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Override PartName="/xl/worksheets/sheet68.xml" ContentType="application/vnd.openxmlformats-officedocument.spreadsheetml.worksheet+xml"/>
  <Override PartName="/xl/drawings/drawing68.xml" ContentType="application/vnd.openxmlformats-officedocument.drawing+xml"/>
  <Override PartName="/xl/worksheets/sheet69.xml" ContentType="application/vnd.openxmlformats-officedocument.spreadsheetml.worksheet+xml"/>
  <Override PartName="/xl/drawings/drawing69.xml" ContentType="application/vnd.openxmlformats-officedocument.drawing+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drawings/drawing71.xml" ContentType="application/vnd.openxmlformats-officedocument.drawing+xml"/>
  <Override PartName="/xl/worksheets/sheet72.xml" ContentType="application/vnd.openxmlformats-officedocument.spreadsheetml.worksheet+xml"/>
  <Override PartName="/xl/drawings/drawing72.xml" ContentType="application/vnd.openxmlformats-officedocument.drawing+xml"/>
  <Override PartName="/xl/worksheets/sheet73.xml" ContentType="application/vnd.openxmlformats-officedocument.spreadsheetml.worksheet+xml"/>
  <Override PartName="/xl/drawings/drawing73.xml" ContentType="application/vnd.openxmlformats-officedocument.drawing+xml"/>
  <Override PartName="/xl/worksheets/sheet74.xml" ContentType="application/vnd.openxmlformats-officedocument.spreadsheetml.worksheet+xml"/>
  <Override PartName="/xl/drawings/drawing74.xml" ContentType="application/vnd.openxmlformats-officedocument.drawing+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drawings/drawing76.xml" ContentType="application/vnd.openxmlformats-officedocument.drawing+xml"/>
  <Override PartName="/xl/worksheets/sheet77.xml" ContentType="application/vnd.openxmlformats-officedocument.spreadsheetml.worksheet+xml"/>
  <Override PartName="/xl/drawings/drawing77.xml" ContentType="application/vnd.openxmlformats-officedocument.drawing+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drawings/drawing79.xml" ContentType="application/vnd.openxmlformats-officedocument.drawing+xml"/>
  <Override PartName="/xl/worksheets/sheet80.xml" ContentType="application/vnd.openxmlformats-officedocument.spreadsheetml.worksheet+xml"/>
  <Override PartName="/xl/drawings/drawing80.xml" ContentType="application/vnd.openxmlformats-officedocument.drawing+xml"/>
  <Override PartName="/xl/worksheets/sheet81.xml" ContentType="application/vnd.openxmlformats-officedocument.spreadsheetml.worksheet+xml"/>
  <Override PartName="/xl/drawings/drawing81.xml" ContentType="application/vnd.openxmlformats-officedocument.drawing+xml"/>
  <Override PartName="/xl/worksheets/sheet82.xml" ContentType="application/vnd.openxmlformats-officedocument.spreadsheetml.worksheet+xml"/>
  <Override PartName="/xl/drawings/drawing82.xml" ContentType="application/vnd.openxmlformats-officedocument.drawing+xml"/>
  <Override PartName="/xl/worksheets/sheet83.xml" ContentType="application/vnd.openxmlformats-officedocument.spreadsheetml.worksheet+xml"/>
  <Override PartName="/xl/drawings/drawing8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 name="Table 25" sheetId="28" state="visible" r:id="rId28"/>
    <sheet name="Table 26" sheetId="29" state="visible" r:id="rId29"/>
    <sheet name="Table 27" sheetId="30" state="visible" r:id="rId30"/>
    <sheet name="Table 28" sheetId="31" state="visible" r:id="rId31"/>
    <sheet name="Table 29" sheetId="32" state="visible" r:id="rId32"/>
    <sheet name="Table 30" sheetId="33" state="visible" r:id="rId33"/>
    <sheet name="Table 31" sheetId="34" state="visible" r:id="rId34"/>
    <sheet name="Table 32" sheetId="35" state="visible" r:id="rId35"/>
    <sheet name="Table 33" sheetId="36" state="visible" r:id="rId36"/>
    <sheet name="Table 34" sheetId="37" state="visible" r:id="rId37"/>
    <sheet name="Table 35" sheetId="38" state="visible" r:id="rId38"/>
    <sheet name="Table 36" sheetId="39" state="visible" r:id="rId39"/>
    <sheet name="Table 37" sheetId="40" state="visible" r:id="rId40"/>
    <sheet name="Table 38" sheetId="41" state="visible" r:id="rId41"/>
    <sheet name="Table 39" sheetId="42" state="visible" r:id="rId42"/>
    <sheet name="Table 40" sheetId="43" state="visible" r:id="rId43"/>
    <sheet name="Table 41" sheetId="44" state="visible" r:id="rId44"/>
    <sheet name="Table 42" sheetId="45" state="visible" r:id="rId45"/>
    <sheet name="Table 43" sheetId="46" state="visible" r:id="rId46"/>
    <sheet name="Table 44" sheetId="47" state="visible" r:id="rId47"/>
    <sheet name="Table 45" sheetId="48" state="visible" r:id="rId48"/>
    <sheet name="Table 46" sheetId="49" state="visible" r:id="rId49"/>
    <sheet name="Table 47" sheetId="50" state="visible" r:id="rId50"/>
    <sheet name="Table 48" sheetId="51" state="visible" r:id="rId51"/>
    <sheet name="Table 49" sheetId="52" state="visible" r:id="rId52"/>
    <sheet name="Table 50" sheetId="53" state="visible" r:id="rId53"/>
    <sheet name="Table 51" sheetId="54" state="visible" r:id="rId54"/>
    <sheet name="Table 52" sheetId="55" state="visible" r:id="rId55"/>
    <sheet name="Table 53" sheetId="56" state="visible" r:id="rId56"/>
    <sheet name="Table 54" sheetId="57" state="visible" r:id="rId57"/>
    <sheet name="Table 55" sheetId="58" state="visible" r:id="rId58"/>
    <sheet name="Table 56" sheetId="59" state="visible" r:id="rId59"/>
    <sheet name="Table 57" sheetId="60" state="visible" r:id="rId60"/>
    <sheet name="Table 58" sheetId="61" state="visible" r:id="rId61"/>
    <sheet name="Table 59" sheetId="62" state="visible" r:id="rId62"/>
    <sheet name="Table 60" sheetId="63" state="visible" r:id="rId63"/>
    <sheet name="Table 61" sheetId="64" state="visible" r:id="rId64"/>
    <sheet name="Table 62" sheetId="65" state="visible" r:id="rId65"/>
    <sheet name="Table 63" sheetId="66" state="visible" r:id="rId66"/>
    <sheet name="Table 64" sheetId="67" state="visible" r:id="rId67"/>
    <sheet name="Table 65" sheetId="68" state="visible" r:id="rId68"/>
    <sheet name="Table 66" sheetId="69" state="visible" r:id="rId69"/>
    <sheet name="Table 67" sheetId="70" state="visible" r:id="rId70"/>
    <sheet name="Table 68" sheetId="71" state="visible" r:id="rId71"/>
    <sheet name="Table 69" sheetId="72" state="visible" r:id="rId72"/>
    <sheet name="Table 70" sheetId="73" state="visible" r:id="rId73"/>
    <sheet name="Table 71" sheetId="74" state="visible" r:id="rId74"/>
    <sheet name="Table 72" sheetId="75" state="visible" r:id="rId75"/>
    <sheet name="Table 73" sheetId="76" state="visible" r:id="rId76"/>
    <sheet name="Table 74" sheetId="77" state="visible" r:id="rId77"/>
    <sheet name="Table 75" sheetId="78" state="visible" r:id="rId78"/>
    <sheet name="Table 76" sheetId="79" state="visible" r:id="rId79"/>
    <sheet name="Table 77" sheetId="80" state="visible" r:id="rId80"/>
    <sheet name="Table 78" sheetId="81" state="visible" r:id="rId81"/>
    <sheet name="Table 79" sheetId="82" state="visible" r:id="rId82"/>
    <sheet name="Table 80" sheetId="83" state="visible" r:id="rId83"/>
  </sheets>
</workbook>
</file>

<file path=xl/sharedStrings.xml><?xml version="1.0" encoding="utf-8"?>
<sst xmlns="http://schemas.openxmlformats.org/spreadsheetml/2006/main" count="508" uniqueCount="508">
  <si>
    <t xml:space="preserve">Public First Poll for Google Sweden (Business Count)</t>
  </si>
  <si>
    <t xml:space="preserve">Fieldwork:</t>
  </si>
  <si>
    <t xml:space="preserve">6th Jun - 29th Jun 2023</t>
  </si>
  <si>
    <t xml:space="preserve">Interview Method: </t>
  </si>
  <si>
    <t xml:space="preserve">Online Survey</t>
  </si>
  <si>
    <t xml:space="preserve">Population represented:</t>
  </si>
  <si>
    <t xml:space="preserve">Senior business decision makers in Sweden</t>
  </si>
  <si>
    <t xml:space="preserve">Sample size:</t>
  </si>
  <si>
    <t xml:space="preserve">Methodology:</t>
  </si>
  <si>
    <t xml:space="preserve">All results are weighted using Iterative Proportional Fitting, or 'Raking'. The results are  weighted by employee size and region to nationally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</si>
  <si>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</si>
  <si>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</si>
  <si>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</si>
  <si>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</si>
  <si>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</si>
  <si>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</si>
  <si>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</si>
  <si>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VP, Director, Manager</t>
  </si>
  <si>
    <t xml:space="preserve">C-Level</t>
  </si>
  <si>
    <t xml:space="preserve">Founder</t>
  </si>
  <si>
    <t xml:space="preserve">Unweighted</t>
  </si>
  <si>
    <t xml:space="preserve">Weighted</t>
  </si>
  <si>
    <t xml:space="preserve">Public</t>
  </si>
  <si>
    <t xml:space="preserve">Private</t>
  </si>
  <si>
    <t xml:space="preserve">Woman-led business</t>
  </si>
  <si>
    <t xml:space="preserve">1-9 employees</t>
  </si>
  <si>
    <t xml:space="preserve">10-49 employees</t>
  </si>
  <si>
    <t xml:space="preserve">50-249 employees</t>
  </si>
  <si>
    <t xml:space="preserve">250+ employees</t>
  </si>
  <si>
    <t xml:space="preserve">Under 1 year</t>
  </si>
  <si>
    <t xml:space="preserve">1-2 years</t>
  </si>
  <si>
    <t xml:space="preserve">2-5 years</t>
  </si>
  <si>
    <t xml:space="preserve">5-10 years</t>
  </si>
  <si>
    <t xml:space="preserve">Over 10 years</t>
  </si>
  <si>
    <t xml:space="preserve">Less than 1 million kr</t>
  </si>
  <si>
    <t xml:space="preserve">1 million kr to 3 million kr</t>
  </si>
  <si>
    <t xml:space="preserve">3 million kr to 6 million kr</t>
  </si>
  <si>
    <t xml:space="preserve">6 million kr to 10 million kr</t>
  </si>
  <si>
    <t xml:space="preserve">10 million kr to 50 million kr</t>
  </si>
  <si>
    <t xml:space="preserve">50 million kr to 100 million kr</t>
  </si>
  <si>
    <t xml:space="preserve">More than 100 million kr</t>
  </si>
  <si>
    <t xml:space="preserve">Grown by over 50%</t>
  </si>
  <si>
    <t xml:space="preserve">Grown by 26-50%</t>
  </si>
  <si>
    <t xml:space="preserve">Grown by 11-25%</t>
  </si>
  <si>
    <t xml:space="preserve">Grown by 6-10%</t>
  </si>
  <si>
    <t xml:space="preserve">Grown by 2-5% a year</t>
  </si>
  <si>
    <t xml:space="preserve">Stayed about the same size</t>
  </si>
  <si>
    <t xml:space="preserve">Declined by 2-5%</t>
  </si>
  <si>
    <t xml:space="preserve">Declined by 6-10%</t>
  </si>
  <si>
    <t xml:space="preserve">Declined by 11-25%</t>
  </si>
  <si>
    <t xml:space="preserve">Declined by 26-50%</t>
  </si>
  <si>
    <t xml:space="preserve">Declined by over 50%</t>
  </si>
  <si>
    <t xml:space="preserve">West Sweden</t>
  </si>
  <si>
    <t xml:space="preserve">Stockholm</t>
  </si>
  <si>
    <t xml:space="preserve">South Sweden</t>
  </si>
  <si>
    <t xml:space="preserve">North Middle Sweden</t>
  </si>
  <si>
    <t xml:space="preserve">Smaland and the islands</t>
  </si>
  <si>
    <t xml:space="preserve">East Middle Sweden</t>
  </si>
  <si>
    <t xml:space="preserve">Middle Norrland</t>
  </si>
  <si>
    <t xml:space="preserve">Upper Norrland</t>
  </si>
  <si>
    <t xml:space="preserve">Role at Organization</t>
  </si>
  <si>
    <t xml:space="preserve">Public or Private Sector</t>
  </si>
  <si>
    <t xml:space="preserve">Number of Employees</t>
  </si>
  <si>
    <t xml:space="preserve">Age of Company</t>
  </si>
  <si>
    <t xml:space="preserve">Revenue</t>
  </si>
  <si>
    <t xml:space="preserve">Revenue Change</t>
  </si>
  <si>
    <t xml:space="preserve">Region</t>
  </si>
  <si>
    <t xml:space="preserve"> Within your country</t>
  </si>
  <si>
    <t xml:space="preserve"> Within the EU / rest of the EU</t>
  </si>
  <si>
    <t xml:space="preserve"> Outside the EU</t>
  </si>
  <si>
    <t xml:space="preserve">Vast majority of our customers (75% +)</t>
  </si>
  <si>
    <t xml:space="preserve">Significant majority of our customers (50-74%)</t>
  </si>
  <si>
    <t xml:space="preserve">Significant proportion of our customers (25-49%)</t>
  </si>
  <si>
    <t xml:space="preserve">Minority of our customers (10-24%)</t>
  </si>
  <si>
    <t xml:space="preserve">Very small number of our customers (1-9%)</t>
  </si>
  <si>
    <t xml:space="preserve">None of our customers</t>
  </si>
  <si>
    <t xml:space="preserve">Grid Summary: Where are your customers located?</t>
  </si>
  <si>
    <t xml:space="preserve">Fieldwork:  6th Jun - 29th Jun 2023</t>
  </si>
  <si>
    <t xml:space="preserve">Data weighted by employee size and region to nationally representative proportions</t>
  </si>
  <si>
    <t xml:space="preserve">BASE: All Respondents</t>
  </si>
  <si>
    <t xml:space="preserve">Where are your customers located?: Within your country</t>
  </si>
  <si>
    <t xml:space="preserve">Where are your customers located?: Within the EU / rest of the EU</t>
  </si>
  <si>
    <t xml:space="preserve">Where are your customers located?: Outside the EU</t>
  </si>
  <si>
    <t xml:space="preserve">Direct negotiation and/or sales</t>
  </si>
  <si>
    <t xml:space="preserve">Online (directly)</t>
  </si>
  <si>
    <t xml:space="preserve">Telephone order</t>
  </si>
  <si>
    <t xml:space="preserve">Online (through a third party)</t>
  </si>
  <si>
    <t xml:space="preserve">Physical store or location</t>
  </si>
  <si>
    <t xml:space="preserve">None of the above - we do not sell to customers or clients</t>
  </si>
  <si>
    <t xml:space="preserve">Mail order</t>
  </si>
  <si>
    <t xml:space="preserve">Don’t Know</t>
  </si>
  <si>
    <t xml:space="preserve">Other (Please Specify)</t>
  </si>
  <si>
    <t xml:space="preserve">Which, if any, of the following channels do you use to sell to customers or clients?Please select all that apply</t>
  </si>
  <si>
    <t xml:space="preserve">Started selling online in the last year</t>
  </si>
  <si>
    <t xml:space="preserve">During the Covid-19 pandemic (2020 to 2021)</t>
  </si>
  <si>
    <t xml:space="preserve">Started selling online between 2015 and 2020</t>
  </si>
  <si>
    <t xml:space="preserve">Started selling online before 2015</t>
  </si>
  <si>
    <t xml:space="preserve">Don’t know</t>
  </si>
  <si>
    <t xml:space="preserve"> When did your business first start selling online?</t>
  </si>
  <si>
    <t xml:space="preserve">BASE: Sell products online</t>
  </si>
  <si>
    <t xml:space="preserve">Social media advertising</t>
  </si>
  <si>
    <t xml:space="preserve">Paid search advertising</t>
  </si>
  <si>
    <t xml:space="preserve">Display advertising on third party websites</t>
  </si>
  <si>
    <t xml:space="preserve">Video advertising</t>
  </si>
  <si>
    <t xml:space="preserve">Native advertising</t>
  </si>
  <si>
    <t xml:space="preserve">Affiliate marketing</t>
  </si>
  <si>
    <t xml:space="preserve">Influencer marketing</t>
  </si>
  <si>
    <t xml:space="preserve">None of the above</t>
  </si>
  <si>
    <t xml:space="preserve">Which of the following forms of paid online advertising does your business use?Please select all that apply.</t>
  </si>
  <si>
    <t xml:space="preserve"> Word of mouth</t>
  </si>
  <si>
    <t xml:space="preserve"> Online search engines</t>
  </si>
  <si>
    <t xml:space="preserve"> Physical location</t>
  </si>
  <si>
    <t xml:space="preserve"> Social network advertising</t>
  </si>
  <si>
    <t xml:space="preserve"> Other online advertising</t>
  </si>
  <si>
    <t xml:space="preserve"> Paid search advertising</t>
  </si>
  <si>
    <t xml:space="preserve"> Local advertising</t>
  </si>
  <si>
    <t xml:space="preserve"> E-mail advertising</t>
  </si>
  <si>
    <t xml:space="preserve"> Online maps</t>
  </si>
  <si>
    <t xml:space="preserve"> Print advertising</t>
  </si>
  <si>
    <t xml:space="preserve"> Through a dedicated app</t>
  </si>
  <si>
    <t xml:space="preserve"> Television advertising</t>
  </si>
  <si>
    <t xml:space="preserve">Very important</t>
  </si>
  <si>
    <t xml:space="preserve">Quite important</t>
  </si>
  <si>
    <t xml:space="preserve">Neither important nor unimportant</t>
  </si>
  <si>
    <t xml:space="preserve">Somewhat unimportant</t>
  </si>
  <si>
    <t xml:space="preserve">Very unimportant</t>
  </si>
  <si>
    <t xml:space="preserve">Total Important:</t>
  </si>
  <si>
    <t xml:space="preserve">Total Unimportant:</t>
  </si>
  <si>
    <t xml:space="preserve">Net:</t>
  </si>
  <si>
    <t xml:space="preserve">Grid Summary: How important would you say each of the following are as ways customers/clients find your business? Would you say…. </t>
  </si>
  <si>
    <t xml:space="preserve">How important would you say each of the following are as ways customers/clients find your business? Would you say…. : Word of mouth</t>
  </si>
  <si>
    <t xml:space="preserve">How important would you say each of the following are as ways customers/clients find your business? Would you say…. : Physical location</t>
  </si>
  <si>
    <t xml:space="preserve">How important would you say each of the following are as ways customers/clients find your business? Would you say…. : Local advertising</t>
  </si>
  <si>
    <t xml:space="preserve">How important would you say each of the following are as ways customers/clients find your business? Would you say…. : Online search engines</t>
  </si>
  <si>
    <t xml:space="preserve">How important would you say each of the following are as ways customers/clients find your business? Would you say…. : Online maps</t>
  </si>
  <si>
    <t xml:space="preserve">How important would you say each of the following are as ways customers/clients find your business? Would you say…. : Paid search advertising</t>
  </si>
  <si>
    <t xml:space="preserve">How important would you say each of the following are as ways customers/clients find your business? Would you say…. : Through a dedicated app</t>
  </si>
  <si>
    <t xml:space="preserve">How important would you say each of the following are as ways customers/clients find your business? Would you say…. : Social network advertising</t>
  </si>
  <si>
    <t xml:space="preserve">How important would you say each of the following are as ways customers/clients find your business? Would you say…. : Other online advertising</t>
  </si>
  <si>
    <t xml:space="preserve">How important would you say each of the following are as ways customers/clients find your business? Would you say…. : Print advertising</t>
  </si>
  <si>
    <t xml:space="preserve">How important would you say each of the following are as ways customers/clients find your business? Would you say…. : Television advertising</t>
  </si>
  <si>
    <t xml:space="preserve">How important would you say each of the following are as ways customers/clients find your business? Would you say…. : E-mail advertising</t>
  </si>
  <si>
    <t xml:space="preserve">None</t>
  </si>
  <si>
    <t xml:space="preserve">1-5%</t>
  </si>
  <si>
    <t xml:space="preserve">6-10%</t>
  </si>
  <si>
    <t xml:space="preserve">11-20%</t>
  </si>
  <si>
    <t xml:space="preserve">21-30%</t>
  </si>
  <si>
    <t xml:space="preserve">31-40%</t>
  </si>
  <si>
    <t xml:space="preserve">41-50%</t>
  </si>
  <si>
    <t xml:space="preserve">51-60%</t>
  </si>
  <si>
    <t xml:space="preserve">61-70%</t>
  </si>
  <si>
    <t xml:space="preserve">71-80%</t>
  </si>
  <si>
    <t xml:space="preserve">81-90%</t>
  </si>
  <si>
    <t xml:space="preserve">91-100%</t>
  </si>
  <si>
    <t xml:space="preserve"> What proportion of your total customers would you estimate come through online search and/or paid search advertising?</t>
  </si>
  <si>
    <t xml:space="preserve">Word of mouth</t>
  </si>
  <si>
    <t xml:space="preserve">Your company website</t>
  </si>
  <si>
    <t xml:space="preserve">Google Search</t>
  </si>
  <si>
    <t xml:space="preserve">Facebook</t>
  </si>
  <si>
    <t xml:space="preserve">E-mail</t>
  </si>
  <si>
    <t xml:space="preserve">Instagram</t>
  </si>
  <si>
    <t xml:space="preserve">LinkedIn</t>
  </si>
  <si>
    <t xml:space="preserve">YouTube</t>
  </si>
  <si>
    <t xml:space="preserve">TikTok</t>
  </si>
  <si>
    <t xml:space="preserve">Google Maps / Google Business Profile / Google My Business / Google Reviews</t>
  </si>
  <si>
    <t xml:space="preserve">Through a dedicated app</t>
  </si>
  <si>
    <t xml:space="preserve">Twitter</t>
  </si>
  <si>
    <t xml:space="preserve">Amazon Marketplace</t>
  </si>
  <si>
    <t xml:space="preserve">Google Reviews</t>
  </si>
  <si>
    <t xml:space="preserve">Etsy</t>
  </si>
  <si>
    <t xml:space="preserve">Ebay</t>
  </si>
  <si>
    <t xml:space="preserve">Google Shopping free listings</t>
  </si>
  <si>
    <t xml:space="preserve">Mastodon</t>
  </si>
  <si>
    <t xml:space="preserve">Which, if any, of the following are the most effective ways your business connects with customers? Please select all that apply.</t>
  </si>
  <si>
    <t xml:space="preserve"> Chrome web browser</t>
  </si>
  <si>
    <t xml:space="preserve"> Gmail</t>
  </si>
  <si>
    <t xml:space="preserve"> Android</t>
  </si>
  <si>
    <t xml:space="preserve"> Google Search</t>
  </si>
  <si>
    <t xml:space="preserve"> Google Workspace (e.g. Google Docs, GMail)</t>
  </si>
  <si>
    <t xml:space="preserve"> Google Maps</t>
  </si>
  <si>
    <t xml:space="preserve"> Google Business Profile / Google My Business</t>
  </si>
  <si>
    <t xml:space="preserve"> Google Cloud (e.g. Cloud Storage, App Engine)</t>
  </si>
  <si>
    <t xml:space="preserve"> YouTube</t>
  </si>
  <si>
    <t xml:space="preserve"> Google Ads</t>
  </si>
  <si>
    <t xml:space="preserve"> YouTube Ads</t>
  </si>
  <si>
    <t xml:space="preserve"> AdSense</t>
  </si>
  <si>
    <t xml:space="preserve"> Google Way</t>
  </si>
  <si>
    <t xml:space="preserve">My business uses this</t>
  </si>
  <si>
    <t xml:space="preserve">My business does not use this</t>
  </si>
  <si>
    <t xml:space="preserve">Grid Summary: As far as you are aware, does your business use any of the following Google products? </t>
  </si>
  <si>
    <t xml:space="preserve">As far as you are aware, does your business use any of the following Google products? : Chrome web browser</t>
  </si>
  <si>
    <t xml:space="preserve">As far as you are aware, does your business use any of the following Google products? : Gmail</t>
  </si>
  <si>
    <t xml:space="preserve">As far as you are aware, does your business use any of the following Google products? : Android</t>
  </si>
  <si>
    <t xml:space="preserve">As far as you are aware, does your business use any of the following Google products? : Google Search</t>
  </si>
  <si>
    <t xml:space="preserve">As far as you are aware, does your business use any of the following Google products? : Google Workspace (e.g. Google Docs, GMail)</t>
  </si>
  <si>
    <t xml:space="preserve">As far as you are aware, does your business use any of the following Google products? : Google Maps</t>
  </si>
  <si>
    <t xml:space="preserve">As far as you are aware, does your business use any of the following Google products? : Google Business Profile / Google My Business</t>
  </si>
  <si>
    <t xml:space="preserve">As far as you are aware, does your business use any of the following Google products? : Google Cloud (e.g. Cloud Storage, App Engine)</t>
  </si>
  <si>
    <t xml:space="preserve">As far as you are aware, does your business use any of the following Google products? : YouTube</t>
  </si>
  <si>
    <t xml:space="preserve">As far as you are aware, does your business use any of the following Google products? : Google Ads</t>
  </si>
  <si>
    <t xml:space="preserve">As far as you are aware, does your business use any of the following Google products? : YouTube Ads</t>
  </si>
  <si>
    <t xml:space="preserve">As far as you are aware, does your business use any of the following Google products? : AdSense</t>
  </si>
  <si>
    <t xml:space="preserve">As far as you are aware, does your business use any of the following Google products? : Google Way</t>
  </si>
  <si>
    <t xml:space="preserve"> The costs of starting a business have reduced substantially or dramatically because of internet tools such as Google Search, Gmail, Google Docs, Google Workspace, or Google Business Profile</t>
  </si>
  <si>
    <t xml:space="preserve"> Google’s tools and services have helped accelerate the growth of my business</t>
  </si>
  <si>
    <t xml:space="preserve"> Google’s tools and services have made it easier for me to sell to international customers</t>
  </si>
  <si>
    <t xml:space="preserve"> Paid search advertising is one of the most important ways we reach new customers</t>
  </si>
  <si>
    <t xml:space="preserve">Strongly agree</t>
  </si>
  <si>
    <t xml:space="preserve">Somewhat agree</t>
  </si>
  <si>
    <t xml:space="preserve">Neither agree nor disagree</t>
  </si>
  <si>
    <t xml:space="preserve">Somewhat disagree</t>
  </si>
  <si>
    <t xml:space="preserve">Strongly disagree</t>
  </si>
  <si>
    <t xml:space="preserve">Total Agree:</t>
  </si>
  <si>
    <t xml:space="preserve">Total Disagree:</t>
  </si>
  <si>
    <t xml:space="preserve">Grid Summary: To what extent do you agree or disagree with the following?</t>
  </si>
  <si>
    <t xml:space="preserve">To what extent do you agree or disagree with the following?: Paid search advertising is one of the most important ways we reach new customers</t>
  </si>
  <si>
    <t xml:space="preserve">To what extent do you agree or disagree with the following?: The costs of starting a business have reduced substantially or dramatically because of internet tools such as Google Search, Gmail, Google Docs, Google Workspace, or Google Business Profile</t>
  </si>
  <si>
    <t xml:space="preserve">To what extent do you agree or disagree with the following?: Google’s tools and services have helped accelerate the growth of my business</t>
  </si>
  <si>
    <t xml:space="preserve">To what extent do you agree or disagree with the following?: Google’s tools and services have made it easier for me to sell to international customers</t>
  </si>
  <si>
    <t xml:space="preserve">I know a lot about AI</t>
  </si>
  <si>
    <t xml:space="preserve">I know a moderate amount about AI</t>
  </si>
  <si>
    <t xml:space="preserve">I know a little about AI</t>
  </si>
  <si>
    <t xml:space="preserve">I know nothing at all about AI</t>
  </si>
  <si>
    <t xml:space="preserve"> There has recently been some discussion in the news about “Artificial Intelligence” or “AI”. This is where computers are used to carry out tasks which would normally need a human to do them. How much would you say you know about “AI”?</t>
  </si>
  <si>
    <t xml:space="preserve">Very likely</t>
  </si>
  <si>
    <t xml:space="preserve">Somewhat likely</t>
  </si>
  <si>
    <t xml:space="preserve">Neither likely or unlikely</t>
  </si>
  <si>
    <t xml:space="preserve">Somewhat unlikely</t>
  </si>
  <si>
    <t xml:space="preserve">Very unlikely</t>
  </si>
  <si>
    <t xml:space="preserve">Total Likely:</t>
  </si>
  <si>
    <t xml:space="preserve">Total Unlikely:</t>
  </si>
  <si>
    <t xml:space="preserve"> In general, how likely do you think it is that your business will explore AI tools more in the next year?</t>
  </si>
  <si>
    <t xml:space="preserve">Not applicable - we don’t use AI technology at all</t>
  </si>
  <si>
    <t xml:space="preserve">Data analysis</t>
  </si>
  <si>
    <t xml:space="preserve">Help with drafting/writing documents</t>
  </si>
  <si>
    <t xml:space="preserve">Automate repetitive tasks</t>
  </si>
  <si>
    <t xml:space="preserve">None of the above - but we use AI for other things</t>
  </si>
  <si>
    <t xml:space="preserve">Automate other internal systems</t>
  </si>
  <si>
    <t xml:space="preserve">Information retrieval (e.g. using AI to search the web or internal company data)</t>
  </si>
  <si>
    <t xml:space="preserve">Automate customer support</t>
  </si>
  <si>
    <t xml:space="preserve">Optimise and maximise marketing and sales activity</t>
  </si>
  <si>
    <t xml:space="preserve">Does your business currently use any AI technology to do the following?Please select all that apply</t>
  </si>
  <si>
    <t xml:space="preserve">Yes, in the next year</t>
  </si>
  <si>
    <t xml:space="preserve">Yes, in the next two years</t>
  </si>
  <si>
    <t xml:space="preserve">Yes, in the next five years</t>
  </si>
  <si>
    <t xml:space="preserve">Yes, in the next ten years</t>
  </si>
  <si>
    <t xml:space="preserve">Yes, but not in the next ten years</t>
  </si>
  <si>
    <t xml:space="preserve"> In the future, does your business plan to invest in AI tools which take over tasks currently performed by humans?</t>
  </si>
  <si>
    <t xml:space="preserve"> Reallocate employees freed-up time to other, more valuable tasks</t>
  </si>
  <si>
    <t xml:space="preserve"> Increase employee pay</t>
  </si>
  <si>
    <t xml:space="preserve"> Hire new people to support deployment of AI technology</t>
  </si>
  <si>
    <t xml:space="preserve"> Reduce the number of hours you expect employees to work</t>
  </si>
  <si>
    <t xml:space="preserve"> Reskill existing employees</t>
  </si>
  <si>
    <t xml:space="preserve"> Reduce employee pay</t>
  </si>
  <si>
    <t xml:space="preserve"> Reduce the size of your workforce</t>
  </si>
  <si>
    <t xml:space="preserve">Neither likely nor unlikely</t>
  </si>
  <si>
    <t xml:space="preserve">Grid Summary: You said you will invest in AI tools which take over tasks currently performed by humans in the next five years. How likely or unlikely is your business to do the following as a result of this?</t>
  </si>
  <si>
    <t xml:space="preserve">BASE: Plan to invest in AI tools in next five years</t>
  </si>
  <si>
    <t xml:space="preserve">You said you will invest in AI tools which take over tasks currently performed by humans in the next five years. How likely or unlikely is your business to do the following as a result of this?: Reallocate employees freed-up time to other, more valuable tasks</t>
  </si>
  <si>
    <t xml:space="preserve">You said you will invest in AI tools which take over tasks currently performed by humans in the next five years. How likely or unlikely is your business to do the following as a result of this?: Reduce employee pay</t>
  </si>
  <si>
    <t xml:space="preserve">You said you will invest in AI tools which take over tasks currently performed by humans in the next five years. How likely or unlikely is your business to do the following as a result of this?: Increase employee pay</t>
  </si>
  <si>
    <t xml:space="preserve">You said you will invest in AI tools which take over tasks currently performed by humans in the next five years. How likely or unlikely is your business to do the following as a result of this?: Reduce the number of hours you expect employees to work</t>
  </si>
  <si>
    <t xml:space="preserve">You said you will invest in AI tools which take over tasks currently performed by humans in the next five years. How likely or unlikely is your business to do the following as a result of this?: Reduce the size of your workforce</t>
  </si>
  <si>
    <t xml:space="preserve">You said you will invest in AI tools which take over tasks currently performed by humans in the next five years. How likely or unlikely is your business to do the following as a result of this?: Reskill existing employees</t>
  </si>
  <si>
    <t xml:space="preserve">You said you will invest in AI tools which take over tasks currently performed by humans in the next five years. How likely or unlikely is your business to do the following as a result of this?: Hire new people to support deployment of AI technology</t>
  </si>
  <si>
    <t xml:space="preserve">Very familiar</t>
  </si>
  <si>
    <t xml:space="preserve">Somewhat familiar</t>
  </si>
  <si>
    <t xml:space="preserve">Neither familiar or unfamiliar</t>
  </si>
  <si>
    <t xml:space="preserve">Somewhat unfamiliar</t>
  </si>
  <si>
    <t xml:space="preserve">Very unfamiliar</t>
  </si>
  <si>
    <t xml:space="preserve"> In the last year, AI tools that are used to generate text, images, or video (“generative AI”) have become much more prominent. Examples of text based generative AI tools include Bard, ChatGPT, and Bing Chat, while image tools include Dall-E, Stable Diffusion, and Midjourney. How familiar are you with generative AI tools?</t>
  </si>
  <si>
    <t xml:space="preserve"> Generative AI refers specifically to AI tools that generate new, realistic content (e.g. images, text, or video). This includes tools such as Chat GPT or Bard. How likely do you think it is that generative AI will significantly improve the productivity of your business in the next few years?</t>
  </si>
  <si>
    <t xml:space="preserve">Generating pictures, design or video</t>
  </si>
  <si>
    <t xml:space="preserve">Does your business currently use any generative AI tools to do any of the following?Please select all that apply</t>
  </si>
  <si>
    <t xml:space="preserve">And which of the same list of tasks do you expect to use generative AI technology to do in the next five years?Please select all that apply</t>
  </si>
  <si>
    <t xml:space="preserve">Much easier</t>
  </si>
  <si>
    <t xml:space="preserve">A little easier</t>
  </si>
  <si>
    <t xml:space="preserve">Make no difference either way</t>
  </si>
  <si>
    <t xml:space="preserve">A little more difficult</t>
  </si>
  <si>
    <t xml:space="preserve">Much more difficult</t>
  </si>
  <si>
    <t xml:space="preserve">Not applicable - we don’t use Google Search at our business</t>
  </si>
  <si>
    <t xml:space="preserve"> Generative AI refers specifically to AI tools that generate new, realistic content (e.g. images, text, or video). This includes tools such as Chat GPT or Bard. Do you think day-to-day tasks for workers at your business would be made easier or more difficult if generative AI tools were integrated into Google Search (e.g. to help research and summarise information from the internet)?</t>
  </si>
  <si>
    <t xml:space="preserve">Not applicable - we don’t use Google Workspace at our business</t>
  </si>
  <si>
    <t xml:space="preserve"> And do you think day-to-day tasks for workers at your business would be made easier or more difficult if generative AI tools were integrated into Google Workspace (eg to help draft documents and presentations, or more easily analyse data in spreadsheets)?</t>
  </si>
  <si>
    <t xml:space="preserve">Neither familiar nor unfamiliar</t>
  </si>
  <si>
    <t xml:space="preserve"> Overall, how familiar are you with Google’s work with AI?</t>
  </si>
  <si>
    <t xml:space="preserve"> World leader</t>
  </si>
  <si>
    <t xml:space="preserve"> Responsible approach</t>
  </si>
  <si>
    <t xml:space="preserve"> Bold approach</t>
  </si>
  <si>
    <t xml:space="preserve"> Safe approach</t>
  </si>
  <si>
    <t xml:space="preserve"> Transparent</t>
  </si>
  <si>
    <t xml:space="preserve"> Prevents AI misuse or harm</t>
  </si>
  <si>
    <t xml:space="preserve"> Follows clear guidelines for ethical AI development and release</t>
  </si>
  <si>
    <t xml:space="preserve"> Unbiased</t>
  </si>
  <si>
    <t xml:space="preserve"> Reckless</t>
  </si>
  <si>
    <t xml:space="preserve"> Slow</t>
  </si>
  <si>
    <t xml:space="preserve">Very good description</t>
  </si>
  <si>
    <t xml:space="preserve">Good description</t>
  </si>
  <si>
    <t xml:space="preserve">Neither a good nor bad description</t>
  </si>
  <si>
    <t xml:space="preserve">Bad description</t>
  </si>
  <si>
    <t xml:space="preserve">Very bad description</t>
  </si>
  <si>
    <t xml:space="preserve">Grid Summary: As far as you are aware, in your opinion are the following phrases good or bad descriptions of Google’s work with AI?</t>
  </si>
  <si>
    <t xml:space="preserve">As far as you are aware, in your opinion are the following phrases good or bad descriptions of Google’s work with AI?: World leader</t>
  </si>
  <si>
    <t xml:space="preserve">As far as you are aware, in your opinion are the following phrases good or bad descriptions of Google’s work with AI?: Responsible approach</t>
  </si>
  <si>
    <t xml:space="preserve">As far as you are aware, in your opinion are the following phrases good or bad descriptions of Google’s work with AI?: Bold approach</t>
  </si>
  <si>
    <t xml:space="preserve">As far as you are aware, in your opinion are the following phrases good or bad descriptions of Google’s work with AI?: Safe approach</t>
  </si>
  <si>
    <t xml:space="preserve">As far as you are aware, in your opinion are the following phrases good or bad descriptions of Google’s work with AI?: Transparent</t>
  </si>
  <si>
    <t xml:space="preserve">As far as you are aware, in your opinion are the following phrases good or bad descriptions of Google’s work with AI?: Prevents AI misuse or harm</t>
  </si>
  <si>
    <t xml:space="preserve">As far as you are aware, in your opinion are the following phrases good or bad descriptions of Google’s work with AI?: Follows clear guidelines for ethical AI development and release</t>
  </si>
  <si>
    <t xml:space="preserve">As far as you are aware, in your opinion are the following phrases good or bad descriptions of Google’s work with AI?: Unbiased</t>
  </si>
  <si>
    <t xml:space="preserve">As far as you are aware, in your opinion are the following phrases good or bad descriptions of Google’s work with AI?: Reckless</t>
  </si>
  <si>
    <t xml:space="preserve">As far as you are aware, in your opinion are the following phrases good or bad descriptions of Google’s work with AI?: Slow</t>
  </si>
  <si>
    <t xml:space="preserve"> To what extent do you agree or disagree with the following? “Google tools are instrumental for my business’ ability to succeed online”</t>
  </si>
  <si>
    <t xml:space="preserve">Phishing emails</t>
  </si>
  <si>
    <t xml:space="preserve">Hacking or security breach</t>
  </si>
  <si>
    <t xml:space="preserve">Payment fraud</t>
  </si>
  <si>
    <t xml:space="preserve">Ransomware or malware</t>
  </si>
  <si>
    <t xml:space="preserve">Other form of cyber attack</t>
  </si>
  <si>
    <t xml:space="preserve">Data loss</t>
  </si>
  <si>
    <t xml:space="preserve">Don't know</t>
  </si>
  <si>
    <t xml:space="preserve">Has your business experienced any of these digital security threats in the past five years?</t>
  </si>
  <si>
    <t xml:space="preserve">Nothing</t>
  </si>
  <si>
    <t xml:space="preserve">Under 1000 kr</t>
  </si>
  <si>
    <t xml:space="preserve">1000 kr - 5000 kr</t>
  </si>
  <si>
    <t xml:space="preserve">5000 kr - 10 000 kr</t>
  </si>
  <si>
    <t xml:space="preserve">10 000 kr - 20 000 kr</t>
  </si>
  <si>
    <t xml:space="preserve">20 000 kr - 50 000 kr</t>
  </si>
  <si>
    <t xml:space="preserve">50 000 kr - 100 000 kr</t>
  </si>
  <si>
    <t xml:space="preserve">100 000 kr - 200 000 kr</t>
  </si>
  <si>
    <t xml:space="preserve">200 000 kr - 1 million kr</t>
  </si>
  <si>
    <t xml:space="preserve">1 million kr - 10 million kr</t>
  </si>
  <si>
    <t xml:space="preserve">10 million kr - 50 million kr</t>
  </si>
  <si>
    <t xml:space="preserve">50 million kr - 100 million kr</t>
  </si>
  <si>
    <t xml:space="preserve">100 million kr - 200 million kr</t>
  </si>
  <si>
    <t xml:space="preserve">Over 200 million kr</t>
  </si>
  <si>
    <t xml:space="preserve"> You said that your business had experienced Data loss in the past five years. Overall, how much would you estimate this financially cost your business?</t>
  </si>
  <si>
    <t xml:space="preserve">BASE: Question displayed when the  Question "Has your business experienced any of these digital security threats in the past five years?" is one of the following answers ("Data loss")</t>
  </si>
  <si>
    <t xml:space="preserve"> You said that your business had experienced ransomware or malware in the past five years. Overall, how much would you estimate this financially cost your business?</t>
  </si>
  <si>
    <t xml:space="preserve">BASE: Have eperienced ransomware or malware</t>
  </si>
  <si>
    <t xml:space="preserve"> You said that your business had experienced hacking or a security breach in the past five years. Overall, how much would you estimate this financially cost your business?</t>
  </si>
  <si>
    <t xml:space="preserve">BASE: Have experienced hacking or security breach</t>
  </si>
  <si>
    <t xml:space="preserve"> You said that your business had experienced phishing e-mails in the past five years. Overall, how much would you estimate this financially cost your business?</t>
  </si>
  <si>
    <t xml:space="preserve">BASE: Have experienced phishing emails</t>
  </si>
  <si>
    <t xml:space="preserve"> You said that your business had experienced payment fraud in the past five years. Overall, how much would you estimate this financially cost your business?</t>
  </si>
  <si>
    <t xml:space="preserve">BASE: Have experienced payment fraud</t>
  </si>
  <si>
    <t xml:space="preserve">0</t>
  </si>
  <si>
    <t xml:space="preserve">*</t>
  </si>
  <si>
    <t xml:space="preserve"> You said that your business had experienced other forms of cyberattack in the past five years. Overall, how much would you estimate this financially cost your business?</t>
  </si>
  <si>
    <t xml:space="preserve">BASE: Have experienced other forms of cyberattack</t>
  </si>
  <si>
    <t xml:space="preserve">Full Results</t>
  </si>
  <si>
    <t xml:space="preserve">Companies</t>
  </si>
  <si>
    <t xml:space="preserve">Till</t>
  </si>
  <si>
    <t xml:space="preserve">Organisation</t>
  </si>
  <si>
    <t xml:space="preserve">Hjälper</t>
  </si>
  <si>
    <t xml:space="preserve">Finansiella</t>
  </si>
  <si>
    <t xml:space="preserve">Sociala</t>
  </si>
  <si>
    <t xml:space="preserve">Dem</t>
  </si>
  <si>
    <t xml:space="preserve">Mot</t>
  </si>
  <si>
    <t xml:space="preserve">Konsult</t>
  </si>
  <si>
    <t xml:space="preserve">Performance</t>
  </si>
  <si>
    <t xml:space="preserve">Customer</t>
  </si>
  <si>
    <t xml:space="preserve">Privatpersoner</t>
  </si>
  <si>
    <t xml:space="preserve">Bygger</t>
  </si>
  <si>
    <t xml:space="preserve">Jag</t>
  </si>
  <si>
    <t xml:space="preserve">Human</t>
  </si>
  <si>
    <t xml:space="preserve">Media</t>
  </si>
  <si>
    <t xml:space="preserve">Köper</t>
  </si>
  <si>
    <t xml:space="preserve">Hjälpa</t>
  </si>
  <si>
    <t xml:space="preserve">Growth</t>
  </si>
  <si>
    <t xml:space="preserve">Operations</t>
  </si>
  <si>
    <t xml:space="preserve">Manufacturing</t>
  </si>
  <si>
    <t xml:space="preserve">Säljer</t>
  </si>
  <si>
    <t xml:space="preserve">Fastigheter</t>
  </si>
  <si>
    <t xml:space="preserve">Som</t>
  </si>
  <si>
    <t xml:space="preserve">Like</t>
  </si>
  <si>
    <t xml:space="preserve">Olika</t>
  </si>
  <si>
    <t xml:space="preserve">Saker</t>
  </si>
  <si>
    <t xml:space="preserve">Människor</t>
  </si>
  <si>
    <t xml:space="preserve">Systems</t>
  </si>
  <si>
    <t xml:space="preserve">Team</t>
  </si>
  <si>
    <t xml:space="preserve">Transport</t>
  </si>
  <si>
    <t xml:space="preserve">Tjänster</t>
  </si>
  <si>
    <t xml:space="preserve">Tillverkning</t>
  </si>
  <si>
    <t xml:space="preserve">Teknik</t>
  </si>
  <si>
    <t xml:space="preserve">Need</t>
  </si>
  <si>
    <t xml:space="preserve">Jobbar</t>
  </si>
  <si>
    <t xml:space="preserve">Utbildning</t>
  </si>
  <si>
    <t xml:space="preserve">Bilar</t>
  </si>
  <si>
    <t xml:space="preserve">Går</t>
  </si>
  <si>
    <t xml:space="preserve">Processes</t>
  </si>
  <si>
    <t xml:space="preserve">Gaming</t>
  </si>
  <si>
    <t xml:space="preserve">Organisationen</t>
  </si>
  <si>
    <t xml:space="preserve">Financial</t>
  </si>
  <si>
    <t xml:space="preserve">Utvecklar</t>
  </si>
  <si>
    <t xml:space="preserve">Market</t>
  </si>
  <si>
    <t xml:space="preserve">Har</t>
  </si>
  <si>
    <t xml:space="preserve">Verksamhet</t>
  </si>
  <si>
    <t xml:space="preserve">Arbetar</t>
  </si>
  <si>
    <t xml:space="preserve">Tillverkar</t>
  </si>
  <si>
    <t xml:space="preserve">Employees</t>
  </si>
  <si>
    <t xml:space="preserve">Responsible</t>
  </si>
  <si>
    <t xml:space="preserve">Att</t>
  </si>
  <si>
    <t xml:space="preserve">Services</t>
  </si>
  <si>
    <t xml:space="preserve">Hardware</t>
  </si>
  <si>
    <t xml:space="preserve">New</t>
  </si>
  <si>
    <t xml:space="preserve">Service</t>
  </si>
  <si>
    <t xml:space="preserve">Personer</t>
  </si>
  <si>
    <t xml:space="preserve">Finans</t>
  </si>
  <si>
    <t xml:space="preserve">Lokalvård</t>
  </si>
  <si>
    <t xml:space="preserve">Within</t>
  </si>
  <si>
    <t xml:space="preserve">Security</t>
  </si>
  <si>
    <t xml:space="preserve">Bygg</t>
  </si>
  <si>
    <t xml:space="preserve">Internet</t>
  </si>
  <si>
    <t xml:space="preserve">Sell</t>
  </si>
  <si>
    <t xml:space="preserve">Technology</t>
  </si>
  <si>
    <t xml:space="preserve">Vår</t>
  </si>
  <si>
    <t xml:space="preserve">System</t>
  </si>
  <si>
    <t xml:space="preserve">Marknadsföring</t>
  </si>
  <si>
    <t xml:space="preserve">Hemsidor</t>
  </si>
  <si>
    <t xml:space="preserve">Department</t>
  </si>
  <si>
    <t xml:space="preserve">Inom</t>
  </si>
  <si>
    <t xml:space="preserve">Driver</t>
  </si>
  <si>
    <t xml:space="preserve">Varor</t>
  </si>
  <si>
    <t xml:space="preserve">Sig</t>
  </si>
  <si>
    <t xml:space="preserve">Kunder</t>
  </si>
  <si>
    <t xml:space="preserve">Tillhandahåller</t>
  </si>
  <si>
    <t xml:space="preserve">Good</t>
  </si>
  <si>
    <t xml:space="preserve">Arbete</t>
  </si>
  <si>
    <t xml:space="preserve">Goods</t>
  </si>
  <si>
    <t xml:space="preserve">Important</t>
  </si>
  <si>
    <t xml:space="preserve">Reklam</t>
  </si>
  <si>
    <t xml:space="preserve">Ett</t>
  </si>
  <si>
    <t xml:space="preserve">Gör</t>
  </si>
  <si>
    <t xml:space="preserve">Produkter</t>
  </si>
  <si>
    <t xml:space="preserve">Ekonomi</t>
  </si>
  <si>
    <t xml:space="preserve">Business</t>
  </si>
  <si>
    <t xml:space="preserve">Restaurang</t>
  </si>
  <si>
    <t xml:space="preserve">Bokföring</t>
  </si>
  <si>
    <t xml:space="preserve">Sales</t>
  </si>
  <si>
    <t xml:space="preserve">Din</t>
  </si>
  <si>
    <t xml:space="preserve">Skapar</t>
  </si>
  <si>
    <t xml:space="preserve">För</t>
  </si>
  <si>
    <t xml:space="preserve">Mjukvara</t>
  </si>
  <si>
    <t xml:space="preserve">Allt</t>
  </si>
  <si>
    <t xml:space="preserve">Company</t>
  </si>
  <si>
    <t xml:space="preserve">Make</t>
  </si>
  <si>
    <t xml:space="preserve">Många</t>
  </si>
  <si>
    <t xml:space="preserve">Våra</t>
  </si>
  <si>
    <t xml:space="preserve">Personlig</t>
  </si>
  <si>
    <t xml:space="preserve">Eller</t>
  </si>
  <si>
    <t xml:space="preserve">Marknadsför</t>
  </si>
  <si>
    <t xml:space="preserve">Hus</t>
  </si>
  <si>
    <t xml:space="preserve">Get</t>
  </si>
  <si>
    <t xml:space="preserve">Andra</t>
  </si>
  <si>
    <t xml:space="preserve">Sex</t>
  </si>
  <si>
    <t xml:space="preserve">Provide</t>
  </si>
  <si>
    <t xml:space="preserve">Organization</t>
  </si>
  <si>
    <t xml:space="preserve">Det</t>
  </si>
  <si>
    <t xml:space="preserve">Using</t>
  </si>
  <si>
    <t xml:space="preserve">Inte</t>
  </si>
  <si>
    <t xml:space="preserve">Och</t>
  </si>
  <si>
    <t xml:space="preserve">Också</t>
  </si>
  <si>
    <t xml:space="preserve">Needs</t>
  </si>
  <si>
    <t xml:space="preserve">Genom</t>
  </si>
  <si>
    <t xml:space="preserve">Hand</t>
  </si>
  <si>
    <t xml:space="preserve">Hanterar</t>
  </si>
  <si>
    <t xml:space="preserve">Där</t>
  </si>
  <si>
    <t xml:space="preserve">Metall</t>
  </si>
  <si>
    <t xml:space="preserve">Verktyg</t>
  </si>
  <si>
    <t xml:space="preserve">Nätverkstjänster</t>
  </si>
  <si>
    <t xml:space="preserve">Data</t>
  </si>
  <si>
    <t xml:space="preserve">Med</t>
  </si>
  <si>
    <t xml:space="preserve">People</t>
  </si>
  <si>
    <t xml:space="preserve">Är</t>
  </si>
  <si>
    <t xml:space="preserve">Personal</t>
  </si>
  <si>
    <t xml:space="preserve">Marketing</t>
  </si>
  <si>
    <t xml:space="preserve">Åt</t>
  </si>
  <si>
    <t xml:space="preserve">Ger</t>
  </si>
  <si>
    <t xml:space="preserve">Accounting</t>
  </si>
  <si>
    <t xml:space="preserve">Mitt</t>
  </si>
  <si>
    <t xml:space="preserve">Information</t>
  </si>
  <si>
    <t xml:space="preserve">Handel</t>
  </si>
  <si>
    <t xml:space="preserve">Work</t>
  </si>
  <si>
    <t xml:space="preserve">Bedriver</t>
  </si>
  <si>
    <t xml:space="preserve">Samt</t>
  </si>
  <si>
    <t xml:space="preserve">Products</t>
  </si>
  <si>
    <t xml:space="preserve">Kläder</t>
  </si>
  <si>
    <t xml:space="preserve">Sjukvård</t>
  </si>
  <si>
    <t xml:space="preserve">Development</t>
  </si>
  <si>
    <t xml:space="preserve">Stort</t>
  </si>
  <si>
    <t xml:space="preserve">Selling</t>
  </si>
  <si>
    <t xml:space="preserve">Erbjuder</t>
  </si>
  <si>
    <t xml:space="preserve">Person</t>
  </si>
  <si>
    <t xml:space="preserve">Försäljning</t>
  </si>
  <si>
    <t xml:space="preserve">Medier</t>
  </si>
  <si>
    <t xml:space="preserve">Social</t>
  </si>
  <si>
    <t xml:space="preserve">Solutions</t>
  </si>
  <si>
    <t xml:space="preserve">Men</t>
  </si>
  <si>
    <t xml:space="preserve">Product</t>
  </si>
  <si>
    <t xml:space="preserve">Företag</t>
  </si>
  <si>
    <t xml:space="preserve">Min</t>
  </si>
  <si>
    <t xml:space="preserve">Utför</t>
  </si>
  <si>
    <t xml:space="preserve">Programvara</t>
  </si>
  <si>
    <t xml:space="preserve">På</t>
  </si>
  <si>
    <t xml:space="preserve">Bank</t>
  </si>
  <si>
    <t xml:space="preserve">Privat</t>
  </si>
  <si>
    <t xml:space="preserve">Finance</t>
  </si>
  <si>
    <t xml:space="preserve">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</si>
</sst>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0"/>
    <numFmt numFmtId="167" formatCode="0"/>
    <numFmt numFmtId="168" formatCode="0%"/>
    <numFmt numFmtId="169" formatCode="0%"/>
    <numFmt numFmtId="170" formatCode="0%"/>
    <numFmt numFmtId="171"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rgb="FF000000"/>
      <name val="Calibri"/>
    </font>
    <font>
      <sz val="11"/>
      <color theme="10"/>
      <name val="Calibri"/>
      <u val="single"/>
    </font>
    <font>
      <sz val="12"/>
      <color rgb="FF000000"/>
      <name val="Calibri"/>
      <b/>
    </font>
    <font>
      <sz val="11"/>
      <color rgb="FF000000"/>
      <name val="Calibri"/>
      <b/>
      <i/>
    </font>
  </fonts>
  <fills count="2">
    <fill>
      <patternFill patternType="none"/>
    </fill>
    <fill>
      <patternFill patternType="gray125"/>
    </fill>
  </fills>
  <borders count="4">
    <border>
      <left/>
      <right/>
      <top/>
      <bottom/>
      <diagonal/>
    </border>
    <border>
      <top style="thin">
        <color rgb="FF000000"/>
      </top>
    </border>
    <border>
      <bottom style="thin">
        <color rgb="FF000000"/>
      </bottom>
    </border>
    <border>
      <top style="thin">
        <color rgb="FF000000"/>
      </top>
      <bottom style="thin">
        <color rgb="FF000000"/>
      </bottom>
    </border>
  </borders>
  <cellStyleXfs count="1">
    <xf numFmtId="0" fontId="0" fillId="0" borderId="0"/>
  </cellStyleXfs>
  <cellXfs count="2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66" fontId="8"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10" fillId="0" borderId="0" xfId="0" applyFont="1" applyAlignment="1">
      <alignment vertical="top" wrapText="1"/>
    </xf>
    <xf numFmtId="168" fontId="8" fillId="0" borderId="0" xfId="0" applyFont="1" applyNumberForma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169" fontId="8" fillId="0" borderId="2" xfId="0" applyFont="1" applyNumberFormat="1" applyBorder="1" applyAlignment="1">
      <alignment horizontal="center" vertical="center"/>
    </xf>
    <xf numFmtId="170" fontId="7" fillId="0" borderId="0" xfId="0" applyFont="1" applyNumberFormat="1" applyAlignment="1">
      <alignment horizontal="center" vertical="center"/>
    </xf>
    <xf numFmtId="171" fontId="7" fillId="0" borderId="2" xfId="0" applyFont="1" applyNumberFormat="1" applyBorder="1" applyAlignment="1">
      <alignment horizontal="center" vertical="center"/>
    </xf>
    <xf numFmtId="0" fontId="7" fillId="0" borderId="0" xfId="0" applyFont="1" applyAlignment="1">
      <alignment horizontal="center" wrapText="1"/>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theme" Target="theme/theme1.xml"/><Relationship Id="rId85" Type="http://schemas.openxmlformats.org/officeDocument/2006/relationships/styles" Target="styles.xml"/><Relationship Id="rId86"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_rels/drawing26.xml.rels><?xml version="1.0" encoding="UTF-8" standalone="yes"?><Relationships xmlns="http://schemas.openxmlformats.org/package/2006/relationships"><Relationship Id="rId1" Type="http://schemas.openxmlformats.org/officeDocument/2006/relationships/image" Target="../media/image26.jpg"/></Relationships>
</file>

<file path=xl/drawings/_rels/drawing27.xml.rels><?xml version="1.0" encoding="UTF-8" standalone="yes"?><Relationships xmlns="http://schemas.openxmlformats.org/package/2006/relationships"><Relationship Id="rId1" Type="http://schemas.openxmlformats.org/officeDocument/2006/relationships/image" Target="../media/image27.jpg"/></Relationships>
</file>

<file path=xl/drawings/_rels/drawing28.xml.rels><?xml version="1.0" encoding="UTF-8" standalone="yes"?><Relationships xmlns="http://schemas.openxmlformats.org/package/2006/relationships"><Relationship Id="rId1" Type="http://schemas.openxmlformats.org/officeDocument/2006/relationships/image" Target="../media/image28.jpg"/></Relationships>
</file>

<file path=xl/drawings/_rels/drawing29.xml.rels><?xml version="1.0" encoding="UTF-8" standalone="yes"?><Relationships xmlns="http://schemas.openxmlformats.org/package/2006/relationships"><Relationship Id="rId1" Type="http://schemas.openxmlformats.org/officeDocument/2006/relationships/image" Target="../media/image29.jpg"/></Relationships>
</file>

<file path=xl/drawings/_rels/drawing30.xml.rels><?xml version="1.0" encoding="UTF-8" standalone="yes"?><Relationships xmlns="http://schemas.openxmlformats.org/package/2006/relationships"><Relationship Id="rId1" Type="http://schemas.openxmlformats.org/officeDocument/2006/relationships/image" Target="../media/image30.jpg"/></Relationships>
</file>

<file path=xl/drawings/_rels/drawing31.xml.rels><?xml version="1.0" encoding="UTF-8" standalone="yes"?><Relationships xmlns="http://schemas.openxmlformats.org/package/2006/relationships"><Relationship Id="rId1" Type="http://schemas.openxmlformats.org/officeDocument/2006/relationships/image" Target="../media/image31.jpg"/></Relationships>
</file>

<file path=xl/drawings/_rels/drawing32.xml.rels><?xml version="1.0" encoding="UTF-8" standalone="yes"?><Relationships xmlns="http://schemas.openxmlformats.org/package/2006/relationships"><Relationship Id="rId1" Type="http://schemas.openxmlformats.org/officeDocument/2006/relationships/image" Target="../media/image32.jpg"/></Relationships>
</file>

<file path=xl/drawings/_rels/drawing33.xml.rels><?xml version="1.0" encoding="UTF-8" standalone="yes"?><Relationships xmlns="http://schemas.openxmlformats.org/package/2006/relationships"><Relationship Id="rId1" Type="http://schemas.openxmlformats.org/officeDocument/2006/relationships/image" Target="../media/image33.jpg"/></Relationships>
</file>

<file path=xl/drawings/_rels/drawing34.xml.rels><?xml version="1.0" encoding="UTF-8" standalone="yes"?><Relationships xmlns="http://schemas.openxmlformats.org/package/2006/relationships"><Relationship Id="rId1" Type="http://schemas.openxmlformats.org/officeDocument/2006/relationships/image" Target="../media/image34.jpg"/></Relationships>
</file>

<file path=xl/drawings/_rels/drawing35.xml.rels><?xml version="1.0" encoding="UTF-8" standalone="yes"?><Relationships xmlns="http://schemas.openxmlformats.org/package/2006/relationships"><Relationship Id="rId1" Type="http://schemas.openxmlformats.org/officeDocument/2006/relationships/image" Target="../media/image35.jpg"/></Relationships>
</file>

<file path=xl/drawings/_rels/drawing36.xml.rels><?xml version="1.0" encoding="UTF-8" standalone="yes"?><Relationships xmlns="http://schemas.openxmlformats.org/package/2006/relationships"><Relationship Id="rId1" Type="http://schemas.openxmlformats.org/officeDocument/2006/relationships/image" Target="../media/image36.jpg"/></Relationships>
</file>

<file path=xl/drawings/_rels/drawing37.xml.rels><?xml version="1.0" encoding="UTF-8" standalone="yes"?><Relationships xmlns="http://schemas.openxmlformats.org/package/2006/relationships"><Relationship Id="rId1" Type="http://schemas.openxmlformats.org/officeDocument/2006/relationships/image" Target="../media/image37.jpg"/></Relationships>
</file>

<file path=xl/drawings/_rels/drawing38.xml.rels><?xml version="1.0" encoding="UTF-8" standalone="yes"?><Relationships xmlns="http://schemas.openxmlformats.org/package/2006/relationships"><Relationship Id="rId1" Type="http://schemas.openxmlformats.org/officeDocument/2006/relationships/image" Target="../media/image38.jpg"/></Relationships>
</file>

<file path=xl/drawings/_rels/drawing39.xml.rels><?xml version="1.0" encoding="UTF-8" standalone="yes"?><Relationships xmlns="http://schemas.openxmlformats.org/package/2006/relationships"><Relationship Id="rId1" Type="http://schemas.openxmlformats.org/officeDocument/2006/relationships/image" Target="../media/image39.jpg"/></Relationships>
</file>

<file path=xl/drawings/_rels/drawing40.xml.rels><?xml version="1.0" encoding="UTF-8" standalone="yes"?><Relationships xmlns="http://schemas.openxmlformats.org/package/2006/relationships"><Relationship Id="rId1" Type="http://schemas.openxmlformats.org/officeDocument/2006/relationships/image" Target="../media/image40.jpg"/></Relationships>
</file>

<file path=xl/drawings/_rels/drawing41.xml.rels><?xml version="1.0" encoding="UTF-8" standalone="yes"?><Relationships xmlns="http://schemas.openxmlformats.org/package/2006/relationships"><Relationship Id="rId1" Type="http://schemas.openxmlformats.org/officeDocument/2006/relationships/image" Target="../media/image41.jpg"/></Relationships>
</file>

<file path=xl/drawings/_rels/drawing42.xml.rels><?xml version="1.0" encoding="UTF-8" standalone="yes"?><Relationships xmlns="http://schemas.openxmlformats.org/package/2006/relationships"><Relationship Id="rId1" Type="http://schemas.openxmlformats.org/officeDocument/2006/relationships/image" Target="../media/image42.jpg"/></Relationships>
</file>

<file path=xl/drawings/_rels/drawing43.xml.rels><?xml version="1.0" encoding="UTF-8" standalone="yes"?><Relationships xmlns="http://schemas.openxmlformats.org/package/2006/relationships"><Relationship Id="rId1" Type="http://schemas.openxmlformats.org/officeDocument/2006/relationships/image" Target="../media/image43.jpg"/></Relationships>
</file>

<file path=xl/drawings/_rels/drawing44.xml.rels><?xml version="1.0" encoding="UTF-8" standalone="yes"?><Relationships xmlns="http://schemas.openxmlformats.org/package/2006/relationships"><Relationship Id="rId1" Type="http://schemas.openxmlformats.org/officeDocument/2006/relationships/image" Target="../media/image44.jpg"/></Relationships>
</file>

<file path=xl/drawings/_rels/drawing45.xml.rels><?xml version="1.0" encoding="UTF-8" standalone="yes"?><Relationships xmlns="http://schemas.openxmlformats.org/package/2006/relationships"><Relationship Id="rId1" Type="http://schemas.openxmlformats.org/officeDocument/2006/relationships/image" Target="../media/image45.jpg"/></Relationships>
</file>

<file path=xl/drawings/_rels/drawing46.xml.rels><?xml version="1.0" encoding="UTF-8" standalone="yes"?><Relationships xmlns="http://schemas.openxmlformats.org/package/2006/relationships"><Relationship Id="rId1" Type="http://schemas.openxmlformats.org/officeDocument/2006/relationships/image" Target="../media/image46.jpg"/></Relationships>
</file>

<file path=xl/drawings/_rels/drawing47.xml.rels><?xml version="1.0" encoding="UTF-8" standalone="yes"?><Relationships xmlns="http://schemas.openxmlformats.org/package/2006/relationships"><Relationship Id="rId1" Type="http://schemas.openxmlformats.org/officeDocument/2006/relationships/image" Target="../media/image47.jpg"/></Relationships>
</file>

<file path=xl/drawings/_rels/drawing48.xml.rels><?xml version="1.0" encoding="UTF-8" standalone="yes"?><Relationships xmlns="http://schemas.openxmlformats.org/package/2006/relationships"><Relationship Id="rId1" Type="http://schemas.openxmlformats.org/officeDocument/2006/relationships/image" Target="../media/image48.jpg"/></Relationships>
</file>

<file path=xl/drawings/_rels/drawing49.xml.rels><?xml version="1.0" encoding="UTF-8" standalone="yes"?><Relationships xmlns="http://schemas.openxmlformats.org/package/2006/relationships"><Relationship Id="rId1" Type="http://schemas.openxmlformats.org/officeDocument/2006/relationships/image" Target="../media/image49.jpg"/></Relationships>
</file>

<file path=xl/drawings/_rels/drawing50.xml.rels><?xml version="1.0" encoding="UTF-8" standalone="yes"?><Relationships xmlns="http://schemas.openxmlformats.org/package/2006/relationships"><Relationship Id="rId1" Type="http://schemas.openxmlformats.org/officeDocument/2006/relationships/image" Target="../media/image50.jpg"/></Relationships>
</file>

<file path=xl/drawings/_rels/drawing51.xml.rels><?xml version="1.0" encoding="UTF-8" standalone="yes"?><Relationships xmlns="http://schemas.openxmlformats.org/package/2006/relationships"><Relationship Id="rId1" Type="http://schemas.openxmlformats.org/officeDocument/2006/relationships/image" Target="../media/image51.jpg"/></Relationships>
</file>

<file path=xl/drawings/_rels/drawing52.xml.rels><?xml version="1.0" encoding="UTF-8" standalone="yes"?><Relationships xmlns="http://schemas.openxmlformats.org/package/2006/relationships"><Relationship Id="rId1" Type="http://schemas.openxmlformats.org/officeDocument/2006/relationships/image" Target="../media/image52.jpg"/></Relationships>
</file>

<file path=xl/drawings/_rels/drawing53.xml.rels><?xml version="1.0" encoding="UTF-8" standalone="yes"?><Relationships xmlns="http://schemas.openxmlformats.org/package/2006/relationships"><Relationship Id="rId1" Type="http://schemas.openxmlformats.org/officeDocument/2006/relationships/image" Target="../media/image53.jpg"/></Relationships>
</file>

<file path=xl/drawings/_rels/drawing54.xml.rels><?xml version="1.0" encoding="UTF-8" standalone="yes"?><Relationships xmlns="http://schemas.openxmlformats.org/package/2006/relationships"><Relationship Id="rId1" Type="http://schemas.openxmlformats.org/officeDocument/2006/relationships/image" Target="../media/image54.jpg"/></Relationships>
</file>

<file path=xl/drawings/_rels/drawing55.xml.rels><?xml version="1.0" encoding="UTF-8" standalone="yes"?><Relationships xmlns="http://schemas.openxmlformats.org/package/2006/relationships"><Relationship Id="rId1" Type="http://schemas.openxmlformats.org/officeDocument/2006/relationships/image" Target="../media/image55.jpg"/></Relationships>
</file>

<file path=xl/drawings/_rels/drawing56.xml.rels><?xml version="1.0" encoding="UTF-8" standalone="yes"?><Relationships xmlns="http://schemas.openxmlformats.org/package/2006/relationships"><Relationship Id="rId1" Type="http://schemas.openxmlformats.org/officeDocument/2006/relationships/image" Target="../media/image56.jpg"/></Relationships>
</file>

<file path=xl/drawings/_rels/drawing57.xml.rels><?xml version="1.0" encoding="UTF-8" standalone="yes"?><Relationships xmlns="http://schemas.openxmlformats.org/package/2006/relationships"><Relationship Id="rId1" Type="http://schemas.openxmlformats.org/officeDocument/2006/relationships/image" Target="../media/image57.jpg"/></Relationships>
</file>

<file path=xl/drawings/_rels/drawing58.xml.rels><?xml version="1.0" encoding="UTF-8" standalone="yes"?><Relationships xmlns="http://schemas.openxmlformats.org/package/2006/relationships"><Relationship Id="rId1" Type="http://schemas.openxmlformats.org/officeDocument/2006/relationships/image" Target="../media/image58.jpg"/></Relationships>
</file>

<file path=xl/drawings/_rels/drawing59.xml.rels><?xml version="1.0" encoding="UTF-8" standalone="yes"?><Relationships xmlns="http://schemas.openxmlformats.org/package/2006/relationships"><Relationship Id="rId1" Type="http://schemas.openxmlformats.org/officeDocument/2006/relationships/image" Target="../media/image59.jpg"/></Relationships>
</file>

<file path=xl/drawings/_rels/drawing60.xml.rels><?xml version="1.0" encoding="UTF-8" standalone="yes"?><Relationships xmlns="http://schemas.openxmlformats.org/package/2006/relationships"><Relationship Id="rId1" Type="http://schemas.openxmlformats.org/officeDocument/2006/relationships/image" Target="../media/image60.jpg"/></Relationships>
</file>

<file path=xl/drawings/_rels/drawing61.xml.rels><?xml version="1.0" encoding="UTF-8" standalone="yes"?><Relationships xmlns="http://schemas.openxmlformats.org/package/2006/relationships"><Relationship Id="rId1" Type="http://schemas.openxmlformats.org/officeDocument/2006/relationships/image" Target="../media/image61.jpg"/></Relationships>
</file>

<file path=xl/drawings/_rels/drawing62.xml.rels><?xml version="1.0" encoding="UTF-8" standalone="yes"?><Relationships xmlns="http://schemas.openxmlformats.org/package/2006/relationships"><Relationship Id="rId1" Type="http://schemas.openxmlformats.org/officeDocument/2006/relationships/image" Target="../media/image62.jpg"/></Relationships>
</file>

<file path=xl/drawings/_rels/drawing63.xml.rels><?xml version="1.0" encoding="UTF-8" standalone="yes"?><Relationships xmlns="http://schemas.openxmlformats.org/package/2006/relationships"><Relationship Id="rId1" Type="http://schemas.openxmlformats.org/officeDocument/2006/relationships/image" Target="../media/image63.jpg"/></Relationships>
</file>

<file path=xl/drawings/_rels/drawing64.xml.rels><?xml version="1.0" encoding="UTF-8" standalone="yes"?><Relationships xmlns="http://schemas.openxmlformats.org/package/2006/relationships"><Relationship Id="rId1" Type="http://schemas.openxmlformats.org/officeDocument/2006/relationships/image" Target="../media/image64.jpg"/></Relationships>
</file>

<file path=xl/drawings/_rels/drawing65.xml.rels><?xml version="1.0" encoding="UTF-8" standalone="yes"?><Relationships xmlns="http://schemas.openxmlformats.org/package/2006/relationships"><Relationship Id="rId1" Type="http://schemas.openxmlformats.org/officeDocument/2006/relationships/image" Target="../media/image65.jpg"/></Relationships>
</file>

<file path=xl/drawings/_rels/drawing66.xml.rels><?xml version="1.0" encoding="UTF-8" standalone="yes"?><Relationships xmlns="http://schemas.openxmlformats.org/package/2006/relationships"><Relationship Id="rId1" Type="http://schemas.openxmlformats.org/officeDocument/2006/relationships/image" Target="../media/image66.jpg"/></Relationships>
</file>

<file path=xl/drawings/_rels/drawing67.xml.rels><?xml version="1.0" encoding="UTF-8" standalone="yes"?><Relationships xmlns="http://schemas.openxmlformats.org/package/2006/relationships"><Relationship Id="rId1" Type="http://schemas.openxmlformats.org/officeDocument/2006/relationships/image" Target="../media/image67.jpg"/></Relationships>
</file>

<file path=xl/drawings/_rels/drawing68.xml.rels><?xml version="1.0" encoding="UTF-8" standalone="yes"?><Relationships xmlns="http://schemas.openxmlformats.org/package/2006/relationships"><Relationship Id="rId1" Type="http://schemas.openxmlformats.org/officeDocument/2006/relationships/image" Target="../media/image68.jpg"/></Relationships>
</file>

<file path=xl/drawings/_rels/drawing69.xml.rels><?xml version="1.0" encoding="UTF-8" standalone="yes"?><Relationships xmlns="http://schemas.openxmlformats.org/package/2006/relationships"><Relationship Id="rId1" Type="http://schemas.openxmlformats.org/officeDocument/2006/relationships/image" Target="../media/image69.jpg"/></Relationships>
</file>

<file path=xl/drawings/_rels/drawing70.xml.rels><?xml version="1.0" encoding="UTF-8" standalone="yes"?><Relationships xmlns="http://schemas.openxmlformats.org/package/2006/relationships"><Relationship Id="rId1" Type="http://schemas.openxmlformats.org/officeDocument/2006/relationships/image" Target="../media/image70.jpg"/></Relationships>
</file>

<file path=xl/drawings/_rels/drawing71.xml.rels><?xml version="1.0" encoding="UTF-8" standalone="yes"?><Relationships xmlns="http://schemas.openxmlformats.org/package/2006/relationships"><Relationship Id="rId1" Type="http://schemas.openxmlformats.org/officeDocument/2006/relationships/image" Target="../media/image71.jpg"/></Relationships>
</file>

<file path=xl/drawings/_rels/drawing72.xml.rels><?xml version="1.0" encoding="UTF-8" standalone="yes"?><Relationships xmlns="http://schemas.openxmlformats.org/package/2006/relationships"><Relationship Id="rId1" Type="http://schemas.openxmlformats.org/officeDocument/2006/relationships/image" Target="../media/image72.jpg"/></Relationships>
</file>

<file path=xl/drawings/_rels/drawing73.xml.rels><?xml version="1.0" encoding="UTF-8" standalone="yes"?><Relationships xmlns="http://schemas.openxmlformats.org/package/2006/relationships"><Relationship Id="rId1" Type="http://schemas.openxmlformats.org/officeDocument/2006/relationships/image" Target="../media/image73.jpg"/></Relationships>
</file>

<file path=xl/drawings/_rels/drawing74.xml.rels><?xml version="1.0" encoding="UTF-8" standalone="yes"?><Relationships xmlns="http://schemas.openxmlformats.org/package/2006/relationships"><Relationship Id="rId1" Type="http://schemas.openxmlformats.org/officeDocument/2006/relationships/image" Target="../media/image74.jpg"/></Relationships>
</file>

<file path=xl/drawings/_rels/drawing75.xml.rels><?xml version="1.0" encoding="UTF-8" standalone="yes"?><Relationships xmlns="http://schemas.openxmlformats.org/package/2006/relationships"><Relationship Id="rId1" Type="http://schemas.openxmlformats.org/officeDocument/2006/relationships/image" Target="../media/image75.jpg"/></Relationships>
</file>

<file path=xl/drawings/_rels/drawing76.xml.rels><?xml version="1.0" encoding="UTF-8" standalone="yes"?><Relationships xmlns="http://schemas.openxmlformats.org/package/2006/relationships"><Relationship Id="rId1" Type="http://schemas.openxmlformats.org/officeDocument/2006/relationships/image" Target="../media/image76.jpg"/></Relationships>
</file>

<file path=xl/drawings/_rels/drawing77.xml.rels><?xml version="1.0" encoding="UTF-8" standalone="yes"?><Relationships xmlns="http://schemas.openxmlformats.org/package/2006/relationships"><Relationship Id="rId1" Type="http://schemas.openxmlformats.org/officeDocument/2006/relationships/image" Target="../media/image77.jpg"/></Relationships>
</file>

<file path=xl/drawings/_rels/drawing78.xml.rels><?xml version="1.0" encoding="UTF-8" standalone="yes"?><Relationships xmlns="http://schemas.openxmlformats.org/package/2006/relationships"><Relationship Id="rId1" Type="http://schemas.openxmlformats.org/officeDocument/2006/relationships/image" Target="../media/image78.jpg"/></Relationships>
</file>

<file path=xl/drawings/_rels/drawing79.xml.rels><?xml version="1.0" encoding="UTF-8" standalone="yes"?><Relationships xmlns="http://schemas.openxmlformats.org/package/2006/relationships"><Relationship Id="rId1" Type="http://schemas.openxmlformats.org/officeDocument/2006/relationships/image" Target="../media/image79.jpg"/></Relationships>
</file>

<file path=xl/drawings/_rels/drawing80.xml.rels><?xml version="1.0" encoding="UTF-8" standalone="yes"?><Relationships xmlns="http://schemas.openxmlformats.org/package/2006/relationships"><Relationship Id="rId1" Type="http://schemas.openxmlformats.org/officeDocument/2006/relationships/image" Target="../media/image80.jpg"/></Relationships>
</file>

<file path=xl/drawings/_rels/drawing81.xml.rels><?xml version="1.0" encoding="UTF-8" standalone="yes"?><Relationships xmlns="http://schemas.openxmlformats.org/package/2006/relationships"><Relationship Id="rId1" Type="http://schemas.openxmlformats.org/officeDocument/2006/relationships/image" Target="../media/image81.jpg"/></Relationships>
</file>

<file path=xl/drawings/_rels/drawing82.xml.rels><?xml version="1.0" encoding="UTF-8" standalone="yes"?><Relationships xmlns="http://schemas.openxmlformats.org/package/2006/relationships"><Relationship Id="rId1" Type="http://schemas.openxmlformats.org/officeDocument/2006/relationships/image" Target="../media/image82.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_rels/sheet67.xml.rels><?xml version="1.0" encoding="UTF-8" standalone="yes"?><Relationships xmlns="http://schemas.openxmlformats.org/package/2006/relationships"><Relationship Id="rId1" Type="http://schemas.openxmlformats.org/officeDocument/2006/relationships/drawing" Target="../drawings/drawing67.xml"/><Relationship Id="rId2" Type="http://schemas.openxmlformats.org/officeDocument/2006/relationships/printerSettings" Target="../printerSettings/printerSettings67.bin"/><Relationship Id="rIdvml" Type="http://schemas.openxmlformats.org/officeDocument/2006/relationships/vmlDrawing" Target="../drawings/vmlDrawing67.vml"/></Relationships>
</file>

<file path=xl/worksheets/_rels/sheet68.xml.rels><?xml version="1.0" encoding="UTF-8" standalone="yes"?><Relationships xmlns="http://schemas.openxmlformats.org/package/2006/relationships"><Relationship Id="rId1" Type="http://schemas.openxmlformats.org/officeDocument/2006/relationships/drawing" Target="../drawings/drawing68.xml"/><Relationship Id="rId2" Type="http://schemas.openxmlformats.org/officeDocument/2006/relationships/printerSettings" Target="../printerSettings/printerSettings68.bin"/><Relationship Id="rIdvml" Type="http://schemas.openxmlformats.org/officeDocument/2006/relationships/vmlDrawing" Target="../drawings/vmlDrawing68.vml"/></Relationships>
</file>

<file path=xl/worksheets/_rels/sheet69.xml.rels><?xml version="1.0" encoding="UTF-8" standalone="yes"?><Relationships xmlns="http://schemas.openxmlformats.org/package/2006/relationships"><Relationship Id="rId1" Type="http://schemas.openxmlformats.org/officeDocument/2006/relationships/drawing" Target="../drawings/drawing69.xml"/><Relationship Id="rId2" Type="http://schemas.openxmlformats.org/officeDocument/2006/relationships/printerSettings" Target="../printerSettings/printerSettings69.bin"/><Relationship Id="rIdvml" Type="http://schemas.openxmlformats.org/officeDocument/2006/relationships/vmlDrawing" Target="../drawings/vmlDrawing69.vml"/></Relationships>
</file>

<file path=xl/worksheets/_rels/sheet70.xml.rels><?xml version="1.0" encoding="UTF-8" standalone="yes"?><Relationships xmlns="http://schemas.openxmlformats.org/package/2006/relationships"><Relationship Id="rId1" Type="http://schemas.openxmlformats.org/officeDocument/2006/relationships/drawing" Target="../drawings/drawing70.xml"/><Relationship Id="rId2" Type="http://schemas.openxmlformats.org/officeDocument/2006/relationships/printerSettings" Target="../printerSettings/printerSettings70.bin"/><Relationship Id="rIdvml" Type="http://schemas.openxmlformats.org/officeDocument/2006/relationships/vmlDrawing" Target="../drawings/vmlDrawing70.vml"/></Relationships>
</file>

<file path=xl/worksheets/_rels/sheet71.xml.rels><?xml version="1.0" encoding="UTF-8" standalone="yes"?><Relationships xmlns="http://schemas.openxmlformats.org/package/2006/relationships"><Relationship Id="rId1" Type="http://schemas.openxmlformats.org/officeDocument/2006/relationships/drawing" Target="../drawings/drawing71.xml"/><Relationship Id="rId2" Type="http://schemas.openxmlformats.org/officeDocument/2006/relationships/printerSettings" Target="../printerSettings/printerSettings71.bin"/><Relationship Id="rIdvml" Type="http://schemas.openxmlformats.org/officeDocument/2006/relationships/vmlDrawing" Target="../drawings/vmlDrawing71.vml"/></Relationships>
</file>

<file path=xl/worksheets/_rels/sheet72.xml.rels><?xml version="1.0" encoding="UTF-8" standalone="yes"?><Relationships xmlns="http://schemas.openxmlformats.org/package/2006/relationships"><Relationship Id="rId1" Type="http://schemas.openxmlformats.org/officeDocument/2006/relationships/drawing" Target="../drawings/drawing72.xml"/><Relationship Id="rId2" Type="http://schemas.openxmlformats.org/officeDocument/2006/relationships/printerSettings" Target="../printerSettings/printerSettings72.bin"/><Relationship Id="rIdvml" Type="http://schemas.openxmlformats.org/officeDocument/2006/relationships/vmlDrawing" Target="../drawings/vmlDrawing72.vml"/></Relationships>
</file>

<file path=xl/worksheets/_rels/sheet73.xml.rels><?xml version="1.0" encoding="UTF-8" standalone="yes"?><Relationships xmlns="http://schemas.openxmlformats.org/package/2006/relationships"><Relationship Id="rId1" Type="http://schemas.openxmlformats.org/officeDocument/2006/relationships/drawing" Target="../drawings/drawing73.xml"/><Relationship Id="rId2" Type="http://schemas.openxmlformats.org/officeDocument/2006/relationships/printerSettings" Target="../printerSettings/printerSettings73.bin"/><Relationship Id="rIdvml" Type="http://schemas.openxmlformats.org/officeDocument/2006/relationships/vmlDrawing" Target="../drawings/vmlDrawing73.vml"/></Relationships>
</file>

<file path=xl/worksheets/_rels/sheet74.xml.rels><?xml version="1.0" encoding="UTF-8" standalone="yes"?><Relationships xmlns="http://schemas.openxmlformats.org/package/2006/relationships"><Relationship Id="rId1" Type="http://schemas.openxmlformats.org/officeDocument/2006/relationships/drawing" Target="../drawings/drawing74.xml"/><Relationship Id="rId2" Type="http://schemas.openxmlformats.org/officeDocument/2006/relationships/printerSettings" Target="../printerSettings/printerSettings74.bin"/><Relationship Id="rIdvml" Type="http://schemas.openxmlformats.org/officeDocument/2006/relationships/vmlDrawing" Target="../drawings/vmlDrawing74.vml"/></Relationships>
</file>

<file path=xl/worksheets/_rels/sheet75.xml.rels><?xml version="1.0" encoding="UTF-8" standalone="yes"?><Relationships xmlns="http://schemas.openxmlformats.org/package/2006/relationships"><Relationship Id="rId1" Type="http://schemas.openxmlformats.org/officeDocument/2006/relationships/drawing" Target="../drawings/drawing75.xml"/><Relationship Id="rId2" Type="http://schemas.openxmlformats.org/officeDocument/2006/relationships/printerSettings" Target="../printerSettings/printerSettings75.bin"/><Relationship Id="rIdvml" Type="http://schemas.openxmlformats.org/officeDocument/2006/relationships/vmlDrawing" Target="../drawings/vmlDrawing75.vml"/></Relationships>
</file>

<file path=xl/worksheets/_rels/sheet76.xml.rels><?xml version="1.0" encoding="UTF-8" standalone="yes"?><Relationships xmlns="http://schemas.openxmlformats.org/package/2006/relationships"><Relationship Id="rId1" Type="http://schemas.openxmlformats.org/officeDocument/2006/relationships/drawing" Target="../drawings/drawing76.xml"/><Relationship Id="rId2" Type="http://schemas.openxmlformats.org/officeDocument/2006/relationships/printerSettings" Target="../printerSettings/printerSettings76.bin"/><Relationship Id="rIdvml" Type="http://schemas.openxmlformats.org/officeDocument/2006/relationships/vmlDrawing" Target="../drawings/vmlDrawing76.vml"/></Relationships>
</file>

<file path=xl/worksheets/_rels/sheet77.xml.rels><?xml version="1.0" encoding="UTF-8" standalone="yes"?><Relationships xmlns="http://schemas.openxmlformats.org/package/2006/relationships"><Relationship Id="rId1" Type="http://schemas.openxmlformats.org/officeDocument/2006/relationships/drawing" Target="../drawings/drawing77.xml"/><Relationship Id="rId2" Type="http://schemas.openxmlformats.org/officeDocument/2006/relationships/printerSettings" Target="../printerSettings/printerSettings77.bin"/><Relationship Id="rIdvml" Type="http://schemas.openxmlformats.org/officeDocument/2006/relationships/vmlDrawing" Target="../drawings/vmlDrawing77.vml"/></Relationships>
</file>

<file path=xl/worksheets/_rels/sheet78.xml.rels><?xml version="1.0" encoding="UTF-8" standalone="yes"?><Relationships xmlns="http://schemas.openxmlformats.org/package/2006/relationships"><Relationship Id="rId1" Type="http://schemas.openxmlformats.org/officeDocument/2006/relationships/drawing" Target="../drawings/drawing78.xml"/><Relationship Id="rId2" Type="http://schemas.openxmlformats.org/officeDocument/2006/relationships/printerSettings" Target="../printerSettings/printerSettings78.bin"/><Relationship Id="rIdvml" Type="http://schemas.openxmlformats.org/officeDocument/2006/relationships/vmlDrawing" Target="../drawings/vmlDrawing78.vml"/></Relationships>
</file>

<file path=xl/worksheets/_rels/sheet79.xml.rels><?xml version="1.0" encoding="UTF-8" standalone="yes"?><Relationships xmlns="http://schemas.openxmlformats.org/package/2006/relationships"><Relationship Id="rId1" Type="http://schemas.openxmlformats.org/officeDocument/2006/relationships/drawing" Target="../drawings/drawing79.xml"/><Relationship Id="rId2" Type="http://schemas.openxmlformats.org/officeDocument/2006/relationships/printerSettings" Target="../printerSettings/printerSettings79.bin"/><Relationship Id="rIdvml" Type="http://schemas.openxmlformats.org/officeDocument/2006/relationships/vmlDrawing" Target="../drawings/vmlDrawing79.vml"/></Relationships>
</file>

<file path=xl/worksheets/_rels/sheet80.xml.rels><?xml version="1.0" encoding="UTF-8" standalone="yes"?><Relationships xmlns="http://schemas.openxmlformats.org/package/2006/relationships"><Relationship Id="rId1" Type="http://schemas.openxmlformats.org/officeDocument/2006/relationships/drawing" Target="../drawings/drawing80.xml"/><Relationship Id="rId2" Type="http://schemas.openxmlformats.org/officeDocument/2006/relationships/printerSettings" Target="../printerSettings/printerSettings80.bin"/><Relationship Id="rIdvml" Type="http://schemas.openxmlformats.org/officeDocument/2006/relationships/vmlDrawing" Target="../drawings/vmlDrawing80.vml"/></Relationships>
</file>

<file path=xl/worksheets/_rels/sheet81.xml.rels><?xml version="1.0" encoding="UTF-8" standalone="yes"?><Relationships xmlns="http://schemas.openxmlformats.org/package/2006/relationships"><Relationship Id="rId1" Type="http://schemas.openxmlformats.org/officeDocument/2006/relationships/drawing" Target="../drawings/drawing81.xml"/><Relationship Id="rId2" Type="http://schemas.openxmlformats.org/officeDocument/2006/relationships/printerSettings" Target="../printerSettings/printerSettings81.bin"/><Relationship Id="rIdvml" Type="http://schemas.openxmlformats.org/officeDocument/2006/relationships/vmlDrawing" Target="../drawings/vmlDrawing81.vml"/></Relationships>
</file>

<file path=xl/worksheets/_rels/sheet82.xml.rels><?xml version="1.0" encoding="UTF-8" standalone="yes"?><Relationships xmlns="http://schemas.openxmlformats.org/package/2006/relationships"><Relationship Id="rId1" Type="http://schemas.openxmlformats.org/officeDocument/2006/relationships/drawing" Target="../drawings/drawing82.xml"/><Relationship Id="rId2" Type="http://schemas.openxmlformats.org/officeDocument/2006/relationships/printerSettings" Target="../printerSettings/printerSettings82.bin"/><Relationship Id="rIdvml" Type="http://schemas.openxmlformats.org/officeDocument/2006/relationships/vmlDrawing" Target="../drawings/vmlDrawing82.vml"/></Relationships>
</file>

<file path=xl/worksheets/_rels/sheet83.xml.rels><?xml version="1.0" encoding="UTF-8" standalone="yes"?><Relationships xmlns="http://schemas.openxmlformats.org/package/2006/relationships"><Relationship Id="rId1" Type="http://schemas.openxmlformats.org/officeDocument/2006/relationships/drawing" Target="../drawings/drawing83.xml"/><Relationship Id="rId2" Type="http://schemas.openxmlformats.org/officeDocument/2006/relationships/printerSettings" Target="../printerSettings/printerSettings83.bin"/><Relationship Id="rIdvml" Type="http://schemas.openxmlformats.org/officeDocument/2006/relationships/vmlDrawing" Target="../drawings/vmlDrawing8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515</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9" t="str">
        <f>=HYPERLINK("#'Full Results'!A1", "Full Results")</f>
      </c>
    </row>
    <row r="8">
      <c r="D8" s="7" t="s">
        <v>12</v>
      </c>
      <c r="E8" s="7" t="s">
        <v>13</v>
      </c>
      <c r="F8" s="7" t="s">
        <v>14</v>
      </c>
    </row>
    <row r="9">
      <c r="C9" t="n">
        <v>1</v>
      </c>
      <c r="D9" s="9" t="str">
        <f>=HYPERLINK("#'Table 1'!A1", "Grid Summary: Where are your customers located?")</f>
      </c>
      <c r="E9" s="8"/>
      <c r="F9" t="s">
        <v>79</v>
      </c>
    </row>
    <row r="10">
      <c r="C10" t="n">
        <v>2</v>
      </c>
      <c r="D10" s="9" t="str">
        <f>=HYPERLINK("#'Table 2'!A1", "Where are your customers located?: Within your country")</f>
      </c>
      <c r="E10" s="20" t="str">
        <f>=HYPERLINK("#'Full Results'!A11", "11")</f>
      </c>
      <c r="F10" t="s">
        <v>79</v>
      </c>
    </row>
    <row r="11">
      <c r="C11" t="n">
        <v>3</v>
      </c>
      <c r="D11" s="9" t="str">
        <f>=HYPERLINK("#'Table 3'!A1", "Where are your customers located?: Within the EU / rest of the EU")</f>
      </c>
      <c r="E11" s="20" t="str">
        <f>=HYPERLINK("#'Full Results'!A20", "20")</f>
      </c>
      <c r="F11" t="s">
        <v>79</v>
      </c>
    </row>
    <row r="12">
      <c r="C12" t="n">
        <v>4</v>
      </c>
      <c r="D12" s="9" t="str">
        <f>=HYPERLINK("#'Table 4'!A1", "Where are your customers located?: Outside the EU")</f>
      </c>
      <c r="E12" s="20" t="str">
        <f>=HYPERLINK("#'Full Results'!A29", "29")</f>
      </c>
      <c r="F12" t="s">
        <v>79</v>
      </c>
    </row>
    <row r="13">
      <c r="C13" t="n">
        <v>5</v>
      </c>
      <c r="D13" s="9" t="str">
        <f>=HYPERLINK("#'Table 5'!A1", "Which, if any, of the following channels do you use to sell to customers or clients?Please select all that apply")</f>
      </c>
      <c r="E13" s="20" t="str">
        <f>=HYPERLINK("#'Full Results'!A38", "38")</f>
      </c>
      <c r="F13" t="s">
        <v>79</v>
      </c>
    </row>
    <row r="14">
      <c r="C14" t="n">
        <v>6</v>
      </c>
      <c r="D14" s="9" t="str">
        <f>=HYPERLINK("#'Table 6'!A1", " When did your business first start selling online?")</f>
      </c>
      <c r="E14" s="20" t="str">
        <f>=HYPERLINK("#'Full Results'!A50", "50")</f>
      </c>
      <c r="F14" t="s">
        <v>99</v>
      </c>
    </row>
    <row r="15">
      <c r="C15" t="n">
        <v>7</v>
      </c>
      <c r="D15" s="9" t="str">
        <f>=HYPERLINK("#'Table 7'!A1", "Which of the following forms of paid online advertising does your business use?Please select all that apply.")</f>
      </c>
      <c r="E15" s="20" t="str">
        <f>=HYPERLINK("#'Full Results'!A58", "58")</f>
      </c>
      <c r="F15" t="s">
        <v>79</v>
      </c>
    </row>
    <row r="16">
      <c r="C16" t="n">
        <v>8</v>
      </c>
      <c r="D16" s="9" t="str">
        <f>=HYPERLINK("#'Table 8'!A1", "Grid Summary: How important would you say each of the following are as ways customers/clients find your business? Would you say…. ")</f>
      </c>
      <c r="E16" s="8"/>
      <c r="F16" t="s">
        <v>79</v>
      </c>
    </row>
    <row r="17">
      <c r="C17" t="n">
        <v>9</v>
      </c>
      <c r="D17" s="9" t="str">
        <f>=HYPERLINK("#'Table 9'!A1", "How important would you say each of the following are as ways customers/clients find your business? Would you say…. : Word of mouth")</f>
      </c>
      <c r="E17" s="20" t="str">
        <f>=HYPERLINK("#'Full Results'!A70", "70")</f>
      </c>
      <c r="F17" t="s">
        <v>79</v>
      </c>
    </row>
    <row r="18">
      <c r="C18" t="n">
        <v>10</v>
      </c>
      <c r="D18" s="9" t="str">
        <f>=HYPERLINK("#'Table 10'!A1", "How important would you say each of the following are as ways customers/clients find your business? Would you say…. : Physical location")</f>
      </c>
      <c r="E18" s="20" t="str">
        <f>=HYPERLINK("#'Full Results'!A82", "82")</f>
      </c>
      <c r="F18" t="s">
        <v>79</v>
      </c>
    </row>
    <row r="19">
      <c r="C19" t="n">
        <v>11</v>
      </c>
      <c r="D19" s="9" t="str">
        <f>=HYPERLINK("#'Table 11'!A1", "How important would you say each of the following are as ways customers/clients find your business? Would you say…. : Local advertising")</f>
      </c>
      <c r="E19" s="20" t="str">
        <f>=HYPERLINK("#'Full Results'!A94", "94")</f>
      </c>
      <c r="F19" t="s">
        <v>79</v>
      </c>
    </row>
    <row r="20">
      <c r="C20" t="n">
        <v>12</v>
      </c>
      <c r="D20" s="9" t="str">
        <f>=HYPERLINK("#'Table 12'!A1", "How important would you say each of the following are as ways customers/clients find your business? Would you say…. : Online search engines")</f>
      </c>
      <c r="E20" s="20" t="str">
        <f>=HYPERLINK("#'Full Results'!A106", "106")</f>
      </c>
      <c r="F20" t="s">
        <v>79</v>
      </c>
    </row>
    <row r="21">
      <c r="C21" t="n">
        <v>13</v>
      </c>
      <c r="D21" s="9" t="str">
        <f>=HYPERLINK("#'Table 13'!A1", "How important would you say each of the following are as ways customers/clients find your business? Would you say…. : Online maps")</f>
      </c>
      <c r="E21" s="20" t="str">
        <f>=HYPERLINK("#'Full Results'!A118", "118")</f>
      </c>
      <c r="F21" t="s">
        <v>79</v>
      </c>
    </row>
    <row r="22">
      <c r="C22" t="n">
        <v>14</v>
      </c>
      <c r="D22" s="9" t="str">
        <f>=HYPERLINK("#'Table 14'!A1", "How important would you say each of the following are as ways customers/clients find your business? Would you say…. : Paid search advertising")</f>
      </c>
      <c r="E22" s="20" t="str">
        <f>=HYPERLINK("#'Full Results'!A130", "130")</f>
      </c>
      <c r="F22" t="s">
        <v>79</v>
      </c>
    </row>
    <row r="23">
      <c r="C23" t="n">
        <v>15</v>
      </c>
      <c r="D23" s="9" t="str">
        <f>=HYPERLINK("#'Table 15'!A1", "How important would you say each of the following are as ways customers/clients find your business? Would you say…. : Through a dedicated app")</f>
      </c>
      <c r="E23" s="20" t="str">
        <f>=HYPERLINK("#'Full Results'!A142", "142")</f>
      </c>
      <c r="F23" t="s">
        <v>79</v>
      </c>
    </row>
    <row r="24">
      <c r="C24" t="n">
        <v>16</v>
      </c>
      <c r="D24" s="9" t="str">
        <f>=HYPERLINK("#'Table 16'!A1", "How important would you say each of the following are as ways customers/clients find your business? Would you say…. : Social network advertising")</f>
      </c>
      <c r="E24" s="20" t="str">
        <f>=HYPERLINK("#'Full Results'!A154", "154")</f>
      </c>
      <c r="F24" t="s">
        <v>79</v>
      </c>
    </row>
    <row r="25">
      <c r="C25" t="n">
        <v>17</v>
      </c>
      <c r="D25" s="9" t="str">
        <f>=HYPERLINK("#'Table 17'!A1", "How important would you say each of the following are as ways customers/clients find your business? Would you say…. : Other online advertising")</f>
      </c>
      <c r="E25" s="20" t="str">
        <f>=HYPERLINK("#'Full Results'!A166", "166")</f>
      </c>
      <c r="F25" t="s">
        <v>79</v>
      </c>
    </row>
    <row r="26">
      <c r="C26" t="n">
        <v>18</v>
      </c>
      <c r="D26" s="9" t="str">
        <f>=HYPERLINK("#'Table 18'!A1", "How important would you say each of the following are as ways customers/clients find your business? Would you say…. : Print advertising")</f>
      </c>
      <c r="E26" s="20" t="str">
        <f>=HYPERLINK("#'Full Results'!A178", "178")</f>
      </c>
      <c r="F26" t="s">
        <v>79</v>
      </c>
    </row>
    <row r="27">
      <c r="C27" t="n">
        <v>19</v>
      </c>
      <c r="D27" s="9" t="str">
        <f>=HYPERLINK("#'Table 19'!A1", "How important would you say each of the following are as ways customers/clients find your business? Would you say…. : Television advertising")</f>
      </c>
      <c r="E27" s="20" t="str">
        <f>=HYPERLINK("#'Full Results'!A190", "190")</f>
      </c>
      <c r="F27" t="s">
        <v>79</v>
      </c>
    </row>
    <row r="28">
      <c r="C28" t="n">
        <v>20</v>
      </c>
      <c r="D28" s="9" t="str">
        <f>=HYPERLINK("#'Table 20'!A1", "How important would you say each of the following are as ways customers/clients find your business? Would you say…. : E-mail advertising")</f>
      </c>
      <c r="E28" s="20" t="str">
        <f>=HYPERLINK("#'Full Results'!A202", "202")</f>
      </c>
      <c r="F28" t="s">
        <v>79</v>
      </c>
    </row>
    <row r="29">
      <c r="C29" t="n">
        <v>21</v>
      </c>
      <c r="D29" s="9" t="str">
        <f>=HYPERLINK("#'Table 21'!A1", " What proportion of your total customers would you estimate come through online search and/or paid search advertising?")</f>
      </c>
      <c r="E29" s="20" t="str">
        <f>=HYPERLINK("#'Full Results'!A214", "214")</f>
      </c>
      <c r="F29" t="s">
        <v>79</v>
      </c>
    </row>
    <row r="30">
      <c r="C30" t="n">
        <v>22</v>
      </c>
      <c r="D30" s="9" t="str">
        <f>=HYPERLINK("#'Table 22'!A1", "Which, if any, of the following are the most effective ways your business connects with customers? Please select all that apply.")</f>
      </c>
      <c r="E30" s="20" t="str">
        <f>=HYPERLINK("#'Full Results'!A230", "230")</f>
      </c>
      <c r="F30" t="s">
        <v>79</v>
      </c>
    </row>
    <row r="31">
      <c r="C31" t="n">
        <v>23</v>
      </c>
      <c r="D31" s="9" t="str">
        <f>=HYPERLINK("#'Table 23'!A1", "Grid Summary: As far as you are aware, does your business use any of the following Google products? ")</f>
      </c>
      <c r="E31" s="8"/>
      <c r="F31" t="s">
        <v>79</v>
      </c>
    </row>
    <row r="32">
      <c r="C32" t="n">
        <v>24</v>
      </c>
      <c r="D32" s="9" t="str">
        <f>=HYPERLINK("#'Table 24'!A1", "As far as you are aware, does your business use any of the following Google products? : Chrome web browser")</f>
      </c>
      <c r="E32" s="20" t="str">
        <f>=HYPERLINK("#'Full Results'!A252", "252")</f>
      </c>
      <c r="F32" t="s">
        <v>79</v>
      </c>
    </row>
    <row r="33">
      <c r="C33" t="n">
        <v>25</v>
      </c>
      <c r="D33" s="9" t="str">
        <f>=HYPERLINK("#'Table 25'!A1", "As far as you are aware, does your business use any of the following Google products? : Gmail")</f>
      </c>
      <c r="E33" s="20" t="str">
        <f>=HYPERLINK("#'Full Results'!A258", "258")</f>
      </c>
      <c r="F33" t="s">
        <v>79</v>
      </c>
    </row>
    <row r="34">
      <c r="C34" t="n">
        <v>26</v>
      </c>
      <c r="D34" s="9" t="str">
        <f>=HYPERLINK("#'Table 26'!A1", "As far as you are aware, does your business use any of the following Google products? : Android")</f>
      </c>
      <c r="E34" s="20" t="str">
        <f>=HYPERLINK("#'Full Results'!A264", "264")</f>
      </c>
      <c r="F34" t="s">
        <v>79</v>
      </c>
    </row>
    <row r="35">
      <c r="C35" t="n">
        <v>27</v>
      </c>
      <c r="D35" s="9" t="str">
        <f>=HYPERLINK("#'Table 27'!A1", "As far as you are aware, does your business use any of the following Google products? : Google Search")</f>
      </c>
      <c r="E35" s="20" t="str">
        <f>=HYPERLINK("#'Full Results'!A270", "270")</f>
      </c>
      <c r="F35" t="s">
        <v>79</v>
      </c>
    </row>
    <row r="36">
      <c r="C36" t="n">
        <v>28</v>
      </c>
      <c r="D36" s="9" t="str">
        <f>=HYPERLINK("#'Table 28'!A1", "As far as you are aware, does your business use any of the following Google products? : Google Workspace (e.g. Google Docs, GMail)")</f>
      </c>
      <c r="E36" s="20" t="str">
        <f>=HYPERLINK("#'Full Results'!A276", "276")</f>
      </c>
      <c r="F36" t="s">
        <v>79</v>
      </c>
    </row>
    <row r="37">
      <c r="C37" t="n">
        <v>29</v>
      </c>
      <c r="D37" s="9" t="str">
        <f>=HYPERLINK("#'Table 29'!A1", "As far as you are aware, does your business use any of the following Google products? : Google Maps")</f>
      </c>
      <c r="E37" s="20" t="str">
        <f>=HYPERLINK("#'Full Results'!A282", "282")</f>
      </c>
      <c r="F37" t="s">
        <v>79</v>
      </c>
    </row>
    <row r="38">
      <c r="C38" t="n">
        <v>30</v>
      </c>
      <c r="D38" s="9" t="str">
        <f>=HYPERLINK("#'Table 30'!A1", "As far as you are aware, does your business use any of the following Google products? : Google Business Profile / Google My Business")</f>
      </c>
      <c r="E38" s="20" t="str">
        <f>=HYPERLINK("#'Full Results'!A288", "288")</f>
      </c>
      <c r="F38" t="s">
        <v>79</v>
      </c>
    </row>
    <row r="39">
      <c r="C39" t="n">
        <v>31</v>
      </c>
      <c r="D39" s="9" t="str">
        <f>=HYPERLINK("#'Table 31'!A1", "As far as you are aware, does your business use any of the following Google products? : Google Cloud (e.g. Cloud Storage, App Engine)")</f>
      </c>
      <c r="E39" s="20" t="str">
        <f>=HYPERLINK("#'Full Results'!A294", "294")</f>
      </c>
      <c r="F39" t="s">
        <v>79</v>
      </c>
    </row>
    <row r="40">
      <c r="C40" t="n">
        <v>32</v>
      </c>
      <c r="D40" s="9" t="str">
        <f>=HYPERLINK("#'Table 32'!A1", "As far as you are aware, does your business use any of the following Google products? : YouTube")</f>
      </c>
      <c r="E40" s="20" t="str">
        <f>=HYPERLINK("#'Full Results'!A300", "300")</f>
      </c>
      <c r="F40" t="s">
        <v>79</v>
      </c>
    </row>
    <row r="41">
      <c r="C41" t="n">
        <v>33</v>
      </c>
      <c r="D41" s="9" t="str">
        <f>=HYPERLINK("#'Table 33'!A1", "As far as you are aware, does your business use any of the following Google products? : Google Ads")</f>
      </c>
      <c r="E41" s="20" t="str">
        <f>=HYPERLINK("#'Full Results'!A306", "306")</f>
      </c>
      <c r="F41" t="s">
        <v>79</v>
      </c>
    </row>
    <row r="42">
      <c r="C42" t="n">
        <v>34</v>
      </c>
      <c r="D42" s="9" t="str">
        <f>=HYPERLINK("#'Table 34'!A1", "As far as you are aware, does your business use any of the following Google products? : YouTube Ads")</f>
      </c>
      <c r="E42" s="20" t="str">
        <f>=HYPERLINK("#'Full Results'!A312", "312")</f>
      </c>
      <c r="F42" t="s">
        <v>79</v>
      </c>
    </row>
    <row r="43">
      <c r="C43" t="n">
        <v>35</v>
      </c>
      <c r="D43" s="9" t="str">
        <f>=HYPERLINK("#'Table 35'!A1", "As far as you are aware, does your business use any of the following Google products? : AdSense")</f>
      </c>
      <c r="E43" s="20" t="str">
        <f>=HYPERLINK("#'Full Results'!A318", "318")</f>
      </c>
      <c r="F43" t="s">
        <v>79</v>
      </c>
    </row>
    <row r="44">
      <c r="C44" t="n">
        <v>36</v>
      </c>
      <c r="D44" s="9" t="str">
        <f>=HYPERLINK("#'Table 36'!A1", "As far as you are aware, does your business use any of the following Google products? : Google Way")</f>
      </c>
      <c r="E44" s="20" t="str">
        <f>=HYPERLINK("#'Full Results'!A324", "324")</f>
      </c>
      <c r="F44" t="s">
        <v>79</v>
      </c>
    </row>
    <row r="45">
      <c r="C45" t="n">
        <v>37</v>
      </c>
      <c r="D45" s="9" t="str">
        <f>=HYPERLINK("#'Table 37'!A1", "Grid Summary: To what extent do you agree or disagree with the following?")</f>
      </c>
      <c r="E45" s="8"/>
      <c r="F45" t="s">
        <v>79</v>
      </c>
    </row>
    <row r="46">
      <c r="C46" t="n">
        <v>38</v>
      </c>
      <c r="D46" s="9" t="str">
        <f>=HYPERLINK("#'Table 38'!A1", "To what extent do you agree or disagree with the following?: Paid search advertising is one of the most important ways we reach new customers")</f>
      </c>
      <c r="E46" s="20" t="str">
        <f>=HYPERLINK("#'Full Results'!A330", "330")</f>
      </c>
      <c r="F46" t="s">
        <v>79</v>
      </c>
    </row>
    <row r="47">
      <c r="C47" t="n">
        <v>39</v>
      </c>
      <c r="D47" s="9" t="str">
        <f>=HYPERLINK("#'Table 39'!A1", "To what extent do you agree or disagree with the following?: The costs of starting a business have reduced substantially or dramatically because of internet tools such as Google Search, Gmail, Google Docs, Google Workspace, or Google Business Pro...")</f>
      </c>
      <c r="E47" s="20" t="str">
        <f>=HYPERLINK("#'Full Results'!A342", "342")</f>
      </c>
      <c r="F47" t="s">
        <v>79</v>
      </c>
    </row>
    <row r="48">
      <c r="C48" t="n">
        <v>40</v>
      </c>
      <c r="D48" s="9" t="str">
        <f>=HYPERLINK("#'Table 40'!A1", "To what extent do you agree or disagree with the following?: Google’s tools and services have helped accelerate the growth of my business")</f>
      </c>
      <c r="E48" s="20" t="str">
        <f>=HYPERLINK("#'Full Results'!A354", "354")</f>
      </c>
      <c r="F48" t="s">
        <v>79</v>
      </c>
    </row>
    <row r="49">
      <c r="C49" t="n">
        <v>41</v>
      </c>
      <c r="D49" s="9" t="str">
        <f>=HYPERLINK("#'Table 41'!A1", "To what extent do you agree or disagree with the following?: Google’s tools and services have made it easier for me to sell to international customers")</f>
      </c>
      <c r="E49" s="20" t="str">
        <f>=HYPERLINK("#'Full Results'!A366", "366")</f>
      </c>
      <c r="F49" t="s">
        <v>79</v>
      </c>
    </row>
    <row r="50">
      <c r="C50" t="n">
        <v>42</v>
      </c>
      <c r="D50" s="9" t="str">
        <f>=HYPERLINK("#'Table 42'!A1", " There has recently been some discussion in the news about “Artificial Intelligence” or “AI”. This is where computers are used to carry out tasks which would normally need a human to do them. How much would you say you know about “AI”?")</f>
      </c>
      <c r="E50" s="20" t="str">
        <f>=HYPERLINK("#'Full Results'!A378", "378")</f>
      </c>
      <c r="F50" t="s">
        <v>79</v>
      </c>
    </row>
    <row r="51">
      <c r="C51" t="n">
        <v>43</v>
      </c>
      <c r="D51" s="9" t="str">
        <f>=HYPERLINK("#'Table 43'!A1", " In general, how likely do you think it is that your business will explore AI tools more in the next year?")</f>
      </c>
      <c r="E51" s="20" t="str">
        <f>=HYPERLINK("#'Full Results'!A386", "386")</f>
      </c>
      <c r="F51" t="s">
        <v>79</v>
      </c>
    </row>
    <row r="52">
      <c r="C52" t="n">
        <v>44</v>
      </c>
      <c r="D52" s="9" t="str">
        <f>=HYPERLINK("#'Table 44'!A1", "Does your business currently use any AI technology to do the following?Please select all that apply")</f>
      </c>
      <c r="E52" s="20" t="str">
        <f>=HYPERLINK("#'Full Results'!A398", "398")</f>
      </c>
      <c r="F52" t="s">
        <v>79</v>
      </c>
    </row>
    <row r="53">
      <c r="C53" t="n">
        <v>45</v>
      </c>
      <c r="D53" s="9" t="str">
        <f>=HYPERLINK("#'Table 45'!A1", " In the future, does your business plan to invest in AI tools which take over tasks currently performed by humans?")</f>
      </c>
      <c r="E53" s="20" t="str">
        <f>=HYPERLINK("#'Full Results'!A411", "411")</f>
      </c>
      <c r="F53" t="s">
        <v>79</v>
      </c>
    </row>
    <row r="54">
      <c r="C54" t="n">
        <v>46</v>
      </c>
      <c r="D54" s="9" t="str">
        <f>=HYPERLINK("#'Table 46'!A1", "Grid Summary: You said you will invest in AI tools which take over tasks currently performed by humans in the next five years. How likely or unlikely is your business to do the following as a result of this?")</f>
      </c>
      <c r="E54" s="8"/>
      <c r="F54" t="s">
        <v>257</v>
      </c>
    </row>
    <row r="55">
      <c r="C55" t="n">
        <v>47</v>
      </c>
      <c r="D55" s="9" t="str">
        <f>=HYPERLINK("#'Table 47'!A1", "You said you will invest in AI tools which take over tasks currently performed by humans in the next five years. How likely or unlikely is your business to do the following as a result of this?: Reallocate employees freed-up time to other, more v...")</f>
      </c>
      <c r="E55" s="20" t="str">
        <f>=HYPERLINK("#'Full Results'!A420", "420")</f>
      </c>
      <c r="F55" t="s">
        <v>257</v>
      </c>
    </row>
    <row r="56">
      <c r="C56" t="n">
        <v>48</v>
      </c>
      <c r="D56" s="9" t="str">
        <f>=HYPERLINK("#'Table 48'!A1", "You said you will invest in AI tools which take over tasks currently performed by humans in the next five years. How likely or unlikely is your business to do the following as a result of this?: Reduce employee pay")</f>
      </c>
      <c r="E56" s="20" t="str">
        <f>=HYPERLINK("#'Full Results'!A432", "432")</f>
      </c>
      <c r="F56" t="s">
        <v>257</v>
      </c>
    </row>
    <row r="57">
      <c r="C57" t="n">
        <v>49</v>
      </c>
      <c r="D57" s="9" t="str">
        <f>=HYPERLINK("#'Table 49'!A1", "You said you will invest in AI tools which take over tasks currently performed by humans in the next five years. How likely or unlikely is your business to do the following as a result of this?: Increase employee pay")</f>
      </c>
      <c r="E57" s="20" t="str">
        <f>=HYPERLINK("#'Full Results'!A444", "444")</f>
      </c>
      <c r="F57" t="s">
        <v>257</v>
      </c>
    </row>
    <row r="58">
      <c r="C58" t="n">
        <v>50</v>
      </c>
      <c r="D58" s="9" t="str">
        <f>=HYPERLINK("#'Table 50'!A1", "You said you will invest in AI tools which take over tasks currently performed by humans in the next five years. How likely or unlikely is your business to do the following as a result of this?: Reduce the number of hours you expect employees to ...")</f>
      </c>
      <c r="E58" s="20" t="str">
        <f>=HYPERLINK("#'Full Results'!A456", "456")</f>
      </c>
      <c r="F58" t="s">
        <v>257</v>
      </c>
    </row>
    <row r="59">
      <c r="C59" t="n">
        <v>51</v>
      </c>
      <c r="D59" s="9" t="str">
        <f>=HYPERLINK("#'Table 51'!A1", "You said you will invest in AI tools which take over tasks currently performed by humans in the next five years. How likely or unlikely is your business to do the following as a result of this?: Reduce the size of your workforce")</f>
      </c>
      <c r="E59" s="20" t="str">
        <f>=HYPERLINK("#'Full Results'!A468", "468")</f>
      </c>
      <c r="F59" t="s">
        <v>257</v>
      </c>
    </row>
    <row r="60">
      <c r="C60" t="n">
        <v>52</v>
      </c>
      <c r="D60" s="9" t="str">
        <f>=HYPERLINK("#'Table 52'!A1", "You said you will invest in AI tools which take over tasks currently performed by humans in the next five years. How likely or unlikely is your business to do the following as a result of this?: Reskill existing employees")</f>
      </c>
      <c r="E60" s="20" t="str">
        <f>=HYPERLINK("#'Full Results'!A480", "480")</f>
      </c>
      <c r="F60" t="s">
        <v>257</v>
      </c>
    </row>
    <row r="61">
      <c r="C61" t="n">
        <v>53</v>
      </c>
      <c r="D61" s="9" t="str">
        <f>=HYPERLINK("#'Table 53'!A1", "You said you will invest in AI tools which take over tasks currently performed by humans in the next five years. How likely or unlikely is your business to do the following as a result of this?: Hire new people to support deployment of AI technology")</f>
      </c>
      <c r="E61" s="20" t="str">
        <f>=HYPERLINK("#'Full Results'!A492", "492")</f>
      </c>
      <c r="F61" t="s">
        <v>257</v>
      </c>
    </row>
    <row r="62">
      <c r="C62" t="n">
        <v>54</v>
      </c>
      <c r="D62" s="9" t="str">
        <f>=HYPERLINK("#'Table 54'!A1", " In the last year, AI tools that are used to generate text, images, or video (“generative AI”) have become much more prominent. Examples of text based generative AI tools include Bard, ChatGPT, and Bing Chat, while image tools include Dall-E, Sta...")</f>
      </c>
      <c r="E62" s="20" t="str">
        <f>=HYPERLINK("#'Full Results'!A504", "504")</f>
      </c>
      <c r="F62" t="s">
        <v>79</v>
      </c>
    </row>
    <row r="63">
      <c r="C63" t="n">
        <v>55</v>
      </c>
      <c r="D63" s="9" t="str">
        <f>=HYPERLINK("#'Table 55'!A1", " Generative AI refers specifically to AI tools that generate new, realistic content (e.g. images, text, or video). This includes tools such as Chat GPT or Bard. How likely do you think it is that generative AI will significantly improve the produ...")</f>
      </c>
      <c r="E63" s="20" t="str">
        <f>=HYPERLINK("#'Full Results'!A513", "513")</f>
      </c>
      <c r="F63" t="s">
        <v>79</v>
      </c>
    </row>
    <row r="64">
      <c r="C64" t="n">
        <v>56</v>
      </c>
      <c r="D64" s="9" t="str">
        <f>=HYPERLINK("#'Table 56'!A1", "Does your business currently use any generative AI tools to do any of the following?Please select all that apply")</f>
      </c>
      <c r="E64" s="20" t="str">
        <f>=HYPERLINK("#'Full Results'!A525", "525")</f>
      </c>
      <c r="F64" t="s">
        <v>79</v>
      </c>
    </row>
    <row r="65">
      <c r="C65" t="n">
        <v>57</v>
      </c>
      <c r="D65" s="9" t="str">
        <f>=HYPERLINK("#'Table 57'!A1", "And which of the same list of tasks do you expect to use generative AI technology to do in the next five years?Please select all that apply")</f>
      </c>
      <c r="E65" s="20" t="str">
        <f>=HYPERLINK("#'Full Results'!A536", "536")</f>
      </c>
      <c r="F65" t="s">
        <v>79</v>
      </c>
    </row>
    <row r="66">
      <c r="C66" t="n">
        <v>58</v>
      </c>
      <c r="D66" s="9" t="str">
        <f>=HYPERLINK("#'Table 58'!A1", " Generative AI refers specifically to AI tools that generate new, realistic content (e.g. images, text, or video). This includes tools such as Chat GPT or Bard. Do you think day-to-day tasks for workers at your business would be made easier or mo...")</f>
      </c>
      <c r="E66" s="20" t="str">
        <f>=HYPERLINK("#'Full Results'!A547", "547")</f>
      </c>
      <c r="F66" t="s">
        <v>79</v>
      </c>
    </row>
    <row r="67">
      <c r="C67" t="n">
        <v>59</v>
      </c>
      <c r="D67" s="9" t="str">
        <f>=HYPERLINK("#'Table 59'!A1", " And do you think day-to-day tasks for workers at your business would be made easier or more difficult if generative AI tools were integrated into Google Workspace (eg to help draft documents and presentations, or more easily analyse data in spre...")</f>
      </c>
      <c r="E67" s="20" t="str">
        <f>=HYPERLINK("#'Full Results'!A557", "557")</f>
      </c>
      <c r="F67" t="s">
        <v>79</v>
      </c>
    </row>
    <row r="68">
      <c r="C68" t="n">
        <v>60</v>
      </c>
      <c r="D68" s="9" t="str">
        <f>=HYPERLINK("#'Table 60'!A1", " Overall, how familiar are you with Google’s work with AI?")</f>
      </c>
      <c r="E68" s="20" t="str">
        <f>=HYPERLINK("#'Full Results'!A567", "567")</f>
      </c>
      <c r="F68" t="s">
        <v>79</v>
      </c>
    </row>
    <row r="69">
      <c r="C69" t="n">
        <v>61</v>
      </c>
      <c r="D69" s="9" t="str">
        <f>=HYPERLINK("#'Table 61'!A1", "Grid Summary: As far as you are aware, in your opinion are the following phrases good or bad descriptions of Google’s work with AI?")</f>
      </c>
      <c r="E69" s="8"/>
      <c r="F69" t="s">
        <v>79</v>
      </c>
    </row>
    <row r="70">
      <c r="C70" t="n">
        <v>62</v>
      </c>
      <c r="D70" s="9" t="str">
        <f>=HYPERLINK("#'Table 62'!A1", "As far as you are aware, in your opinion are the following phrases good or bad descriptions of Google’s work with AI?: World leader")</f>
      </c>
      <c r="E70" s="20" t="str">
        <f>=HYPERLINK("#'Full Results'!A576", "576")</f>
      </c>
      <c r="F70" t="s">
        <v>79</v>
      </c>
    </row>
    <row r="71">
      <c r="C71" t="n">
        <v>63</v>
      </c>
      <c r="D71" s="9" t="str">
        <f>=HYPERLINK("#'Table 63'!A1", "As far as you are aware, in your opinion are the following phrases good or bad descriptions of Google’s work with AI?: Responsible approach")</f>
      </c>
      <c r="E71" s="20" t="str">
        <f>=HYPERLINK("#'Full Results'!A585", "585")</f>
      </c>
      <c r="F71" t="s">
        <v>79</v>
      </c>
    </row>
    <row r="72">
      <c r="C72" t="n">
        <v>64</v>
      </c>
      <c r="D72" s="9" t="str">
        <f>=HYPERLINK("#'Table 64'!A1", "As far as you are aware, in your opinion are the following phrases good or bad descriptions of Google’s work with AI?: Bold approach")</f>
      </c>
      <c r="E72" s="20" t="str">
        <f>=HYPERLINK("#'Full Results'!A594", "594")</f>
      </c>
      <c r="F72" t="s">
        <v>79</v>
      </c>
    </row>
    <row r="73">
      <c r="C73" t="n">
        <v>65</v>
      </c>
      <c r="D73" s="9" t="str">
        <f>=HYPERLINK("#'Table 65'!A1", "As far as you are aware, in your opinion are the following phrases good or bad descriptions of Google’s work with AI?: Safe approach")</f>
      </c>
      <c r="E73" s="20" t="str">
        <f>=HYPERLINK("#'Full Results'!A603", "603")</f>
      </c>
      <c r="F73" t="s">
        <v>79</v>
      </c>
    </row>
    <row r="74">
      <c r="C74" t="n">
        <v>66</v>
      </c>
      <c r="D74" s="9" t="str">
        <f>=HYPERLINK("#'Table 66'!A1", "As far as you are aware, in your opinion are the following phrases good or bad descriptions of Google’s work with AI?: Transparent")</f>
      </c>
      <c r="E74" s="20" t="str">
        <f>=HYPERLINK("#'Full Results'!A612", "612")</f>
      </c>
      <c r="F74" t="s">
        <v>79</v>
      </c>
    </row>
    <row r="75">
      <c r="C75" t="n">
        <v>67</v>
      </c>
      <c r="D75" s="9" t="str">
        <f>=HYPERLINK("#'Table 67'!A1", "As far as you are aware, in your opinion are the following phrases good or bad descriptions of Google’s work with AI?: Prevents AI misuse or harm")</f>
      </c>
      <c r="E75" s="20" t="str">
        <f>=HYPERLINK("#'Full Results'!A621", "621")</f>
      </c>
      <c r="F75" t="s">
        <v>79</v>
      </c>
    </row>
    <row r="76">
      <c r="C76" t="n">
        <v>68</v>
      </c>
      <c r="D76" s="9" t="str">
        <f>=HYPERLINK("#'Table 68'!A1", "As far as you are aware, in your opinion are the following phrases good or bad descriptions of Google’s work with AI?: Follows clear guidelines for ethical AI development and release")</f>
      </c>
      <c r="E76" s="20" t="str">
        <f>=HYPERLINK("#'Full Results'!A630", "630")</f>
      </c>
      <c r="F76" t="s">
        <v>79</v>
      </c>
    </row>
    <row r="77">
      <c r="C77" t="n">
        <v>69</v>
      </c>
      <c r="D77" s="9" t="str">
        <f>=HYPERLINK("#'Table 69'!A1", "As far as you are aware, in your opinion are the following phrases good or bad descriptions of Google’s work with AI?: Unbiased")</f>
      </c>
      <c r="E77" s="20" t="str">
        <f>=HYPERLINK("#'Full Results'!A639", "639")</f>
      </c>
      <c r="F77" t="s">
        <v>79</v>
      </c>
    </row>
    <row r="78">
      <c r="C78" t="n">
        <v>70</v>
      </c>
      <c r="D78" s="9" t="str">
        <f>=HYPERLINK("#'Table 70'!A1", "As far as you are aware, in your opinion are the following phrases good or bad descriptions of Google’s work with AI?: Reckless")</f>
      </c>
      <c r="E78" s="20" t="str">
        <f>=HYPERLINK("#'Full Results'!A648", "648")</f>
      </c>
      <c r="F78" t="s">
        <v>79</v>
      </c>
    </row>
    <row r="79">
      <c r="C79" t="n">
        <v>71</v>
      </c>
      <c r="D79" s="9" t="str">
        <f>=HYPERLINK("#'Table 71'!A1", "As far as you are aware, in your opinion are the following phrases good or bad descriptions of Google’s work with AI?: Slow")</f>
      </c>
      <c r="E79" s="20" t="str">
        <f>=HYPERLINK("#'Full Results'!A657", "657")</f>
      </c>
      <c r="F79" t="s">
        <v>79</v>
      </c>
    </row>
    <row r="80">
      <c r="C80" t="n">
        <v>72</v>
      </c>
      <c r="D80" s="9" t="str">
        <f>=HYPERLINK("#'Table 72'!A1", " To what extent do you agree or disagree with the following? “Google tools are instrumental for my business’ ability to succeed online”")</f>
      </c>
      <c r="E80" s="20" t="str">
        <f>=HYPERLINK("#'Full Results'!A666", "666")</f>
      </c>
      <c r="F80" t="s">
        <v>79</v>
      </c>
    </row>
    <row r="81">
      <c r="C81" t="n">
        <v>73</v>
      </c>
      <c r="D81" s="9" t="str">
        <f>=HYPERLINK("#'Table 73'!A1", "Has your business experienced any of these digital security threats in the past five years?")</f>
      </c>
      <c r="E81" s="20" t="str">
        <f>=HYPERLINK("#'Full Results'!A678", "678")</f>
      </c>
      <c r="F81" t="s">
        <v>79</v>
      </c>
    </row>
    <row r="82">
      <c r="C82" t="n">
        <v>74</v>
      </c>
      <c r="D82" s="9" t="str">
        <f>=HYPERLINK("#'Table 74'!A1", " You said that your business had experienced Data loss in the past five years. Overall, how much would you estimate this financially cost your business?")</f>
      </c>
      <c r="E82" s="20" t="str">
        <f>=HYPERLINK("#'Full Results'!A689", "689")</f>
      </c>
      <c r="F82" t="s">
        <v>336</v>
      </c>
    </row>
    <row r="83">
      <c r="C83" t="n">
        <v>75</v>
      </c>
      <c r="D83" s="9" t="str">
        <f>=HYPERLINK("#'Table 75'!A1", " You said that your business had experienced ransomware or malware in the past five years. Overall, how much would you estimate this financially cost your business?")</f>
      </c>
      <c r="E83" s="20" t="str">
        <f>=HYPERLINK("#'Full Results'!A707", "707")</f>
      </c>
      <c r="F83" t="s">
        <v>338</v>
      </c>
    </row>
    <row r="84">
      <c r="C84" t="n">
        <v>76</v>
      </c>
      <c r="D84" s="9" t="str">
        <f>=HYPERLINK("#'Table 76'!A1", " You said that your business had experienced hacking or a security breach in the past five years. Overall, how much would you estimate this financially cost your business?")</f>
      </c>
      <c r="E84" s="20" t="str">
        <f>=HYPERLINK("#'Full Results'!A725", "725")</f>
      </c>
      <c r="F84" t="s">
        <v>340</v>
      </c>
    </row>
    <row r="85">
      <c r="C85" t="n">
        <v>77</v>
      </c>
      <c r="D85" s="9" t="str">
        <f>=HYPERLINK("#'Table 77'!A1", " You said that your business had experienced phishing e-mails in the past five years. Overall, how much would you estimate this financially cost your business?")</f>
      </c>
      <c r="E85" s="20" t="str">
        <f>=HYPERLINK("#'Full Results'!A743", "743")</f>
      </c>
      <c r="F85" t="s">
        <v>342</v>
      </c>
    </row>
    <row r="86">
      <c r="C86" t="n">
        <v>78</v>
      </c>
      <c r="D86" s="9" t="str">
        <f>=HYPERLINK("#'Table 78'!A1", " You said that your business had experienced payment fraud in the past five years. Overall, how much would you estimate this financially cost your business?")</f>
      </c>
      <c r="E86" s="20" t="str">
        <f>=HYPERLINK("#'Full Results'!A761", "761")</f>
      </c>
      <c r="F86" t="s">
        <v>344</v>
      </c>
    </row>
    <row r="87">
      <c r="C87" t="n">
        <v>79</v>
      </c>
      <c r="D87" s="9" t="str">
        <f>=HYPERLINK("#'Table 79'!A1", " You said that your business had experienced other forms of cyberattack in the past five years. Overall, how much would you estimate this financially cost your business?")</f>
      </c>
      <c r="E87" s="20" t="str">
        <f>=HYPERLINK("#'Full Results'!A779", "779")</f>
      </c>
      <c r="F87" t="s">
        <v>348</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 t="s">
        <v>349</v>
      </c>
    </row>
    <row r="5" ht="30" customHeight="1">
      <c r="B5" s="14"/>
      <c r="C5" s="14"/>
      <c r="D5" s="14" t="s">
        <v>60</v>
      </c>
      <c r="E5" s="14"/>
      <c r="F5" s="14"/>
      <c r="G5" s="14"/>
      <c r="H5" s="14" t="s">
        <v>61</v>
      </c>
      <c r="I5" s="14"/>
      <c r="J5" s="14"/>
      <c r="K5" s="14" t="s">
        <v>24</v>
      </c>
      <c r="L5" s="14"/>
      <c r="M5" s="14" t="s">
        <v>62</v>
      </c>
      <c r="N5" s="14"/>
      <c r="O5" s="14"/>
      <c r="P5" s="14"/>
      <c r="Q5" s="14"/>
      <c r="R5" s="14" t="s">
        <v>63</v>
      </c>
      <c r="S5" s="14"/>
      <c r="T5" s="14"/>
      <c r="U5" s="14"/>
      <c r="V5" s="14"/>
      <c r="W5" s="14"/>
      <c r="X5" s="14" t="s">
        <v>64</v>
      </c>
      <c r="Y5" s="14"/>
      <c r="Z5" s="14"/>
      <c r="AA5" s="14"/>
      <c r="AB5" s="14"/>
      <c r="AC5" s="14"/>
      <c r="AD5" s="14"/>
      <c r="AE5" s="14"/>
      <c r="AF5" s="14" t="s">
        <v>65</v>
      </c>
      <c r="AG5" s="14"/>
      <c r="AH5" s="14"/>
      <c r="AI5" s="14"/>
      <c r="AJ5" s="14"/>
      <c r="AK5" s="14"/>
      <c r="AL5" s="14"/>
      <c r="AM5" s="14"/>
      <c r="AN5" s="14"/>
      <c r="AO5" s="14"/>
      <c r="AP5" s="14"/>
      <c r="AQ5" s="14"/>
      <c r="AR5" s="14" t="s">
        <v>66</v>
      </c>
      <c r="AS5" s="14"/>
      <c r="AT5" s="14"/>
      <c r="AU5" s="14"/>
      <c r="AV5" s="14"/>
      <c r="AW5" s="14"/>
      <c r="AX5" s="14"/>
      <c r="AY5" s="14"/>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2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2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11">
      <c r="B11" s="7" t="s">
        <v>80</v>
      </c>
    </row>
    <row r="12">
      <c r="B12" s="26" t="s">
        <v>79</v>
      </c>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row>
    <row r="13">
      <c r="B13" t="s">
        <v>70</v>
      </c>
      <c r="C13" s="16" t="n">
        <v>0.717303779424546</v>
      </c>
      <c r="D13" s="16" t="n">
        <v>0.701064148179912</v>
      </c>
      <c r="E13" s="16" t="n">
        <v>0.642997462931383</v>
      </c>
      <c r="F13" s="16" t="n">
        <v>0.739511916427004</v>
      </c>
      <c r="G13" s="16"/>
      <c r="H13" s="16" t="n">
        <v>0.817175698572676</v>
      </c>
      <c r="I13" s="16" t="n">
        <v>0.742813389149524</v>
      </c>
      <c r="J13" s="16"/>
      <c r="K13" s="16" t="n">
        <v>0.705871686854204</v>
      </c>
      <c r="L13" s="16"/>
      <c r="M13" s="16" t="n">
        <v>0.746644647056307</v>
      </c>
      <c r="N13" s="16" t="n">
        <v>0.529758499864539</v>
      </c>
      <c r="O13" s="16" t="n">
        <v>0.371821944310341</v>
      </c>
      <c r="P13" s="16" t="n">
        <v>0.373089193837105</v>
      </c>
      <c r="Q13" s="16"/>
      <c r="R13" s="16" t="n">
        <v>0.577230840386878</v>
      </c>
      <c r="S13" s="16" t="n">
        <v>0.249442881039615</v>
      </c>
      <c r="T13" s="16" t="n">
        <v>0.696129764307786</v>
      </c>
      <c r="U13" s="16" t="n">
        <v>0.672160991448661</v>
      </c>
      <c r="V13" s="16" t="n">
        <v>0.875912763337208</v>
      </c>
      <c r="W13" s="16"/>
      <c r="X13" s="16" t="n">
        <v>0.684037607508213</v>
      </c>
      <c r="Y13" s="16" t="n">
        <v>0.735566587967703</v>
      </c>
      <c r="Z13" s="16" t="n">
        <v>0.736644496959774</v>
      </c>
      <c r="AA13" s="16" t="n">
        <v>0.863685435572796</v>
      </c>
      <c r="AB13" s="16" t="n">
        <v>0.645410146406102</v>
      </c>
      <c r="AC13" s="16" t="n">
        <v>0.814810155638078</v>
      </c>
      <c r="AD13" s="16" t="n">
        <v>0.721019260598206</v>
      </c>
      <c r="AE13" s="16"/>
      <c r="AF13" s="16" t="n">
        <v>0.995586144536</v>
      </c>
      <c r="AG13" s="16" t="n">
        <v>0.555577382568552</v>
      </c>
      <c r="AH13" s="16" t="n">
        <v>0.612994808451579</v>
      </c>
      <c r="AI13" s="16" t="n">
        <v>0.660603987808344</v>
      </c>
      <c r="AJ13" s="16" t="n">
        <v>0.629017545484038</v>
      </c>
      <c r="AK13" s="16" t="n">
        <v>0.806594481528065</v>
      </c>
      <c r="AL13" s="16" t="n">
        <v>0.518321431742607</v>
      </c>
      <c r="AM13" s="16" t="n">
        <v>0.834574185236038</v>
      </c>
      <c r="AN13" s="16" t="n">
        <v>0.477817936936414</v>
      </c>
      <c r="AO13" s="16" t="n">
        <v>0.493225259474703</v>
      </c>
      <c r="AP13" s="16" t="n">
        <v>0.994833889159283</v>
      </c>
      <c r="AQ13" s="16"/>
      <c r="AR13" s="16" t="n">
        <v>0.833871371716524</v>
      </c>
      <c r="AS13" s="16" t="n">
        <v>0.720891406992616</v>
      </c>
      <c r="AT13" s="16" t="n">
        <v>0.36439717910153</v>
      </c>
      <c r="AU13" s="16" t="n">
        <v>0.948021178813962</v>
      </c>
      <c r="AV13" s="16" t="n">
        <v>0.620695454179072</v>
      </c>
      <c r="AW13" s="16" t="n">
        <v>0.720052845659747</v>
      </c>
      <c r="AX13" s="16" t="n">
        <v>0.90468896880726</v>
      </c>
      <c r="AY13" s="16" t="n">
        <v>0.958921140315156</v>
      </c>
    </row>
    <row r="14">
      <c r="B14" t="s">
        <v>71</v>
      </c>
      <c r="C14" s="16" t="n">
        <v>0.0635960789598522</v>
      </c>
      <c r="D14" s="16" t="n">
        <v>0.0772082497512585</v>
      </c>
      <c r="E14" s="16" t="n">
        <v>0.0754261997054409</v>
      </c>
      <c r="F14" s="16" t="n">
        <v>0.0588194774344172</v>
      </c>
      <c r="G14" s="16"/>
      <c r="H14" s="16" t="n">
        <v>0.13861401160198</v>
      </c>
      <c r="I14" s="16" t="n">
        <v>0.0618049842317285</v>
      </c>
      <c r="J14" s="16"/>
      <c r="K14" s="16" t="n">
        <v>0.0882588703904504</v>
      </c>
      <c r="L14" s="16"/>
      <c r="M14" s="16" t="n">
        <v>0.0452394474511737</v>
      </c>
      <c r="N14" s="16" t="n">
        <v>0.165895099784302</v>
      </c>
      <c r="O14" s="16" t="n">
        <v>0.31719574722282</v>
      </c>
      <c r="P14" s="16" t="n">
        <v>0.324535886873423</v>
      </c>
      <c r="Q14" s="16"/>
      <c r="R14" s="16" t="n">
        <v>0.19507444592155</v>
      </c>
      <c r="S14" s="16" t="n">
        <v>0.236492994414944</v>
      </c>
      <c r="T14" s="16" t="n">
        <v>0.0775735932393079</v>
      </c>
      <c r="U14" s="16" t="n">
        <v>0.0285737161842999</v>
      </c>
      <c r="V14" s="16" t="n">
        <v>0.0135193407769237</v>
      </c>
      <c r="W14" s="16"/>
      <c r="X14" s="16" t="n">
        <v>0.0776575324396428</v>
      </c>
      <c r="Y14" s="16" t="n">
        <v>0.00949072453095424</v>
      </c>
      <c r="Z14" s="16" t="n">
        <v>0.00940623207207371</v>
      </c>
      <c r="AA14" s="16" t="n">
        <v>0.0543638692926638</v>
      </c>
      <c r="AB14" s="16" t="n">
        <v>0.256998614790766</v>
      </c>
      <c r="AC14" s="16" t="n">
        <v>0.125420360441241</v>
      </c>
      <c r="AD14" s="16" t="n">
        <v>0.0703933801279047</v>
      </c>
      <c r="AE14" s="16"/>
      <c r="AF14" s="16" t="n">
        <v>0.00201733885237348</v>
      </c>
      <c r="AG14" s="16" t="n">
        <v>0.0159566567988531</v>
      </c>
      <c r="AH14" s="16" t="n">
        <v>0.229829825876548</v>
      </c>
      <c r="AI14" s="16" t="n">
        <v>0.135569996219728</v>
      </c>
      <c r="AJ14" s="16" t="n">
        <v>0.0512795235288394</v>
      </c>
      <c r="AK14" s="16" t="n">
        <v>0.00422653914264872</v>
      </c>
      <c r="AL14" s="16" t="n">
        <v>0.116089608942812</v>
      </c>
      <c r="AM14" s="16" t="n">
        <v>0.0119693753671721</v>
      </c>
      <c r="AN14" s="16" t="n">
        <v>0.159985354027121</v>
      </c>
      <c r="AO14" s="16" t="n">
        <v>0.0284905122967219</v>
      </c>
      <c r="AP14" s="16" t="n">
        <v>0.00258305542035865</v>
      </c>
      <c r="AQ14" s="16"/>
      <c r="AR14" s="16" t="n">
        <v>0.0137670334715789</v>
      </c>
      <c r="AS14" s="16" t="n">
        <v>0.0849871740652275</v>
      </c>
      <c r="AT14" s="16" t="n">
        <v>0.122371088096834</v>
      </c>
      <c r="AU14" s="16" t="n">
        <v>0.0320924423190643</v>
      </c>
      <c r="AV14" s="16" t="n">
        <v>0.000574057601879134</v>
      </c>
      <c r="AW14" s="16" t="n">
        <v>0.0838150596436063</v>
      </c>
      <c r="AX14" s="16" t="n">
        <v>0.0673490787170249</v>
      </c>
      <c r="AY14" s="16" t="n">
        <v>0.0214892779119384</v>
      </c>
    </row>
    <row r="15">
      <c r="B15" t="s">
        <v>72</v>
      </c>
      <c r="C15" s="16" t="n">
        <v>0.100610594394048</v>
      </c>
      <c r="D15" s="16" t="n">
        <v>0.0996382469209809</v>
      </c>
      <c r="E15" s="16" t="n">
        <v>0.208464130861589</v>
      </c>
      <c r="F15" s="16" t="n">
        <v>0.071138156329582</v>
      </c>
      <c r="G15" s="16"/>
      <c r="H15" s="16" t="n">
        <v>0.0308818859218099</v>
      </c>
      <c r="I15" s="16" t="n">
        <v>0.0632425263653636</v>
      </c>
      <c r="J15" s="16"/>
      <c r="K15" s="16" t="n">
        <v>0.133537160206306</v>
      </c>
      <c r="L15" s="16"/>
      <c r="M15" s="16" t="n">
        <v>0.0908724200881231</v>
      </c>
      <c r="N15" s="16" t="n">
        <v>0.164444902406419</v>
      </c>
      <c r="O15" s="16" t="n">
        <v>0.206043048390468</v>
      </c>
      <c r="P15" s="16" t="n">
        <v>0.22586145057176</v>
      </c>
      <c r="Q15" s="16"/>
      <c r="R15" s="16" t="n">
        <v>0.226981051970732</v>
      </c>
      <c r="S15" s="16" t="n">
        <v>0.234157869997906</v>
      </c>
      <c r="T15" s="16" t="n">
        <v>0.0924704506917944</v>
      </c>
      <c r="U15" s="16" t="n">
        <v>0.145564703221905</v>
      </c>
      <c r="V15" s="16" t="n">
        <v>0.0386328806613096</v>
      </c>
      <c r="W15" s="16"/>
      <c r="X15" s="16" t="n">
        <v>0.148691513204933</v>
      </c>
      <c r="Y15" s="16" t="n">
        <v>0.0541855384093447</v>
      </c>
      <c r="Z15" s="16" t="n">
        <v>0.0853003622181289</v>
      </c>
      <c r="AA15" s="16" t="n">
        <v>0.0387275226884331</v>
      </c>
      <c r="AB15" s="16" t="n">
        <v>0.0658528521619202</v>
      </c>
      <c r="AC15" s="16" t="n">
        <v>0.0266840895353976</v>
      </c>
      <c r="AD15" s="16" t="n">
        <v>0.0538725135508109</v>
      </c>
      <c r="AE15" s="16"/>
      <c r="AF15" s="16" t="n">
        <v>0.000798838870542015</v>
      </c>
      <c r="AG15" s="16" t="n">
        <v>0.0048322716208926</v>
      </c>
      <c r="AH15" s="16" t="n">
        <v>0.102977250600477</v>
      </c>
      <c r="AI15" s="16" t="n">
        <v>0.0473905799900764</v>
      </c>
      <c r="AJ15" s="16" t="n">
        <v>0.205307635935718</v>
      </c>
      <c r="AK15" s="16" t="n">
        <v>0.0281444034695591</v>
      </c>
      <c r="AL15" s="16" t="n">
        <v>0.0823383212495885</v>
      </c>
      <c r="AM15" s="16" t="n">
        <v>0.0460089167635908</v>
      </c>
      <c r="AN15" s="16" t="n">
        <v>0.357143359064436</v>
      </c>
      <c r="AO15" s="16" t="n">
        <v>0.275510200057763</v>
      </c>
      <c r="AP15" s="16" t="n">
        <v>0.00258305542035865</v>
      </c>
      <c r="AQ15" s="16"/>
      <c r="AR15" s="16" t="n">
        <v>0.0961016623125524</v>
      </c>
      <c r="AS15" s="16" t="n">
        <v>0.0539273825007192</v>
      </c>
      <c r="AT15" s="16" t="n">
        <v>0.400854762610041</v>
      </c>
      <c r="AU15" s="16" t="n">
        <v>0.0036433562576144</v>
      </c>
      <c r="AV15" s="16" t="n">
        <v>0.074353091522853</v>
      </c>
      <c r="AW15" s="16" t="n">
        <v>0.0154442430558964</v>
      </c>
      <c r="AX15" s="16" t="n">
        <v>0.0271538249341844</v>
      </c>
      <c r="AY15" s="16" t="n">
        <v>0.00979479088645274</v>
      </c>
    </row>
    <row r="16">
      <c r="B16" t="s">
        <v>73</v>
      </c>
      <c r="C16" s="16" t="n">
        <v>0.057481787340432</v>
      </c>
      <c r="D16" s="16" t="n">
        <v>0.105204286365879</v>
      </c>
      <c r="E16" s="16" t="n">
        <v>0.0679624469003255</v>
      </c>
      <c r="F16" s="16" t="n">
        <v>0.0492366752179191</v>
      </c>
      <c r="G16" s="16"/>
      <c r="H16" s="16" t="n">
        <v>0.00832759078029264</v>
      </c>
      <c r="I16" s="16" t="n">
        <v>0.0623863172188681</v>
      </c>
      <c r="J16" s="16"/>
      <c r="K16" s="16" t="n">
        <v>0.0717269185728988</v>
      </c>
      <c r="L16" s="16"/>
      <c r="M16" s="16" t="n">
        <v>0.0540014300583414</v>
      </c>
      <c r="N16" s="16" t="n">
        <v>0.088286074057962</v>
      </c>
      <c r="O16" s="16" t="n">
        <v>0.0869921719112286</v>
      </c>
      <c r="P16" s="16" t="n">
        <v>0.0428249574352191</v>
      </c>
      <c r="Q16" s="16"/>
      <c r="R16" s="16" t="n">
        <v>0</v>
      </c>
      <c r="S16" s="16" t="n">
        <v>0.16652566216143</v>
      </c>
      <c r="T16" s="16" t="n">
        <v>0.0688426432212143</v>
      </c>
      <c r="U16" s="16" t="n">
        <v>0.0319801907373789</v>
      </c>
      <c r="V16" s="16" t="n">
        <v>0.0439318412651564</v>
      </c>
      <c r="W16" s="16"/>
      <c r="X16" s="16" t="n">
        <v>0.0334279389379663</v>
      </c>
      <c r="Y16" s="16" t="n">
        <v>0.0858221295471423</v>
      </c>
      <c r="Z16" s="16" t="n">
        <v>0.168648908750023</v>
      </c>
      <c r="AA16" s="16" t="n">
        <v>0.0424974629847021</v>
      </c>
      <c r="AB16" s="16" t="n">
        <v>0.00631421999015484</v>
      </c>
      <c r="AC16" s="16" t="n">
        <v>0.0330853943852836</v>
      </c>
      <c r="AD16" s="16" t="n">
        <v>0.0856587182996939</v>
      </c>
      <c r="AE16" s="16"/>
      <c r="AF16" s="16" t="n">
        <v>0.000798838870542015</v>
      </c>
      <c r="AG16" s="16" t="n">
        <v>0.422275949924341</v>
      </c>
      <c r="AH16" s="16" t="n">
        <v>0.0216750869528677</v>
      </c>
      <c r="AI16" s="16" t="n">
        <v>0.0183090264894111</v>
      </c>
      <c r="AJ16" s="16" t="n">
        <v>0.109915927528968</v>
      </c>
      <c r="AK16" s="16" t="n">
        <v>0.0572558466353405</v>
      </c>
      <c r="AL16" s="16" t="n">
        <v>0.0563009538560572</v>
      </c>
      <c r="AM16" s="16" t="n">
        <v>0.105090015798836</v>
      </c>
      <c r="AN16" s="16" t="n">
        <v>0.00505334997202836</v>
      </c>
      <c r="AO16" s="16" t="n">
        <v>0.202774028170812</v>
      </c>
      <c r="AP16" s="16" t="n">
        <v>0</v>
      </c>
      <c r="AQ16" s="16"/>
      <c r="AR16" s="16" t="n">
        <v>0.00989568008795999</v>
      </c>
      <c r="AS16" s="16" t="n">
        <v>0.0718634337110855</v>
      </c>
      <c r="AT16" s="16" t="n">
        <v>0.0118707619582221</v>
      </c>
      <c r="AU16" s="16" t="n">
        <v>0.0162430226093593</v>
      </c>
      <c r="AV16" s="16" t="n">
        <v>0.304377396696196</v>
      </c>
      <c r="AW16" s="16" t="n">
        <v>0.0601380124126351</v>
      </c>
      <c r="AX16" s="16" t="n">
        <v>0.000808127541531083</v>
      </c>
      <c r="AY16" s="16" t="n">
        <v>0.00979479088645274</v>
      </c>
    </row>
    <row r="17">
      <c r="B17" t="s">
        <v>74</v>
      </c>
      <c r="C17" s="16" t="n">
        <v>0.0449809342134175</v>
      </c>
      <c r="D17" s="16" t="n">
        <v>0.0168850687819692</v>
      </c>
      <c r="E17" s="16" t="n">
        <v>0.00495197603565602</v>
      </c>
      <c r="F17" s="16" t="n">
        <v>0.0591217953979424</v>
      </c>
      <c r="G17" s="16"/>
      <c r="H17" s="16" t="n">
        <v>0.00500081312324196</v>
      </c>
      <c r="I17" s="16" t="n">
        <v>0.0514005948059296</v>
      </c>
      <c r="J17" s="16"/>
      <c r="K17" s="16" t="n">
        <v>0.000605363976141159</v>
      </c>
      <c r="L17" s="16"/>
      <c r="M17" s="16" t="n">
        <v>0.0452237347472984</v>
      </c>
      <c r="N17" s="16" t="n">
        <v>0.0516154238867782</v>
      </c>
      <c r="O17" s="16" t="n">
        <v>0.0179470881651417</v>
      </c>
      <c r="P17" s="16" t="n">
        <v>0.0286546258677324</v>
      </c>
      <c r="Q17" s="16"/>
      <c r="R17" s="16" t="n">
        <v>0.000713661720840182</v>
      </c>
      <c r="S17" s="16" t="n">
        <v>0.113380592386104</v>
      </c>
      <c r="T17" s="16" t="n">
        <v>0.0325636590660257</v>
      </c>
      <c r="U17" s="16" t="n">
        <v>0.121720398407755</v>
      </c>
      <c r="V17" s="16" t="n">
        <v>0.00881727177420246</v>
      </c>
      <c r="W17" s="16"/>
      <c r="X17" s="16" t="n">
        <v>0.0561854079092447</v>
      </c>
      <c r="Y17" s="16" t="n">
        <v>0.0131689835712657</v>
      </c>
      <c r="Z17" s="16" t="n">
        <v>0</v>
      </c>
      <c r="AA17" s="16" t="n">
        <v>0.000725709461404629</v>
      </c>
      <c r="AB17" s="16" t="n">
        <v>0.0254241666510568</v>
      </c>
      <c r="AC17" s="16" t="n">
        <v>0</v>
      </c>
      <c r="AD17" s="16" t="n">
        <v>0.0690561274233847</v>
      </c>
      <c r="AE17" s="16"/>
      <c r="AF17" s="16" t="n">
        <v>0.000798838870542015</v>
      </c>
      <c r="AG17" s="16" t="n">
        <v>0.00135773908736134</v>
      </c>
      <c r="AH17" s="16" t="n">
        <v>0.0325230281185278</v>
      </c>
      <c r="AI17" s="16" t="n">
        <v>0.138126409492441</v>
      </c>
      <c r="AJ17" s="16" t="n">
        <v>0.00447936752243661</v>
      </c>
      <c r="AK17" s="16" t="n">
        <v>0.076423976188507</v>
      </c>
      <c r="AL17" s="16" t="n">
        <v>0.226949684208936</v>
      </c>
      <c r="AM17" s="16" t="n">
        <v>0.00235750683436327</v>
      </c>
      <c r="AN17" s="16" t="n">
        <v>0</v>
      </c>
      <c r="AO17" s="16" t="n">
        <v>0</v>
      </c>
      <c r="AP17" s="16" t="n">
        <v>0</v>
      </c>
      <c r="AQ17" s="16"/>
      <c r="AR17" s="16" t="n">
        <v>0.0463642524113849</v>
      </c>
      <c r="AS17" s="16" t="n">
        <v>0.0682085109646178</v>
      </c>
      <c r="AT17" s="16" t="n">
        <v>0.100506208233373</v>
      </c>
      <c r="AU17" s="16" t="n">
        <v>0</v>
      </c>
      <c r="AV17" s="16" t="n">
        <v>0</v>
      </c>
      <c r="AW17" s="16" t="n">
        <v>0.00122128737997295</v>
      </c>
      <c r="AX17" s="16" t="n">
        <v>0</v>
      </c>
      <c r="AY17" s="16" t="n">
        <v>0</v>
      </c>
    </row>
    <row r="18">
      <c r="B18" t="s">
        <v>75</v>
      </c>
      <c r="C18" s="16" t="n">
        <v>0.0160268256677045</v>
      </c>
      <c r="D18" s="16" t="n">
        <v>0</v>
      </c>
      <c r="E18" s="16" t="n">
        <v>0.000197783565605454</v>
      </c>
      <c r="F18" s="16" t="n">
        <v>0.0221719791931352</v>
      </c>
      <c r="G18" s="16"/>
      <c r="H18" s="16" t="n">
        <v>0</v>
      </c>
      <c r="I18" s="16" t="n">
        <v>0.0183521882285867</v>
      </c>
      <c r="J18" s="16"/>
      <c r="K18" s="16" t="n">
        <v>0</v>
      </c>
      <c r="L18" s="16"/>
      <c r="M18" s="16" t="n">
        <v>0.0180183205987561</v>
      </c>
      <c r="N18" s="16" t="n">
        <v>0</v>
      </c>
      <c r="O18" s="16" t="n">
        <v>0</v>
      </c>
      <c r="P18" s="16" t="n">
        <v>0.0050338854147596</v>
      </c>
      <c r="Q18" s="16"/>
      <c r="R18" s="16" t="n">
        <v>0</v>
      </c>
      <c r="S18" s="16" t="n">
        <v>0</v>
      </c>
      <c r="T18" s="16" t="n">
        <v>0.0324198894738718</v>
      </c>
      <c r="U18" s="16" t="n">
        <v>0</v>
      </c>
      <c r="V18" s="16" t="n">
        <v>0.0191859021851994</v>
      </c>
      <c r="W18" s="16"/>
      <c r="X18" s="16" t="n">
        <v>0</v>
      </c>
      <c r="Y18" s="16" t="n">
        <v>0.10176603597359</v>
      </c>
      <c r="Z18" s="16" t="n">
        <v>0</v>
      </c>
      <c r="AA18" s="16" t="n">
        <v>0</v>
      </c>
      <c r="AB18" s="16" t="n">
        <v>0</v>
      </c>
      <c r="AC18" s="16" t="n">
        <v>0</v>
      </c>
      <c r="AD18" s="16" t="n">
        <v>0</v>
      </c>
      <c r="AE18" s="16"/>
      <c r="AF18" s="16" t="n">
        <v>0</v>
      </c>
      <c r="AG18" s="16" t="n">
        <v>0</v>
      </c>
      <c r="AH18" s="16" t="n">
        <v>0</v>
      </c>
      <c r="AI18" s="16" t="n">
        <v>0</v>
      </c>
      <c r="AJ18" s="16" t="n">
        <v>0</v>
      </c>
      <c r="AK18" s="16" t="n">
        <v>0.02735475303588</v>
      </c>
      <c r="AL18" s="16" t="n">
        <v>0</v>
      </c>
      <c r="AM18" s="16" t="n">
        <v>0</v>
      </c>
      <c r="AN18" s="16" t="n">
        <v>0</v>
      </c>
      <c r="AO18" s="16" t="n">
        <v>0</v>
      </c>
      <c r="AP18" s="16" t="n">
        <v>0</v>
      </c>
      <c r="AQ18" s="16"/>
      <c r="AR18" s="16" t="n">
        <v>0</v>
      </c>
      <c r="AS18" s="16" t="n">
        <v>0.000122091765733422</v>
      </c>
      <c r="AT18" s="16" t="n">
        <v>0</v>
      </c>
      <c r="AU18" s="16" t="n">
        <v>0</v>
      </c>
      <c r="AV18" s="16" t="n">
        <v>0</v>
      </c>
      <c r="AW18" s="16" t="n">
        <v>0.119328551848142</v>
      </c>
      <c r="AX18" s="16" t="n">
        <v>0</v>
      </c>
      <c r="AY18" s="16" t="n">
        <v>0</v>
      </c>
    </row>
    <row r="19">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row>
    <row r="20">
      <c r="B20" s="7" t="s">
        <v>81</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row>
    <row r="21">
      <c r="B21" s="26" t="s">
        <v>79</v>
      </c>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row>
    <row r="22">
      <c r="B22" t="s">
        <v>70</v>
      </c>
      <c r="C22" s="16" t="n">
        <v>0.149886696355054</v>
      </c>
      <c r="D22" s="16" t="n">
        <v>0.0320676414563901</v>
      </c>
      <c r="E22" s="16" t="n">
        <v>0.0785360165407937</v>
      </c>
      <c r="F22" s="16" t="n">
        <v>0.182715504039198</v>
      </c>
      <c r="G22" s="16"/>
      <c r="H22" s="16" t="n">
        <v>0.0577014041650554</v>
      </c>
      <c r="I22" s="16" t="n">
        <v>0.167876587522493</v>
      </c>
      <c r="J22" s="16"/>
      <c r="K22" s="16" t="n">
        <v>0.127743153852295</v>
      </c>
      <c r="L22" s="16"/>
      <c r="M22" s="16" t="n">
        <v>0.15309902081599</v>
      </c>
      <c r="N22" s="16" t="n">
        <v>0.122306025025537</v>
      </c>
      <c r="O22" s="16" t="n">
        <v>0.109431483852307</v>
      </c>
      <c r="P22" s="16" t="n">
        <v>0.194116980500798</v>
      </c>
      <c r="Q22" s="16"/>
      <c r="R22" s="16" t="n">
        <v>0.0156776575932375</v>
      </c>
      <c r="S22" s="16" t="n">
        <v>0.0112557248525119</v>
      </c>
      <c r="T22" s="16" t="n">
        <v>0.178284389494829</v>
      </c>
      <c r="U22" s="16" t="n">
        <v>0.283830289430223</v>
      </c>
      <c r="V22" s="16" t="n">
        <v>0.123979651684945</v>
      </c>
      <c r="W22" s="16"/>
      <c r="X22" s="16" t="n">
        <v>0.122060842307728</v>
      </c>
      <c r="Y22" s="16" t="n">
        <v>0.145886798305938</v>
      </c>
      <c r="Z22" s="16" t="n">
        <v>0.0745114886171973</v>
      </c>
      <c r="AA22" s="16" t="n">
        <v>0.0177057669843153</v>
      </c>
      <c r="AB22" s="16" t="n">
        <v>0.395391509911291</v>
      </c>
      <c r="AC22" s="16" t="n">
        <v>0.284545904499559</v>
      </c>
      <c r="AD22" s="16" t="n">
        <v>0.551606308491224</v>
      </c>
      <c r="AE22" s="16"/>
      <c r="AF22" s="16" t="n">
        <v>0.399768939336326</v>
      </c>
      <c r="AG22" s="16" t="n">
        <v>0.432106913288909</v>
      </c>
      <c r="AH22" s="16" t="n">
        <v>0.194954273326827</v>
      </c>
      <c r="AI22" s="16" t="n">
        <v>0.0405360642143567</v>
      </c>
      <c r="AJ22" s="16" t="n">
        <v>0.368881405398346</v>
      </c>
      <c r="AK22" s="16" t="n">
        <v>0.191379808159733</v>
      </c>
      <c r="AL22" s="16" t="n">
        <v>0.067300821639902</v>
      </c>
      <c r="AM22" s="16" t="n">
        <v>0.0127821473077909</v>
      </c>
      <c r="AN22" s="16" t="n">
        <v>0.0242853880273862</v>
      </c>
      <c r="AO22" s="16" t="n">
        <v>0.000851415555493778</v>
      </c>
      <c r="AP22" s="16" t="n">
        <v>0.000256968775120762</v>
      </c>
      <c r="AQ22" s="16"/>
      <c r="AR22" s="16" t="n">
        <v>0.18814525346047</v>
      </c>
      <c r="AS22" s="16" t="n">
        <v>0.162379233208215</v>
      </c>
      <c r="AT22" s="16" t="n">
        <v>0.118783114584599</v>
      </c>
      <c r="AU22" s="16" t="n">
        <v>0.00236736157836702</v>
      </c>
      <c r="AV22" s="16" t="n">
        <v>0.000574057601879134</v>
      </c>
      <c r="AW22" s="16" t="n">
        <v>0.132567088388374</v>
      </c>
      <c r="AX22" s="16" t="n">
        <v>0.21605771883227</v>
      </c>
      <c r="AY22" s="16" t="n">
        <v>0.490205209113547</v>
      </c>
    </row>
    <row r="23">
      <c r="B23" t="s">
        <v>71</v>
      </c>
      <c r="C23" s="16" t="n">
        <v>0.0702932921889124</v>
      </c>
      <c r="D23" s="16" t="n">
        <v>0.129696449154858</v>
      </c>
      <c r="E23" s="16" t="n">
        <v>0.0760698126446429</v>
      </c>
      <c r="F23" s="16" t="n">
        <v>0.0620239284081103</v>
      </c>
      <c r="G23" s="16"/>
      <c r="H23" s="16" t="n">
        <v>0.0362525128609062</v>
      </c>
      <c r="I23" s="16" t="n">
        <v>0.0772853083067001</v>
      </c>
      <c r="J23" s="16"/>
      <c r="K23" s="16" t="n">
        <v>0.087960244837165</v>
      </c>
      <c r="L23" s="16"/>
      <c r="M23" s="16" t="n">
        <v>0.0593943881446864</v>
      </c>
      <c r="N23" s="16" t="n">
        <v>0.142286730087643</v>
      </c>
      <c r="O23" s="16" t="n">
        <v>0.164450185974896</v>
      </c>
      <c r="P23" s="16" t="n">
        <v>0.27620272028333</v>
      </c>
      <c r="Q23" s="16"/>
      <c r="R23" s="16" t="n">
        <v>0.14778497338494</v>
      </c>
      <c r="S23" s="16" t="n">
        <v>0.283925562714869</v>
      </c>
      <c r="T23" s="16" t="n">
        <v>0.090889300655968</v>
      </c>
      <c r="U23" s="16" t="n">
        <v>0.0482122170349188</v>
      </c>
      <c r="V23" s="16" t="n">
        <v>0.00816181782116605</v>
      </c>
      <c r="W23" s="16"/>
      <c r="X23" s="16" t="n">
        <v>0.0563055983329332</v>
      </c>
      <c r="Y23" s="16" t="n">
        <v>0.0610051676368825</v>
      </c>
      <c r="Z23" s="16" t="n">
        <v>0.112957378228894</v>
      </c>
      <c r="AA23" s="16" t="n">
        <v>0.0301909490318052</v>
      </c>
      <c r="AB23" s="16" t="n">
        <v>0.0604900220293947</v>
      </c>
      <c r="AC23" s="16" t="n">
        <v>0.135267203888107</v>
      </c>
      <c r="AD23" s="16" t="n">
        <v>0.0596666746695926</v>
      </c>
      <c r="AE23" s="16"/>
      <c r="AF23" s="16" t="n">
        <v>0.00718407328408996</v>
      </c>
      <c r="AG23" s="16" t="n">
        <v>0.0175272848886939</v>
      </c>
      <c r="AH23" s="16" t="n">
        <v>0.0307200359318809</v>
      </c>
      <c r="AI23" s="16" t="n">
        <v>0.151067425712057</v>
      </c>
      <c r="AJ23" s="16" t="n">
        <v>0.0317072756409408</v>
      </c>
      <c r="AK23" s="16" t="n">
        <v>0.0714642798478156</v>
      </c>
      <c r="AL23" s="16" t="n">
        <v>0.0149638017668936</v>
      </c>
      <c r="AM23" s="16" t="n">
        <v>0.107990887147529</v>
      </c>
      <c r="AN23" s="16" t="n">
        <v>0.0212212585475478</v>
      </c>
      <c r="AO23" s="16" t="n">
        <v>0.218902029720805</v>
      </c>
      <c r="AP23" s="16" t="n">
        <v>0.00427364151739276</v>
      </c>
      <c r="AQ23" s="16"/>
      <c r="AR23" s="16" t="n">
        <v>0.0515759379830918</v>
      </c>
      <c r="AS23" s="16" t="n">
        <v>0.109668529345463</v>
      </c>
      <c r="AT23" s="16" t="n">
        <v>0.0348506072805578</v>
      </c>
      <c r="AU23" s="16" t="n">
        <v>0.00305151586302265</v>
      </c>
      <c r="AV23" s="16" t="n">
        <v>0.228550991477528</v>
      </c>
      <c r="AW23" s="16" t="n">
        <v>0.0226556819367179</v>
      </c>
      <c r="AX23" s="16" t="n">
        <v>0.0346790725216984</v>
      </c>
      <c r="AY23" s="16" t="n">
        <v>0</v>
      </c>
    </row>
    <row r="24">
      <c r="B24" t="s">
        <v>72</v>
      </c>
      <c r="C24" s="16" t="n">
        <v>0.172951501287792</v>
      </c>
      <c r="D24" s="16" t="n">
        <v>0.124482164118799</v>
      </c>
      <c r="E24" s="16" t="n">
        <v>0.218735263451714</v>
      </c>
      <c r="F24" s="16" t="n">
        <v>0.165848561357918</v>
      </c>
      <c r="G24" s="16"/>
      <c r="H24" s="16" t="n">
        <v>0.137222533267768</v>
      </c>
      <c r="I24" s="16" t="n">
        <v>0.124172254960261</v>
      </c>
      <c r="J24" s="16"/>
      <c r="K24" s="16" t="n">
        <v>0.171037843123852</v>
      </c>
      <c r="L24" s="16"/>
      <c r="M24" s="16" t="n">
        <v>0.156209807288107</v>
      </c>
      <c r="N24" s="16" t="n">
        <v>0.30309901644055</v>
      </c>
      <c r="O24" s="16" t="n">
        <v>0.33445633231063</v>
      </c>
      <c r="P24" s="16" t="n">
        <v>0.233204512350232</v>
      </c>
      <c r="Q24" s="16"/>
      <c r="R24" s="16" t="n">
        <v>0.226981051970732</v>
      </c>
      <c r="S24" s="16" t="n">
        <v>0.593670846626199</v>
      </c>
      <c r="T24" s="16" t="n">
        <v>0.165230966287262</v>
      </c>
      <c r="U24" s="16" t="n">
        <v>0.232145944988705</v>
      </c>
      <c r="V24" s="16" t="n">
        <v>0.0481663771799033</v>
      </c>
      <c r="W24" s="16"/>
      <c r="X24" s="16" t="n">
        <v>0.215752535688638</v>
      </c>
      <c r="Y24" s="16" t="n">
        <v>0.0438360770100245</v>
      </c>
      <c r="Z24" s="16" t="n">
        <v>0.172724445368469</v>
      </c>
      <c r="AA24" s="16" t="n">
        <v>0.0633508025568766</v>
      </c>
      <c r="AB24" s="16" t="n">
        <v>0.28933613544754</v>
      </c>
      <c r="AC24" s="16" t="n">
        <v>0.10992411871744</v>
      </c>
      <c r="AD24" s="16" t="n">
        <v>0.113487792431959</v>
      </c>
      <c r="AE24" s="16"/>
      <c r="AF24" s="16" t="n">
        <v>0.00201733885237348</v>
      </c>
      <c r="AG24" s="16" t="n">
        <v>0.0203215884319576</v>
      </c>
      <c r="AH24" s="16" t="n">
        <v>0.325563786051644</v>
      </c>
      <c r="AI24" s="16" t="n">
        <v>0.172169646669715</v>
      </c>
      <c r="AJ24" s="16" t="n">
        <v>0.216758461562487</v>
      </c>
      <c r="AK24" s="16" t="n">
        <v>0.147171098196155</v>
      </c>
      <c r="AL24" s="16" t="n">
        <v>0.388439294199852</v>
      </c>
      <c r="AM24" s="16" t="n">
        <v>0.0231420608100363</v>
      </c>
      <c r="AN24" s="16" t="n">
        <v>0.377804395812535</v>
      </c>
      <c r="AO24" s="16" t="n">
        <v>0.287872710804492</v>
      </c>
      <c r="AP24" s="16" t="n">
        <v>0.00258305542035865</v>
      </c>
      <c r="AQ24" s="16"/>
      <c r="AR24" s="16" t="n">
        <v>0.145835282494343</v>
      </c>
      <c r="AS24" s="16" t="n">
        <v>0.172668772769778</v>
      </c>
      <c r="AT24" s="16" t="n">
        <v>0.49701131873707</v>
      </c>
      <c r="AU24" s="16" t="n">
        <v>0.0278572456668581</v>
      </c>
      <c r="AV24" s="16" t="n">
        <v>0.0722991198305954</v>
      </c>
      <c r="AW24" s="16" t="n">
        <v>0.0773142254956311</v>
      </c>
      <c r="AX24" s="16" t="n">
        <v>0.0712450832040033</v>
      </c>
      <c r="AY24" s="16" t="n">
        <v>0.00979479088645274</v>
      </c>
    </row>
    <row r="25">
      <c r="B25" t="s">
        <v>73</v>
      </c>
      <c r="C25" s="16" t="n">
        <v>0.0571133522878971</v>
      </c>
      <c r="D25" s="16" t="n">
        <v>0.0422109422513881</v>
      </c>
      <c r="E25" s="16" t="n">
        <v>0.0946041823948962</v>
      </c>
      <c r="F25" s="16" t="n">
        <v>0.0485074958577339</v>
      </c>
      <c r="G25" s="16"/>
      <c r="H25" s="16" t="n">
        <v>0.0329917088501996</v>
      </c>
      <c r="I25" s="16" t="n">
        <v>0.0613793068811557</v>
      </c>
      <c r="J25" s="16"/>
      <c r="K25" s="16" t="n">
        <v>0.0505055703085405</v>
      </c>
      <c r="L25" s="16"/>
      <c r="M25" s="16" t="n">
        <v>0.0488085115525808</v>
      </c>
      <c r="N25" s="16" t="n">
        <v>0.0973535980584322</v>
      </c>
      <c r="O25" s="16" t="n">
        <v>0.1970996846639</v>
      </c>
      <c r="P25" s="16" t="n">
        <v>0.162879607967635</v>
      </c>
      <c r="Q25" s="16"/>
      <c r="R25" s="16" t="n">
        <v>0.145588624581523</v>
      </c>
      <c r="S25" s="16" t="n">
        <v>0.000514355912891198</v>
      </c>
      <c r="T25" s="16" t="n">
        <v>0.101351504972898</v>
      </c>
      <c r="U25" s="16" t="n">
        <v>0.0193807134438866</v>
      </c>
      <c r="V25" s="16" t="n">
        <v>0.0490518117075099</v>
      </c>
      <c r="W25" s="16"/>
      <c r="X25" s="16" t="n">
        <v>0.0428503271907312</v>
      </c>
      <c r="Y25" s="16" t="n">
        <v>0.0196045796380984</v>
      </c>
      <c r="Z25" s="16" t="n">
        <v>0.115625513991485</v>
      </c>
      <c r="AA25" s="16" t="n">
        <v>0.206768242590043</v>
      </c>
      <c r="AB25" s="16" t="n">
        <v>0.0638196964482622</v>
      </c>
      <c r="AC25" s="16" t="n">
        <v>0.0858981341454638</v>
      </c>
      <c r="AD25" s="16" t="n">
        <v>0.0597241678714557</v>
      </c>
      <c r="AE25" s="16"/>
      <c r="AF25" s="16" t="n">
        <v>0.00239651661162604</v>
      </c>
      <c r="AG25" s="16" t="n">
        <v>0.0607282296472706</v>
      </c>
      <c r="AH25" s="16" t="n">
        <v>0.0461187820638823</v>
      </c>
      <c r="AI25" s="16" t="n">
        <v>0.0235962534635331</v>
      </c>
      <c r="AJ25" s="16" t="n">
        <v>0.0297429022082459</v>
      </c>
      <c r="AK25" s="16" t="n">
        <v>0.0476098709707277</v>
      </c>
      <c r="AL25" s="16" t="n">
        <v>0.0649854596001516</v>
      </c>
      <c r="AM25" s="16" t="n">
        <v>0.163884616497974</v>
      </c>
      <c r="AN25" s="16" t="n">
        <v>0.132993300633187</v>
      </c>
      <c r="AO25" s="16" t="n">
        <v>0</v>
      </c>
      <c r="AP25" s="16" t="n">
        <v>0</v>
      </c>
      <c r="AQ25" s="16"/>
      <c r="AR25" s="16" t="n">
        <v>0.0956624567419508</v>
      </c>
      <c r="AS25" s="16" t="n">
        <v>0.0377210910487105</v>
      </c>
      <c r="AT25" s="16" t="n">
        <v>0.124601019014583</v>
      </c>
      <c r="AU25" s="16" t="n">
        <v>0.0229378947299963</v>
      </c>
      <c r="AV25" s="16" t="n">
        <v>0.0880540948062884</v>
      </c>
      <c r="AW25" s="16" t="n">
        <v>0.00413759862848302</v>
      </c>
      <c r="AX25" s="16" t="n">
        <v>0.00323251016612433</v>
      </c>
      <c r="AY25" s="16" t="n">
        <v>0.0195895817729055</v>
      </c>
    </row>
    <row r="26">
      <c r="B26" t="s">
        <v>74</v>
      </c>
      <c r="C26" s="16" t="n">
        <v>0.166414990774519</v>
      </c>
      <c r="D26" s="16" t="n">
        <v>0.177833821947263</v>
      </c>
      <c r="E26" s="16" t="n">
        <v>0.170830940424964</v>
      </c>
      <c r="F26" s="16" t="n">
        <v>0.163918763505345</v>
      </c>
      <c r="G26" s="16"/>
      <c r="H26" s="16" t="n">
        <v>0.0198063130561017</v>
      </c>
      <c r="I26" s="16" t="n">
        <v>0.188075821857425</v>
      </c>
      <c r="J26" s="16"/>
      <c r="K26" s="16" t="n">
        <v>0.117268570087954</v>
      </c>
      <c r="L26" s="16"/>
      <c r="M26" s="16" t="n">
        <v>0.166960210985418</v>
      </c>
      <c r="N26" s="16" t="n">
        <v>0.182097281670708</v>
      </c>
      <c r="O26" s="16" t="n">
        <v>0.125166590017355</v>
      </c>
      <c r="P26" s="16" t="n">
        <v>0.0631572006672661</v>
      </c>
      <c r="Q26" s="16"/>
      <c r="R26" s="16" t="n">
        <v>0.13861622142583</v>
      </c>
      <c r="S26" s="16" t="n">
        <v>0.00211136034607899</v>
      </c>
      <c r="T26" s="16" t="n">
        <v>0.237772304353142</v>
      </c>
      <c r="U26" s="16" t="n">
        <v>0.154240803275513</v>
      </c>
      <c r="V26" s="16" t="n">
        <v>0.170824128444154</v>
      </c>
      <c r="W26" s="16"/>
      <c r="X26" s="16" t="n">
        <v>0.175693256805125</v>
      </c>
      <c r="Y26" s="16" t="n">
        <v>0.128097914444701</v>
      </c>
      <c r="Z26" s="16" t="n">
        <v>0.212903799152936</v>
      </c>
      <c r="AA26" s="16" t="n">
        <v>0.202576616262875</v>
      </c>
      <c r="AB26" s="16" t="n">
        <v>0.110278698243144</v>
      </c>
      <c r="AC26" s="16" t="n">
        <v>0.171705368785004</v>
      </c>
      <c r="AD26" s="16" t="n">
        <v>0.16007921740616</v>
      </c>
      <c r="AE26" s="16"/>
      <c r="AF26" s="16" t="n">
        <v>0.163763796956775</v>
      </c>
      <c r="AG26" s="16" t="n">
        <v>0.460672280613929</v>
      </c>
      <c r="AH26" s="16" t="n">
        <v>0.0460100168041055</v>
      </c>
      <c r="AI26" s="16" t="n">
        <v>0.365300297744495</v>
      </c>
      <c r="AJ26" s="16" t="n">
        <v>0.213212302188077</v>
      </c>
      <c r="AK26" s="16" t="n">
        <v>0.103164737380587</v>
      </c>
      <c r="AL26" s="16" t="n">
        <v>0.46128469348658</v>
      </c>
      <c r="AM26" s="16" t="n">
        <v>0.167619897174073</v>
      </c>
      <c r="AN26" s="16" t="n">
        <v>0.137177862623778</v>
      </c>
      <c r="AO26" s="16" t="n">
        <v>0.00939154262716427</v>
      </c>
      <c r="AP26" s="16" t="n">
        <v>0.133464884409993</v>
      </c>
      <c r="AQ26" s="16"/>
      <c r="AR26" s="16" t="n">
        <v>0.172269078113895</v>
      </c>
      <c r="AS26" s="16" t="n">
        <v>0.136213733149145</v>
      </c>
      <c r="AT26" s="16" t="n">
        <v>0.0349057121451345</v>
      </c>
      <c r="AU26" s="16" t="n">
        <v>0.331232910259672</v>
      </c>
      <c r="AV26" s="16" t="n">
        <v>0.384554004014638</v>
      </c>
      <c r="AW26" s="16" t="n">
        <v>0.203891162383157</v>
      </c>
      <c r="AX26" s="16" t="n">
        <v>0.224928538425301</v>
      </c>
      <c r="AY26" s="16" t="n">
        <v>0</v>
      </c>
    </row>
    <row r="27">
      <c r="B27" t="s">
        <v>75</v>
      </c>
      <c r="C27" s="16" t="n">
        <v>0.383340167105825</v>
      </c>
      <c r="D27" s="16" t="n">
        <v>0.493708981071302</v>
      </c>
      <c r="E27" s="16" t="n">
        <v>0.36122378454299</v>
      </c>
      <c r="F27" s="16" t="n">
        <v>0.376985746831695</v>
      </c>
      <c r="G27" s="16"/>
      <c r="H27" s="16" t="n">
        <v>0.71602552779997</v>
      </c>
      <c r="I27" s="16" t="n">
        <v>0.381210720471966</v>
      </c>
      <c r="J27" s="16"/>
      <c r="K27" s="16" t="n">
        <v>0.445484617790194</v>
      </c>
      <c r="L27" s="16"/>
      <c r="M27" s="16" t="n">
        <v>0.415528061213217</v>
      </c>
      <c r="N27" s="16" t="n">
        <v>0.152857348717129</v>
      </c>
      <c r="O27" s="16" t="n">
        <v>0.0693957231809118</v>
      </c>
      <c r="P27" s="16" t="n">
        <v>0.0704389782307392</v>
      </c>
      <c r="Q27" s="16"/>
      <c r="R27" s="16" t="n">
        <v>0.325351471043738</v>
      </c>
      <c r="S27" s="16" t="n">
        <v>0.108522149547451</v>
      </c>
      <c r="T27" s="16" t="n">
        <v>0.226471534235901</v>
      </c>
      <c r="U27" s="16" t="n">
        <v>0.262190031826753</v>
      </c>
      <c r="V27" s="16" t="n">
        <v>0.599816213162321</v>
      </c>
      <c r="W27" s="16"/>
      <c r="X27" s="16" t="n">
        <v>0.387337439674844</v>
      </c>
      <c r="Y27" s="16" t="n">
        <v>0.601569462964356</v>
      </c>
      <c r="Z27" s="16" t="n">
        <v>0.311277374641018</v>
      </c>
      <c r="AA27" s="16" t="n">
        <v>0.479407622574084</v>
      </c>
      <c r="AB27" s="16" t="n">
        <v>0.0806839379203682</v>
      </c>
      <c r="AC27" s="16" t="n">
        <v>0.212659269964426</v>
      </c>
      <c r="AD27" s="16" t="n">
        <v>0.0554358391296089</v>
      </c>
      <c r="AE27" s="16"/>
      <c r="AF27" s="16" t="n">
        <v>0.42486933495881</v>
      </c>
      <c r="AG27" s="16" t="n">
        <v>0.00864370312923925</v>
      </c>
      <c r="AH27" s="16" t="n">
        <v>0.356633105821661</v>
      </c>
      <c r="AI27" s="16" t="n">
        <v>0.247330312195843</v>
      </c>
      <c r="AJ27" s="16" t="n">
        <v>0.139697653001903</v>
      </c>
      <c r="AK27" s="16" t="n">
        <v>0.439210205444982</v>
      </c>
      <c r="AL27" s="16" t="n">
        <v>0.00302592930662072</v>
      </c>
      <c r="AM27" s="16" t="n">
        <v>0.524580391062597</v>
      </c>
      <c r="AN27" s="16" t="n">
        <v>0.306517794355566</v>
      </c>
      <c r="AO27" s="16" t="n">
        <v>0.482982301292045</v>
      </c>
      <c r="AP27" s="16" t="n">
        <v>0.859421449877135</v>
      </c>
      <c r="AQ27" s="16"/>
      <c r="AR27" s="16" t="n">
        <v>0.34651199120625</v>
      </c>
      <c r="AS27" s="16" t="n">
        <v>0.381348640478688</v>
      </c>
      <c r="AT27" s="16" t="n">
        <v>0.189848228238055</v>
      </c>
      <c r="AU27" s="16" t="n">
        <v>0.612553071902084</v>
      </c>
      <c r="AV27" s="16" t="n">
        <v>0.225967732269072</v>
      </c>
      <c r="AW27" s="16" t="n">
        <v>0.559434243167637</v>
      </c>
      <c r="AX27" s="16" t="n">
        <v>0.449857076850603</v>
      </c>
      <c r="AY27" s="16" t="n">
        <v>0.480410418227094</v>
      </c>
    </row>
    <row r="28">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row>
    <row r="29">
      <c r="B29" s="7" t="s">
        <v>82</v>
      </c>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row>
    <row r="30">
      <c r="B30" s="26" t="s">
        <v>79</v>
      </c>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row>
    <row r="31">
      <c r="B31" t="s">
        <v>70</v>
      </c>
      <c r="C31" s="16" t="n">
        <v>0.0376179859504428</v>
      </c>
      <c r="D31" s="16" t="n">
        <v>0.0109824431696888</v>
      </c>
      <c r="E31" s="16" t="n">
        <v>0.0281749158426943</v>
      </c>
      <c r="F31" s="16" t="n">
        <v>0.0432054693386122</v>
      </c>
      <c r="G31" s="16"/>
      <c r="H31" s="16" t="n">
        <v>0.0408868965653819</v>
      </c>
      <c r="I31" s="16" t="n">
        <v>0.0401706260687915</v>
      </c>
      <c r="J31" s="16"/>
      <c r="K31" s="16" t="n">
        <v>0.0954476139186432</v>
      </c>
      <c r="L31" s="16"/>
      <c r="M31" s="16" t="n">
        <v>0.0308216163615753</v>
      </c>
      <c r="N31" s="16" t="n">
        <v>0.100821439079121</v>
      </c>
      <c r="O31" s="16" t="n">
        <v>0.047535793017434</v>
      </c>
      <c r="P31" s="16" t="n">
        <v>0.120062653296935</v>
      </c>
      <c r="Q31" s="16"/>
      <c r="R31" s="16" t="n">
        <v>0.00183029066951446</v>
      </c>
      <c r="S31" s="16" t="n">
        <v>0.129990933585583</v>
      </c>
      <c r="T31" s="16" t="n">
        <v>0.0482695008283821</v>
      </c>
      <c r="U31" s="16" t="n">
        <v>0.0130408215232532</v>
      </c>
      <c r="V31" s="16" t="n">
        <v>0.0256525051623425</v>
      </c>
      <c r="W31" s="16"/>
      <c r="X31" s="16" t="n">
        <v>0.0470275095269495</v>
      </c>
      <c r="Y31" s="16" t="n">
        <v>0.00558172085007727</v>
      </c>
      <c r="Z31" s="16" t="n">
        <v>0.0374525113771504</v>
      </c>
      <c r="AA31" s="16" t="n">
        <v>0.0249155558497338</v>
      </c>
      <c r="AB31" s="16" t="n">
        <v>0.0741278381450917</v>
      </c>
      <c r="AC31" s="16" t="n">
        <v>0.152254911525546</v>
      </c>
      <c r="AD31" s="16" t="n">
        <v>0.0240140691663467</v>
      </c>
      <c r="AE31" s="16"/>
      <c r="AF31" s="16" t="n">
        <v>0.00250366482752342</v>
      </c>
      <c r="AG31" s="16" t="n">
        <v>0.0146814299615199</v>
      </c>
      <c r="AH31" s="16" t="n">
        <v>0.0219752439283501</v>
      </c>
      <c r="AI31" s="16" t="n">
        <v>0.0465746792010713</v>
      </c>
      <c r="AJ31" s="16" t="n">
        <v>0.00225775773565077</v>
      </c>
      <c r="AK31" s="16" t="n">
        <v>0.0541809931544063</v>
      </c>
      <c r="AL31" s="16" t="n">
        <v>0.0260435775121782</v>
      </c>
      <c r="AM31" s="16" t="n">
        <v>0.014903863464864</v>
      </c>
      <c r="AN31" s="16" t="n">
        <v>0.139519044099591</v>
      </c>
      <c r="AO31" s="16" t="n">
        <v>0.000851415555493778</v>
      </c>
      <c r="AP31" s="16" t="n">
        <v>0.00659972816263065</v>
      </c>
      <c r="AQ31" s="16"/>
      <c r="AR31" s="16" t="n">
        <v>0.0145577588813499</v>
      </c>
      <c r="AS31" s="16" t="n">
        <v>0.0436901422014922</v>
      </c>
      <c r="AT31" s="16" t="n">
        <v>0.108380604950017</v>
      </c>
      <c r="AU31" s="16" t="n">
        <v>0.000591840394591755</v>
      </c>
      <c r="AV31" s="16" t="n">
        <v>0.0737342638352933</v>
      </c>
      <c r="AW31" s="16" t="n">
        <v>0.00193189211281922</v>
      </c>
      <c r="AX31" s="16" t="n">
        <v>0.00416668756452256</v>
      </c>
      <c r="AY31" s="16" t="n">
        <v>0.00189969613903295</v>
      </c>
    </row>
    <row r="32">
      <c r="B32" t="s">
        <v>71</v>
      </c>
      <c r="C32" s="16" t="n">
        <v>0.0541341942129247</v>
      </c>
      <c r="D32" s="16" t="n">
        <v>0.179015031255392</v>
      </c>
      <c r="E32" s="16" t="n">
        <v>0.0304976343882811</v>
      </c>
      <c r="F32" s="16" t="n">
        <v>0.0465636009349367</v>
      </c>
      <c r="G32" s="16"/>
      <c r="H32" s="16" t="n">
        <v>0.0127750491951902</v>
      </c>
      <c r="I32" s="16" t="n">
        <v>0.0458931520302531</v>
      </c>
      <c r="J32" s="16"/>
      <c r="K32" s="16" t="n">
        <v>0.061124364186058</v>
      </c>
      <c r="L32" s="16"/>
      <c r="M32" s="16" t="n">
        <v>0.0368982532652047</v>
      </c>
      <c r="N32" s="16" t="n">
        <v>0.200047095991146</v>
      </c>
      <c r="O32" s="16" t="n">
        <v>0.158624403873716</v>
      </c>
      <c r="P32" s="16" t="n">
        <v>0.176237130951163</v>
      </c>
      <c r="Q32" s="16"/>
      <c r="R32" s="16" t="n">
        <v>0.146320740849328</v>
      </c>
      <c r="S32" s="16" t="n">
        <v>0.234520717411161</v>
      </c>
      <c r="T32" s="16" t="n">
        <v>0.0608114807507333</v>
      </c>
      <c r="U32" s="16" t="n">
        <v>0.0287548832050056</v>
      </c>
      <c r="V32" s="16" t="n">
        <v>0.00793820698462046</v>
      </c>
      <c r="W32" s="16"/>
      <c r="X32" s="16" t="n">
        <v>0.0489808599138286</v>
      </c>
      <c r="Y32" s="16" t="n">
        <v>0.0809501995142353</v>
      </c>
      <c r="Z32" s="16" t="n">
        <v>0.0113928106092105</v>
      </c>
      <c r="AA32" s="16" t="n">
        <v>0.0270763736357972</v>
      </c>
      <c r="AB32" s="16" t="n">
        <v>0.0488821571985106</v>
      </c>
      <c r="AC32" s="16" t="n">
        <v>0.17011834957322</v>
      </c>
      <c r="AD32" s="16" t="n">
        <v>0.0384707620856908</v>
      </c>
      <c r="AE32" s="16"/>
      <c r="AF32" s="16" t="n">
        <v>0.00120858687537467</v>
      </c>
      <c r="AG32" s="16" t="n">
        <v>0.0169837196665357</v>
      </c>
      <c r="AH32" s="16" t="n">
        <v>0.0257619298473794</v>
      </c>
      <c r="AI32" s="16" t="n">
        <v>0.156615092985167</v>
      </c>
      <c r="AJ32" s="16" t="n">
        <v>0.0571768491567909</v>
      </c>
      <c r="AK32" s="16" t="n">
        <v>0.0636636092675599</v>
      </c>
      <c r="AL32" s="16" t="n">
        <v>0.126372593702539</v>
      </c>
      <c r="AM32" s="16" t="n">
        <v>0.116601301636406</v>
      </c>
      <c r="AN32" s="16" t="n">
        <v>0.0355761738026061</v>
      </c>
      <c r="AO32" s="16" t="n">
        <v>0.000805016524460155</v>
      </c>
      <c r="AP32" s="16" t="n">
        <v>0.000513937550241525</v>
      </c>
      <c r="AQ32" s="16"/>
      <c r="AR32" s="16" t="n">
        <v>0.0519312475416382</v>
      </c>
      <c r="AS32" s="16" t="n">
        <v>0.081796552137436</v>
      </c>
      <c r="AT32" s="16" t="n">
        <v>0.0729828820358039</v>
      </c>
      <c r="AU32" s="16" t="n">
        <v>0</v>
      </c>
      <c r="AV32" s="16" t="n">
        <v>0.0807506649203211</v>
      </c>
      <c r="AW32" s="16" t="n">
        <v>0.0142229556759234</v>
      </c>
      <c r="AX32" s="16" t="n">
        <v>0.00578294264758473</v>
      </c>
      <c r="AY32" s="16" t="n">
        <v>0</v>
      </c>
    </row>
    <row r="33">
      <c r="B33" t="s">
        <v>72</v>
      </c>
      <c r="C33" s="16" t="n">
        <v>0.0567049605417417</v>
      </c>
      <c r="D33" s="16" t="n">
        <v>0.0527971838701869</v>
      </c>
      <c r="E33" s="16" t="n">
        <v>0.0964396600951191</v>
      </c>
      <c r="F33" s="16" t="n">
        <v>0.0462463683585429</v>
      </c>
      <c r="G33" s="16"/>
      <c r="H33" s="16" t="n">
        <v>0.0537828066858073</v>
      </c>
      <c r="I33" s="16" t="n">
        <v>0.0439089930684393</v>
      </c>
      <c r="J33" s="16"/>
      <c r="K33" s="16" t="n">
        <v>0.0326147385659123</v>
      </c>
      <c r="L33" s="16"/>
      <c r="M33" s="16" t="n">
        <v>0.0427318746489514</v>
      </c>
      <c r="N33" s="16" t="n">
        <v>0.163724639419668</v>
      </c>
      <c r="O33" s="16" t="n">
        <v>0.156455866959905</v>
      </c>
      <c r="P33" s="16" t="n">
        <v>0.228965887906799</v>
      </c>
      <c r="Q33" s="16"/>
      <c r="R33" s="16" t="n">
        <v>0</v>
      </c>
      <c r="S33" s="16" t="n">
        <v>0.15706020934428</v>
      </c>
      <c r="T33" s="16" t="n">
        <v>0.0560708700128241</v>
      </c>
      <c r="U33" s="16" t="n">
        <v>0.0846600233951667</v>
      </c>
      <c r="V33" s="16" t="n">
        <v>0.0289006908530121</v>
      </c>
      <c r="W33" s="16"/>
      <c r="X33" s="16" t="n">
        <v>0.0597769804702172</v>
      </c>
      <c r="Y33" s="16" t="n">
        <v>0.0243247384514363</v>
      </c>
      <c r="Z33" s="16" t="n">
        <v>0.0209352070800271</v>
      </c>
      <c r="AA33" s="16" t="n">
        <v>0.0376885245481885</v>
      </c>
      <c r="AB33" s="16" t="n">
        <v>0.0487247183910529</v>
      </c>
      <c r="AC33" s="16" t="n">
        <v>0.0236453326018119</v>
      </c>
      <c r="AD33" s="16" t="n">
        <v>0.0880992143345505</v>
      </c>
      <c r="AE33" s="16"/>
      <c r="AF33" s="16" t="n">
        <v>0.00144694301963122</v>
      </c>
      <c r="AG33" s="16" t="n">
        <v>0.00746760968952788</v>
      </c>
      <c r="AH33" s="16" t="n">
        <v>0.130847634072065</v>
      </c>
      <c r="AI33" s="16" t="n">
        <v>0.0289393658177307</v>
      </c>
      <c r="AJ33" s="16" t="n">
        <v>0.0124323988337659</v>
      </c>
      <c r="AK33" s="16" t="n">
        <v>0.0474893303730037</v>
      </c>
      <c r="AL33" s="16" t="n">
        <v>0.301007996281936</v>
      </c>
      <c r="AM33" s="16" t="n">
        <v>0.0278627695627009</v>
      </c>
      <c r="AN33" s="16" t="n">
        <v>0.156453112723285</v>
      </c>
      <c r="AO33" s="16" t="n">
        <v>0.0276854957722617</v>
      </c>
      <c r="AP33" s="16" t="n">
        <v>0</v>
      </c>
      <c r="AQ33" s="16"/>
      <c r="AR33" s="16" t="n">
        <v>0.0527552578324036</v>
      </c>
      <c r="AS33" s="16" t="n">
        <v>0.0243701868166816</v>
      </c>
      <c r="AT33" s="16" t="n">
        <v>0.219587504818161</v>
      </c>
      <c r="AU33" s="16" t="n">
        <v>0.0192945384723819</v>
      </c>
      <c r="AV33" s="16" t="n">
        <v>0.074353091522853</v>
      </c>
      <c r="AW33" s="16" t="n">
        <v>0.0046113351170472</v>
      </c>
      <c r="AX33" s="16" t="n">
        <v>0.0149244453181609</v>
      </c>
      <c r="AY33" s="16" t="n">
        <v>0.00979479088645274</v>
      </c>
    </row>
    <row r="34">
      <c r="B34" t="s">
        <v>73</v>
      </c>
      <c r="C34" s="16" t="n">
        <v>0.115736814830273</v>
      </c>
      <c r="D34" s="16" t="n">
        <v>0.0480083640193617</v>
      </c>
      <c r="E34" s="16" t="n">
        <v>0.141918247554509</v>
      </c>
      <c r="F34" s="16" t="n">
        <v>0.11617770707625</v>
      </c>
      <c r="G34" s="16"/>
      <c r="H34" s="16" t="n">
        <v>0.102317322174968</v>
      </c>
      <c r="I34" s="16" t="n">
        <v>0.106899947585971</v>
      </c>
      <c r="J34" s="16"/>
      <c r="K34" s="16" t="n">
        <v>0.165618707477841</v>
      </c>
      <c r="L34" s="16"/>
      <c r="M34" s="16" t="n">
        <v>0.110848272520149</v>
      </c>
      <c r="N34" s="16" t="n">
        <v>0.123874320008142</v>
      </c>
      <c r="O34" s="16" t="n">
        <v>0.248208439861924</v>
      </c>
      <c r="P34" s="16" t="n">
        <v>0.191140519047853</v>
      </c>
      <c r="Q34" s="16"/>
      <c r="R34" s="16" t="n">
        <v>0.387881276011589</v>
      </c>
      <c r="S34" s="16" t="n">
        <v>0.212052512470437</v>
      </c>
      <c r="T34" s="16" t="n">
        <v>0.146601178438218</v>
      </c>
      <c r="U34" s="16" t="n">
        <v>0.114603197728619</v>
      </c>
      <c r="V34" s="16" t="n">
        <v>0.0404562449532645</v>
      </c>
      <c r="W34" s="16"/>
      <c r="X34" s="16" t="n">
        <v>0.138047560804163</v>
      </c>
      <c r="Y34" s="16" t="n">
        <v>0.0726563645286266</v>
      </c>
      <c r="Z34" s="16" t="n">
        <v>0.183776154532725</v>
      </c>
      <c r="AA34" s="16" t="n">
        <v>0.0357027375041891</v>
      </c>
      <c r="AB34" s="16" t="n">
        <v>0.113056307822732</v>
      </c>
      <c r="AC34" s="16" t="n">
        <v>0.0906701863391452</v>
      </c>
      <c r="AD34" s="16" t="n">
        <v>0.0857400023777377</v>
      </c>
      <c r="AE34" s="16"/>
      <c r="AF34" s="16" t="n">
        <v>0.00592630368098016</v>
      </c>
      <c r="AG34" s="16" t="n">
        <v>0.431779550130554</v>
      </c>
      <c r="AH34" s="16" t="n">
        <v>0.234211711313434</v>
      </c>
      <c r="AI34" s="16" t="n">
        <v>0.107962237724174</v>
      </c>
      <c r="AJ34" s="16" t="n">
        <v>0.266291325172216</v>
      </c>
      <c r="AK34" s="16" t="n">
        <v>0.0581085142351046</v>
      </c>
      <c r="AL34" s="16" t="n">
        <v>0.0437320695757863</v>
      </c>
      <c r="AM34" s="16" t="n">
        <v>0.0214181837007843</v>
      </c>
      <c r="AN34" s="16" t="n">
        <v>0.223735288849116</v>
      </c>
      <c r="AO34" s="16" t="n">
        <v>0.0145179685010725</v>
      </c>
      <c r="AP34" s="16" t="n">
        <v>0</v>
      </c>
      <c r="AQ34" s="16"/>
      <c r="AR34" s="16" t="n">
        <v>0.0945927383469344</v>
      </c>
      <c r="AS34" s="16" t="n">
        <v>0.135567994711723</v>
      </c>
      <c r="AT34" s="16" t="n">
        <v>0.199897451007872</v>
      </c>
      <c r="AU34" s="16" t="n">
        <v>0.0170331004988885</v>
      </c>
      <c r="AV34" s="16" t="n">
        <v>0.153049784750917</v>
      </c>
      <c r="AW34" s="16" t="n">
        <v>0.0823569040193513</v>
      </c>
      <c r="AX34" s="16" t="n">
        <v>0.0621035805334271</v>
      </c>
      <c r="AY34" s="16" t="n">
        <v>0.0293843726593582</v>
      </c>
    </row>
    <row r="35">
      <c r="B35" t="s">
        <v>74</v>
      </c>
      <c r="C35" s="16" t="n">
        <v>0.178948905400974</v>
      </c>
      <c r="D35" s="16" t="n">
        <v>0.0598578432197438</v>
      </c>
      <c r="E35" s="16" t="n">
        <v>0.223150556046395</v>
      </c>
      <c r="F35" s="16" t="n">
        <v>0.180227387001601</v>
      </c>
      <c r="G35" s="16"/>
      <c r="H35" s="16" t="n">
        <v>0.0665390038305966</v>
      </c>
      <c r="I35" s="16" t="n">
        <v>0.198317721603982</v>
      </c>
      <c r="J35" s="16"/>
      <c r="K35" s="16" t="n">
        <v>0.117998238722337</v>
      </c>
      <c r="L35" s="16"/>
      <c r="M35" s="16" t="n">
        <v>0.178286895025311</v>
      </c>
      <c r="N35" s="16" t="n">
        <v>0.177217862491388</v>
      </c>
      <c r="O35" s="16" t="n">
        <v>0.222043270897667</v>
      </c>
      <c r="P35" s="16" t="n">
        <v>0.143468865442247</v>
      </c>
      <c r="Q35" s="16"/>
      <c r="R35" s="16" t="n">
        <v>0.13861622142583</v>
      </c>
      <c r="S35" s="16" t="n">
        <v>0.157853477641089</v>
      </c>
      <c r="T35" s="16" t="n">
        <v>0.245618062197303</v>
      </c>
      <c r="U35" s="16" t="n">
        <v>0.214802888120872</v>
      </c>
      <c r="V35" s="16" t="n">
        <v>0.133663289244662</v>
      </c>
      <c r="W35" s="16"/>
      <c r="X35" s="16" t="n">
        <v>0.168649736886596</v>
      </c>
      <c r="Y35" s="16" t="n">
        <v>0.0534045356383563</v>
      </c>
      <c r="Z35" s="16" t="n">
        <v>0.217251078865286</v>
      </c>
      <c r="AA35" s="16" t="n">
        <v>0.203925661289931</v>
      </c>
      <c r="AB35" s="16" t="n">
        <v>0.56494113386057</v>
      </c>
      <c r="AC35" s="16" t="n">
        <v>0.129079240064149</v>
      </c>
      <c r="AD35" s="16" t="n">
        <v>0.220376083930506</v>
      </c>
      <c r="AE35" s="16"/>
      <c r="AF35" s="16" t="n">
        <v>0.564045166637681</v>
      </c>
      <c r="AG35" s="16" t="n">
        <v>0.486898123329986</v>
      </c>
      <c r="AH35" s="16" t="n">
        <v>0.0702122400650702</v>
      </c>
      <c r="AI35" s="16" t="n">
        <v>0.137862471400131</v>
      </c>
      <c r="AJ35" s="16" t="n">
        <v>0.330806613772107</v>
      </c>
      <c r="AK35" s="16" t="n">
        <v>0.159452020470853</v>
      </c>
      <c r="AL35" s="16" t="n">
        <v>0.0456786664918369</v>
      </c>
      <c r="AM35" s="16" t="n">
        <v>0.136455245822839</v>
      </c>
      <c r="AN35" s="16" t="n">
        <v>0.0878938948333401</v>
      </c>
      <c r="AO35" s="16" t="n">
        <v>0.211880339155175</v>
      </c>
      <c r="AP35" s="16" t="n">
        <v>0</v>
      </c>
      <c r="AQ35" s="16"/>
      <c r="AR35" s="16" t="n">
        <v>0.263708661633057</v>
      </c>
      <c r="AS35" s="16" t="n">
        <v>0.112346717966064</v>
      </c>
      <c r="AT35" s="16" t="n">
        <v>0.120957940637771</v>
      </c>
      <c r="AU35" s="16" t="n">
        <v>0.0349457206871494</v>
      </c>
      <c r="AV35" s="16" t="n">
        <v>0.160066185835944</v>
      </c>
      <c r="AW35" s="16" t="n">
        <v>0.261586600035846</v>
      </c>
      <c r="AX35" s="16" t="n">
        <v>0.216865846373801</v>
      </c>
      <c r="AY35" s="16" t="n">
        <v>0.478510722088062</v>
      </c>
    </row>
    <row r="36">
      <c r="B36" t="s">
        <v>75</v>
      </c>
      <c r="C36" s="16" t="n">
        <v>0.556857139063644</v>
      </c>
      <c r="D36" s="16" t="n">
        <v>0.649339134465627</v>
      </c>
      <c r="E36" s="16" t="n">
        <v>0.479818986073001</v>
      </c>
      <c r="F36" s="16" t="n">
        <v>0.567579467290057</v>
      </c>
      <c r="G36" s="16"/>
      <c r="H36" s="16" t="n">
        <v>0.723698921548056</v>
      </c>
      <c r="I36" s="16" t="n">
        <v>0.564809559642563</v>
      </c>
      <c r="J36" s="16"/>
      <c r="K36" s="16" t="n">
        <v>0.527196337129208</v>
      </c>
      <c r="L36" s="16"/>
      <c r="M36" s="16" t="n">
        <v>0.600413088178808</v>
      </c>
      <c r="N36" s="16" t="n">
        <v>0.234314643010535</v>
      </c>
      <c r="O36" s="16" t="n">
        <v>0.167132225389353</v>
      </c>
      <c r="P36" s="16" t="n">
        <v>0.140124943355004</v>
      </c>
      <c r="Q36" s="16"/>
      <c r="R36" s="16" t="n">
        <v>0.325351471043738</v>
      </c>
      <c r="S36" s="16" t="n">
        <v>0.108522149547451</v>
      </c>
      <c r="T36" s="16" t="n">
        <v>0.44262890777254</v>
      </c>
      <c r="U36" s="16" t="n">
        <v>0.544138186027083</v>
      </c>
      <c r="V36" s="16" t="n">
        <v>0.763389062802098</v>
      </c>
      <c r="W36" s="16"/>
      <c r="X36" s="16" t="n">
        <v>0.537517352398246</v>
      </c>
      <c r="Y36" s="16" t="n">
        <v>0.763082441017268</v>
      </c>
      <c r="Z36" s="16" t="n">
        <v>0.529192237535601</v>
      </c>
      <c r="AA36" s="16" t="n">
        <v>0.67069114717216</v>
      </c>
      <c r="AB36" s="16" t="n">
        <v>0.150267844582044</v>
      </c>
      <c r="AC36" s="16" t="n">
        <v>0.434231979896128</v>
      </c>
      <c r="AD36" s="16" t="n">
        <v>0.543299868105169</v>
      </c>
      <c r="AE36" s="16"/>
      <c r="AF36" s="16" t="n">
        <v>0.42486933495881</v>
      </c>
      <c r="AG36" s="16" t="n">
        <v>0.0421895672218761</v>
      </c>
      <c r="AH36" s="16" t="n">
        <v>0.516991240773702</v>
      </c>
      <c r="AI36" s="16" t="n">
        <v>0.522046152871726</v>
      </c>
      <c r="AJ36" s="16" t="n">
        <v>0.331035055329469</v>
      </c>
      <c r="AK36" s="16" t="n">
        <v>0.617105532499073</v>
      </c>
      <c r="AL36" s="16" t="n">
        <v>0.457165096435723</v>
      </c>
      <c r="AM36" s="16" t="n">
        <v>0.682758635812406</v>
      </c>
      <c r="AN36" s="16" t="n">
        <v>0.356822485692062</v>
      </c>
      <c r="AO36" s="16" t="n">
        <v>0.744259764491537</v>
      </c>
      <c r="AP36" s="16" t="n">
        <v>0.992886334287128</v>
      </c>
      <c r="AQ36" s="16"/>
      <c r="AR36" s="16" t="n">
        <v>0.522454335764616</v>
      </c>
      <c r="AS36" s="16" t="n">
        <v>0.602228406166604</v>
      </c>
      <c r="AT36" s="16" t="n">
        <v>0.278193616550375</v>
      </c>
      <c r="AU36" s="16" t="n">
        <v>0.928134799946988</v>
      </c>
      <c r="AV36" s="16" t="n">
        <v>0.458046009134672</v>
      </c>
      <c r="AW36" s="16" t="n">
        <v>0.635290313039013</v>
      </c>
      <c r="AX36" s="16" t="n">
        <v>0.696156497562504</v>
      </c>
      <c r="AY36" s="16" t="n">
        <v>0.480410418227094</v>
      </c>
    </row>
    <row r="37">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row>
    <row r="38">
      <c r="B38" s="7" t="s">
        <v>92</v>
      </c>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row>
    <row r="39">
      <c r="B39" s="26" t="s">
        <v>79</v>
      </c>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row>
    <row r="40">
      <c r="B40" t="s">
        <v>83</v>
      </c>
      <c r="C40" s="16" t="n">
        <v>0.437817967141441</v>
      </c>
      <c r="D40" s="16" t="n">
        <v>0.322888148183912</v>
      </c>
      <c r="E40" s="16" t="n">
        <v>0.406975630527811</v>
      </c>
      <c r="F40" s="16" t="n">
        <v>0.45921108085952</v>
      </c>
      <c r="G40" s="16"/>
      <c r="H40" s="16" t="n">
        <v>0.0230300234458415</v>
      </c>
      <c r="I40" s="16" t="n">
        <v>0.456349992566219</v>
      </c>
      <c r="J40" s="16"/>
      <c r="K40" s="16" t="n">
        <v>0.239775418904404</v>
      </c>
      <c r="L40" s="16"/>
      <c r="M40" s="16" t="n">
        <v>0.445837971838406</v>
      </c>
      <c r="N40" s="16" t="n">
        <v>0.377943433870421</v>
      </c>
      <c r="O40" s="16" t="n">
        <v>0.358576807822865</v>
      </c>
      <c r="P40" s="16" t="n">
        <v>0.38860985976766</v>
      </c>
      <c r="Q40" s="16"/>
      <c r="R40" s="16" t="n">
        <v>0.122957018379558</v>
      </c>
      <c r="S40" s="16" t="n">
        <v>0.408707303496377</v>
      </c>
      <c r="T40" s="16" t="n">
        <v>0.402498964979224</v>
      </c>
      <c r="U40" s="16" t="n">
        <v>0.59178313949865</v>
      </c>
      <c r="V40" s="16" t="n">
        <v>0.439479289015879</v>
      </c>
      <c r="W40" s="16"/>
      <c r="X40" s="16" t="n">
        <v>0.417315898931077</v>
      </c>
      <c r="Y40" s="16" t="n">
        <v>0.291309871981952</v>
      </c>
      <c r="Z40" s="16" t="n">
        <v>0.309183468338661</v>
      </c>
      <c r="AA40" s="16" t="n">
        <v>0.706632279305126</v>
      </c>
      <c r="AB40" s="16" t="n">
        <v>0.732319077859469</v>
      </c>
      <c r="AC40" s="16" t="n">
        <v>0.631990416326672</v>
      </c>
      <c r="AD40" s="16" t="n">
        <v>0.73408020114579</v>
      </c>
      <c r="AE40" s="16"/>
      <c r="AF40" s="16" t="n">
        <v>0.979136593392762</v>
      </c>
      <c r="AG40" s="16" t="n">
        <v>0.122446351961217</v>
      </c>
      <c r="AH40" s="16" t="n">
        <v>0.117253376635662</v>
      </c>
      <c r="AI40" s="16" t="n">
        <v>0.326558764715893</v>
      </c>
      <c r="AJ40" s="16" t="n">
        <v>0.346553881404016</v>
      </c>
      <c r="AK40" s="16" t="n">
        <v>0.508248025895888</v>
      </c>
      <c r="AL40" s="16" t="n">
        <v>0.169712375118384</v>
      </c>
      <c r="AM40" s="16" t="n">
        <v>0.825039959537427</v>
      </c>
      <c r="AN40" s="16" t="n">
        <v>0.364024511887435</v>
      </c>
      <c r="AO40" s="16" t="n">
        <v>0.534754039455775</v>
      </c>
      <c r="AP40" s="16" t="n">
        <v>0.498084530014823</v>
      </c>
      <c r="AQ40" s="16"/>
      <c r="AR40" s="16" t="n">
        <v>0.33329562227996</v>
      </c>
      <c r="AS40" s="16" t="n">
        <v>0.350713038616336</v>
      </c>
      <c r="AT40" s="16" t="n">
        <v>0.396976731134974</v>
      </c>
      <c r="AU40" s="16" t="n">
        <v>0.52195101539064</v>
      </c>
      <c r="AV40" s="16" t="n">
        <v>0.481965500399151</v>
      </c>
      <c r="AW40" s="16" t="n">
        <v>0.513324711268534</v>
      </c>
      <c r="AX40" s="16" t="n">
        <v>0.833321757437491</v>
      </c>
      <c r="AY40" s="16" t="n">
        <v>0.966816235062576</v>
      </c>
    </row>
    <row r="41">
      <c r="B41" t="s">
        <v>84</v>
      </c>
      <c r="C41" s="16" t="n">
        <v>0.423291663686905</v>
      </c>
      <c r="D41" s="16" t="n">
        <v>0.570967362249935</v>
      </c>
      <c r="E41" s="16" t="n">
        <v>0.340081424584968</v>
      </c>
      <c r="F41" s="16" t="n">
        <v>0.429495584022483</v>
      </c>
      <c r="G41" s="16"/>
      <c r="H41" s="16" t="n">
        <v>0.438609035445436</v>
      </c>
      <c r="I41" s="16" t="n">
        <v>0.439581273078927</v>
      </c>
      <c r="J41" s="16"/>
      <c r="K41" s="16" t="n">
        <v>0.474041808931671</v>
      </c>
      <c r="L41" s="16"/>
      <c r="M41" s="16" t="n">
        <v>0.409260402699574</v>
      </c>
      <c r="N41" s="16" t="n">
        <v>0.516581839689144</v>
      </c>
      <c r="O41" s="16" t="n">
        <v>0.604404989393035</v>
      </c>
      <c r="P41" s="16" t="n">
        <v>0.50237042545674</v>
      </c>
      <c r="Q41" s="16"/>
      <c r="R41" s="16" t="n">
        <v>0.690601140853363</v>
      </c>
      <c r="S41" s="16" t="n">
        <v>0.503566305008067</v>
      </c>
      <c r="T41" s="16" t="n">
        <v>0.566509271129624</v>
      </c>
      <c r="U41" s="16" t="n">
        <v>0.409385034315681</v>
      </c>
      <c r="V41" s="16" t="n">
        <v>0.29106246269092</v>
      </c>
      <c r="W41" s="16"/>
      <c r="X41" s="16" t="n">
        <v>0.400385062494684</v>
      </c>
      <c r="Y41" s="16" t="n">
        <v>0.300578346498714</v>
      </c>
      <c r="Z41" s="16" t="n">
        <v>0.529560152721862</v>
      </c>
      <c r="AA41" s="16" t="n">
        <v>0.440068857266196</v>
      </c>
      <c r="AB41" s="16" t="n">
        <v>0.36643320928016</v>
      </c>
      <c r="AC41" s="16" t="n">
        <v>0.571413067799268</v>
      </c>
      <c r="AD41" s="16" t="n">
        <v>0.316922093275521</v>
      </c>
      <c r="AE41" s="16"/>
      <c r="AF41" s="16" t="n">
        <v>0.378436111500148</v>
      </c>
      <c r="AG41" s="16" t="n">
        <v>0.0901859037731008</v>
      </c>
      <c r="AH41" s="16" t="n">
        <v>0.424473765127826</v>
      </c>
      <c r="AI41" s="16" t="n">
        <v>0.558415774238623</v>
      </c>
      <c r="AJ41" s="16" t="n">
        <v>0.394931782764078</v>
      </c>
      <c r="AK41" s="16" t="n">
        <v>0.454452932055443</v>
      </c>
      <c r="AL41" s="16" t="n">
        <v>0.654457818523609</v>
      </c>
      <c r="AM41" s="16" t="n">
        <v>0.593799500955258</v>
      </c>
      <c r="AN41" s="16" t="n">
        <v>0.154162705480527</v>
      </c>
      <c r="AO41" s="16" t="n">
        <v>0.0151522229060358</v>
      </c>
      <c r="AP41" s="16" t="n">
        <v>0.495907216815895</v>
      </c>
      <c r="AQ41" s="16"/>
      <c r="AR41" s="16" t="n">
        <v>0.340448657702552</v>
      </c>
      <c r="AS41" s="16" t="n">
        <v>0.545715190099337</v>
      </c>
      <c r="AT41" s="16" t="n">
        <v>0.209752845008798</v>
      </c>
      <c r="AU41" s="16" t="n">
        <v>0.650550308452256</v>
      </c>
      <c r="AV41" s="16" t="n">
        <v>0.531206215368086</v>
      </c>
      <c r="AW41" s="16" t="n">
        <v>0.358482667215857</v>
      </c>
      <c r="AX41" s="16" t="n">
        <v>0.649663361723004</v>
      </c>
      <c r="AY41" s="16" t="n">
        <v>0.039179163545811</v>
      </c>
    </row>
    <row r="42">
      <c r="B42" t="s">
        <v>85</v>
      </c>
      <c r="C42" s="16" t="n">
        <v>0.308428476636373</v>
      </c>
      <c r="D42" s="16" t="n">
        <v>0.464569387344648</v>
      </c>
      <c r="E42" s="16" t="n">
        <v>0.399597801106131</v>
      </c>
      <c r="F42" s="16" t="n">
        <v>0.265851262428621</v>
      </c>
      <c r="G42" s="16"/>
      <c r="H42" s="16" t="n">
        <v>0.111795903270544</v>
      </c>
      <c r="I42" s="16" t="n">
        <v>0.344883601508225</v>
      </c>
      <c r="J42" s="16"/>
      <c r="K42" s="16" t="n">
        <v>0.243234622616084</v>
      </c>
      <c r="L42" s="16"/>
      <c r="M42" s="16" t="n">
        <v>0.296979653509483</v>
      </c>
      <c r="N42" s="16" t="n">
        <v>0.398595963910315</v>
      </c>
      <c r="O42" s="16" t="n">
        <v>0.418319266275292</v>
      </c>
      <c r="P42" s="16" t="n">
        <v>0.339048557541571</v>
      </c>
      <c r="Q42" s="16"/>
      <c r="R42" s="16" t="n">
        <v>0.26854564296108</v>
      </c>
      <c r="S42" s="16" t="n">
        <v>0.264568273742681</v>
      </c>
      <c r="T42" s="16" t="n">
        <v>0.462165614675543</v>
      </c>
      <c r="U42" s="16" t="n">
        <v>0.230591332709281</v>
      </c>
      <c r="V42" s="16" t="n">
        <v>0.267198518151842</v>
      </c>
      <c r="W42" s="16"/>
      <c r="X42" s="16" t="n">
        <v>0.261675752937876</v>
      </c>
      <c r="Y42" s="16" t="n">
        <v>0.187898218496963</v>
      </c>
      <c r="Z42" s="16" t="n">
        <v>0.189698155812783</v>
      </c>
      <c r="AA42" s="16" t="n">
        <v>0.54149807977068</v>
      </c>
      <c r="AB42" s="16" t="n">
        <v>0.651746152797848</v>
      </c>
      <c r="AC42" s="16" t="n">
        <v>0.413581671920244</v>
      </c>
      <c r="AD42" s="16" t="n">
        <v>0.628897601298393</v>
      </c>
      <c r="AE42" s="16"/>
      <c r="AF42" s="16" t="n">
        <v>0.779516320051596</v>
      </c>
      <c r="AG42" s="16" t="n">
        <v>0.0962048107836727</v>
      </c>
      <c r="AH42" s="16" t="n">
        <v>0.0815788731042994</v>
      </c>
      <c r="AI42" s="16" t="n">
        <v>0.307890329119927</v>
      </c>
      <c r="AJ42" s="16" t="n">
        <v>0.294224593754785</v>
      </c>
      <c r="AK42" s="16" t="n">
        <v>0.291495060010367</v>
      </c>
      <c r="AL42" s="16" t="n">
        <v>0.158079198069037</v>
      </c>
      <c r="AM42" s="16" t="n">
        <v>0.365550445668206</v>
      </c>
      <c r="AN42" s="16" t="n">
        <v>0.475479741099737</v>
      </c>
      <c r="AO42" s="16" t="n">
        <v>0.0110015756760846</v>
      </c>
      <c r="AP42" s="16" t="n">
        <v>0.365025387826261</v>
      </c>
      <c r="AQ42" s="16"/>
      <c r="AR42" s="16" t="n">
        <v>0.279280938305566</v>
      </c>
      <c r="AS42" s="16" t="n">
        <v>0.225200254096697</v>
      </c>
      <c r="AT42" s="16" t="n">
        <v>0.278344950608893</v>
      </c>
      <c r="AU42" s="16" t="n">
        <v>0.322868440560134</v>
      </c>
      <c r="AV42" s="16" t="n">
        <v>0.249887223533551</v>
      </c>
      <c r="AW42" s="16" t="n">
        <v>0.453897303588745</v>
      </c>
      <c r="AX42" s="16" t="n">
        <v>0.665251301362018</v>
      </c>
      <c r="AY42" s="16" t="n">
        <v>0.511694487025486</v>
      </c>
    </row>
    <row r="43">
      <c r="B43" t="s">
        <v>86</v>
      </c>
      <c r="C43" s="16" t="n">
        <v>0.256645662739259</v>
      </c>
      <c r="D43" s="16" t="n">
        <v>0.469241849773425</v>
      </c>
      <c r="E43" s="16" t="n">
        <v>0.259879639175282</v>
      </c>
      <c r="F43" s="16" t="n">
        <v>0.231833939715479</v>
      </c>
      <c r="G43" s="16"/>
      <c r="H43" s="16" t="n">
        <v>0.149845474853241</v>
      </c>
      <c r="I43" s="16" t="n">
        <v>0.237770135312548</v>
      </c>
      <c r="J43" s="16"/>
      <c r="K43" s="16" t="n">
        <v>0.260862316396714</v>
      </c>
      <c r="L43" s="16"/>
      <c r="M43" s="16" t="n">
        <v>0.247645851339783</v>
      </c>
      <c r="N43" s="16" t="n">
        <v>0.272857557505803</v>
      </c>
      <c r="O43" s="16" t="n">
        <v>0.472541425065303</v>
      </c>
      <c r="P43" s="16" t="n">
        <v>0.466472056640808</v>
      </c>
      <c r="Q43" s="16"/>
      <c r="R43" s="16" t="n">
        <v>0.270357479083629</v>
      </c>
      <c r="S43" s="16" t="n">
        <v>0.54585957746289</v>
      </c>
      <c r="T43" s="16" t="n">
        <v>0.298754326871773</v>
      </c>
      <c r="U43" s="16" t="n">
        <v>0.151380567418299</v>
      </c>
      <c r="V43" s="16" t="n">
        <v>0.210107716373758</v>
      </c>
      <c r="W43" s="16"/>
      <c r="X43" s="16" t="n">
        <v>0.294380420791704</v>
      </c>
      <c r="Y43" s="16" t="n">
        <v>0.228044596702059</v>
      </c>
      <c r="Z43" s="16" t="n">
        <v>0.276888054505025</v>
      </c>
      <c r="AA43" s="16" t="n">
        <v>0.0515811490093919</v>
      </c>
      <c r="AB43" s="16" t="n">
        <v>0.166579313672314</v>
      </c>
      <c r="AC43" s="16" t="n">
        <v>0.242351077411658</v>
      </c>
      <c r="AD43" s="16" t="n">
        <v>0.200210416975073</v>
      </c>
      <c r="AE43" s="16"/>
      <c r="AF43" s="16" t="n">
        <v>0.0105892593219027</v>
      </c>
      <c r="AG43" s="16" t="n">
        <v>0.457561119801448</v>
      </c>
      <c r="AH43" s="16" t="n">
        <v>0.36653904255038</v>
      </c>
      <c r="AI43" s="16" t="n">
        <v>0.18196283978827</v>
      </c>
      <c r="AJ43" s="16" t="n">
        <v>0.416834071939012</v>
      </c>
      <c r="AK43" s="16" t="n">
        <v>0.288733934510019</v>
      </c>
      <c r="AL43" s="16" t="n">
        <v>0.33725607144579</v>
      </c>
      <c r="AM43" s="16" t="n">
        <v>0.0382366919818761</v>
      </c>
      <c r="AN43" s="16" t="n">
        <v>0.154534941158454</v>
      </c>
      <c r="AO43" s="16" t="n">
        <v>0.22309907598179</v>
      </c>
      <c r="AP43" s="16" t="n">
        <v>0.37306964178273</v>
      </c>
      <c r="AQ43" s="16"/>
      <c r="AR43" s="16" t="n">
        <v>0.271908699974383</v>
      </c>
      <c r="AS43" s="16" t="n">
        <v>0.285673890906563</v>
      </c>
      <c r="AT43" s="16" t="n">
        <v>0.139242971026355</v>
      </c>
      <c r="AU43" s="16" t="n">
        <v>0.337927782380309</v>
      </c>
      <c r="AV43" s="16" t="n">
        <v>0.444874293367435</v>
      </c>
      <c r="AW43" s="16" t="n">
        <v>0.160855470736393</v>
      </c>
      <c r="AX43" s="16" t="n">
        <v>0.479705967486925</v>
      </c>
      <c r="AY43" s="16" t="n">
        <v>0.0312840687983912</v>
      </c>
    </row>
    <row r="44">
      <c r="B44" t="s">
        <v>87</v>
      </c>
      <c r="C44" s="16" t="n">
        <v>0.20918132620839</v>
      </c>
      <c r="D44" s="16" t="n">
        <v>0.324738731791047</v>
      </c>
      <c r="E44" s="16" t="n">
        <v>0.374163900351019</v>
      </c>
      <c r="F44" s="16" t="n">
        <v>0.150925858128892</v>
      </c>
      <c r="G44" s="16"/>
      <c r="H44" s="16" t="n">
        <v>0.119943593827848</v>
      </c>
      <c r="I44" s="16" t="n">
        <v>0.201449805438334</v>
      </c>
      <c r="J44" s="16"/>
      <c r="K44" s="16" t="n">
        <v>0.23995341909221</v>
      </c>
      <c r="L44" s="16"/>
      <c r="M44" s="16" t="n">
        <v>0.196007953176823</v>
      </c>
      <c r="N44" s="16" t="n">
        <v>0.276347049886647</v>
      </c>
      <c r="O44" s="16" t="n">
        <v>0.402766706887172</v>
      </c>
      <c r="P44" s="16" t="n">
        <v>0.42729185688931</v>
      </c>
      <c r="Q44" s="16"/>
      <c r="R44" s="16" t="n">
        <v>0.161998398442566</v>
      </c>
      <c r="S44" s="16" t="n">
        <v>0.123487799677185</v>
      </c>
      <c r="T44" s="16" t="n">
        <v>0.300811070110428</v>
      </c>
      <c r="U44" s="16" t="n">
        <v>0.20033057535727</v>
      </c>
      <c r="V44" s="16" t="n">
        <v>0.184746624314283</v>
      </c>
      <c r="W44" s="16"/>
      <c r="X44" s="16" t="n">
        <v>0.206622802059712</v>
      </c>
      <c r="Y44" s="16" t="n">
        <v>0.234771421853372</v>
      </c>
      <c r="Z44" s="16" t="n">
        <v>0.257476773375923</v>
      </c>
      <c r="AA44" s="16" t="n">
        <v>0.201769285401676</v>
      </c>
      <c r="AB44" s="16" t="n">
        <v>0.115417850397764</v>
      </c>
      <c r="AC44" s="16" t="n">
        <v>0.168352290909226</v>
      </c>
      <c r="AD44" s="16" t="n">
        <v>0.274397251496384</v>
      </c>
      <c r="AE44" s="16"/>
      <c r="AF44" s="16" t="n">
        <v>0.00822126829888852</v>
      </c>
      <c r="AG44" s="16" t="n">
        <v>0.0407859870618263</v>
      </c>
      <c r="AH44" s="16" t="n">
        <v>0.568369519755605</v>
      </c>
      <c r="AI44" s="16" t="n">
        <v>0.321964210232581</v>
      </c>
      <c r="AJ44" s="16" t="n">
        <v>0.514473592963183</v>
      </c>
      <c r="AK44" s="16" t="n">
        <v>0.132634793459778</v>
      </c>
      <c r="AL44" s="16" t="n">
        <v>0.0951741611778824</v>
      </c>
      <c r="AM44" s="16" t="n">
        <v>0.104451505415882</v>
      </c>
      <c r="AN44" s="16" t="n">
        <v>0.215374593275416</v>
      </c>
      <c r="AO44" s="16" t="n">
        <v>0.0049556637544114</v>
      </c>
      <c r="AP44" s="16" t="n">
        <v>0.399207096211261</v>
      </c>
      <c r="AQ44" s="16"/>
      <c r="AR44" s="16" t="n">
        <v>0.279310433467184</v>
      </c>
      <c r="AS44" s="16" t="n">
        <v>0.162214815243049</v>
      </c>
      <c r="AT44" s="16" t="n">
        <v>0.150462264119622</v>
      </c>
      <c r="AU44" s="16" t="n">
        <v>0.451467733621749</v>
      </c>
      <c r="AV44" s="16" t="n">
        <v>0.298509110814926</v>
      </c>
      <c r="AW44" s="16" t="n">
        <v>0.161129285139237</v>
      </c>
      <c r="AX44" s="16" t="n">
        <v>0.256519734001553</v>
      </c>
      <c r="AY44" s="16" t="n">
        <v>0</v>
      </c>
    </row>
    <row r="45">
      <c r="B45" t="s">
        <v>88</v>
      </c>
      <c r="C45" s="16" t="n">
        <v>0.101520328982474</v>
      </c>
      <c r="D45" s="16" t="n">
        <v>0.13365336156644</v>
      </c>
      <c r="E45" s="16" t="n">
        <v>0.0612267388265269</v>
      </c>
      <c r="F45" s="16" t="n">
        <v>0.108955856589977</v>
      </c>
      <c r="G45" s="16"/>
      <c r="H45" s="16" t="n">
        <v>0.414572737986897</v>
      </c>
      <c r="I45" s="16" t="n">
        <v>0.0757972606918684</v>
      </c>
      <c r="J45" s="16"/>
      <c r="K45" s="16" t="n">
        <v>0.103226889538479</v>
      </c>
      <c r="L45" s="16"/>
      <c r="M45" s="16" t="n">
        <v>0.107678458017209</v>
      </c>
      <c r="N45" s="16" t="n">
        <v>0.0681315985611559</v>
      </c>
      <c r="O45" s="16" t="n">
        <v>0.00702062278000832</v>
      </c>
      <c r="P45" s="16" t="n">
        <v>0.0324837721299103</v>
      </c>
      <c r="Q45" s="16"/>
      <c r="R45" s="16" t="n">
        <v>0</v>
      </c>
      <c r="S45" s="16" t="n">
        <v>0</v>
      </c>
      <c r="T45" s="16" t="n">
        <v>0.104743276299828</v>
      </c>
      <c r="U45" s="16" t="n">
        <v>0.0434919047299342</v>
      </c>
      <c r="V45" s="16" t="n">
        <v>0.161726774333794</v>
      </c>
      <c r="W45" s="16"/>
      <c r="X45" s="16" t="n">
        <v>0.0800154750094602</v>
      </c>
      <c r="Y45" s="16" t="n">
        <v>0.231751508727998</v>
      </c>
      <c r="Z45" s="16" t="n">
        <v>0.158461586629255</v>
      </c>
      <c r="AA45" s="16" t="n">
        <v>0.0242323201133071</v>
      </c>
      <c r="AB45" s="16" t="n">
        <v>0.0307265124908179</v>
      </c>
      <c r="AC45" s="16" t="n">
        <v>0</v>
      </c>
      <c r="AD45" s="16" t="n">
        <v>0.00766299169669457</v>
      </c>
      <c r="AE45" s="16"/>
      <c r="AF45" s="16" t="n">
        <v>0</v>
      </c>
      <c r="AG45" s="16" t="n">
        <v>0.422275949924341</v>
      </c>
      <c r="AH45" s="16" t="n">
        <v>0.136314895546041</v>
      </c>
      <c r="AI45" s="16" t="n">
        <v>0.0630405779805269</v>
      </c>
      <c r="AJ45" s="16" t="n">
        <v>0</v>
      </c>
      <c r="AK45" s="16" t="n">
        <v>0.104846829924354</v>
      </c>
      <c r="AL45" s="16" t="n">
        <v>0.00204110650027417</v>
      </c>
      <c r="AM45" s="16" t="n">
        <v>0.0144491264403091</v>
      </c>
      <c r="AN45" s="16" t="n">
        <v>0</v>
      </c>
      <c r="AO45" s="16" t="n">
        <v>0.214461388790173</v>
      </c>
      <c r="AP45" s="16" t="n">
        <v>0.261718365578363</v>
      </c>
      <c r="AQ45" s="16"/>
      <c r="AR45" s="16" t="n">
        <v>0.133580962707759</v>
      </c>
      <c r="AS45" s="16" t="n">
        <v>0.0649798018567601</v>
      </c>
      <c r="AT45" s="16" t="n">
        <v>0.098684669044967</v>
      </c>
      <c r="AU45" s="16" t="n">
        <v>0.149669352717773</v>
      </c>
      <c r="AV45" s="16" t="n">
        <v>0.072586148631535</v>
      </c>
      <c r="AW45" s="16" t="n">
        <v>0.186478081055879</v>
      </c>
      <c r="AX45" s="16" t="n">
        <v>0.0213708822865997</v>
      </c>
      <c r="AY45" s="16" t="n">
        <v>0</v>
      </c>
    </row>
    <row r="46">
      <c r="B46" t="s">
        <v>89</v>
      </c>
      <c r="C46" s="16" t="n">
        <v>0.0589183650210163</v>
      </c>
      <c r="D46" s="16" t="n">
        <v>0.0704196781679124</v>
      </c>
      <c r="E46" s="16" t="n">
        <v>0.0466647876319513</v>
      </c>
      <c r="F46" s="16" t="n">
        <v>0.0609849416221483</v>
      </c>
      <c r="G46" s="16"/>
      <c r="H46" s="16" t="n">
        <v>0.120029933385713</v>
      </c>
      <c r="I46" s="16" t="n">
        <v>0.058729961172147</v>
      </c>
      <c r="J46" s="16"/>
      <c r="K46" s="16" t="n">
        <v>0.0701553312937263</v>
      </c>
      <c r="L46" s="16"/>
      <c r="M46" s="16" t="n">
        <v>0.0368982532652047</v>
      </c>
      <c r="N46" s="16" t="n">
        <v>0.214438906130479</v>
      </c>
      <c r="O46" s="16" t="n">
        <v>0.274438172515405</v>
      </c>
      <c r="P46" s="16" t="n">
        <v>0.293377431625227</v>
      </c>
      <c r="Q46" s="16"/>
      <c r="R46" s="16" t="n">
        <v>0.000366058133902892</v>
      </c>
      <c r="S46" s="16" t="n">
        <v>0.0151010448416098</v>
      </c>
      <c r="T46" s="16" t="n">
        <v>0.113445644447145</v>
      </c>
      <c r="U46" s="16" t="n">
        <v>0.0383264456093971</v>
      </c>
      <c r="V46" s="16" t="n">
        <v>0.053603865998245</v>
      </c>
      <c r="W46" s="16"/>
      <c r="X46" s="16" t="n">
        <v>0.0203430065274156</v>
      </c>
      <c r="Y46" s="16" t="n">
        <v>0.0468223142055534</v>
      </c>
      <c r="Z46" s="16" t="n">
        <v>0.165501457777161</v>
      </c>
      <c r="AA46" s="16" t="n">
        <v>0.0585932435832658</v>
      </c>
      <c r="AB46" s="16" t="n">
        <v>0.0742734370850615</v>
      </c>
      <c r="AC46" s="16" t="n">
        <v>0.148487861982696</v>
      </c>
      <c r="AD46" s="16" t="n">
        <v>0.0534939737678233</v>
      </c>
      <c r="AE46" s="16"/>
      <c r="AF46" s="16" t="n">
        <v>0.00209391682269077</v>
      </c>
      <c r="AG46" s="16" t="n">
        <v>0.0239019106957899</v>
      </c>
      <c r="AH46" s="16" t="n">
        <v>0.172474853284403</v>
      </c>
      <c r="AI46" s="16" t="n">
        <v>0.0460217116481054</v>
      </c>
      <c r="AJ46" s="16" t="n">
        <v>0.0290754539268183</v>
      </c>
      <c r="AK46" s="16" t="n">
        <v>0.0734097582416724</v>
      </c>
      <c r="AL46" s="16" t="n">
        <v>0.112279644564059</v>
      </c>
      <c r="AM46" s="16" t="n">
        <v>0.0539523764822581</v>
      </c>
      <c r="AN46" s="16" t="n">
        <v>0.0256293075758867</v>
      </c>
      <c r="AO46" s="16" t="n">
        <v>0.0422034642733342</v>
      </c>
      <c r="AP46" s="16" t="n">
        <v>0.000662710996551058</v>
      </c>
      <c r="AQ46" s="16"/>
      <c r="AR46" s="16" t="n">
        <v>0.058648067359586</v>
      </c>
      <c r="AS46" s="16" t="n">
        <v>0.0903866611407188</v>
      </c>
      <c r="AT46" s="16" t="n">
        <v>0.0538340873613158</v>
      </c>
      <c r="AU46" s="16" t="n">
        <v>0.00974638798365969</v>
      </c>
      <c r="AV46" s="16" t="n">
        <v>0.0734472350343537</v>
      </c>
      <c r="AW46" s="16" t="n">
        <v>0.0161548477887426</v>
      </c>
      <c r="AX46" s="16" t="n">
        <v>0.0576662098913602</v>
      </c>
      <c r="AY46" s="16" t="n">
        <v>0.0312840687983912</v>
      </c>
    </row>
    <row r="47">
      <c r="B47" t="s">
        <v>90</v>
      </c>
      <c r="C47" s="16" t="n">
        <v>0.0170827741547394</v>
      </c>
      <c r="D47" s="16" t="n">
        <v>0.0133563887572796</v>
      </c>
      <c r="E47" s="16" t="n">
        <v>0.000197783565605454</v>
      </c>
      <c r="F47" s="16" t="n">
        <v>0.0221333094690084</v>
      </c>
      <c r="G47" s="16"/>
      <c r="H47" s="16" t="n">
        <v>0</v>
      </c>
      <c r="I47" s="16" t="n">
        <v>0.0183768767847489</v>
      </c>
      <c r="J47" s="16"/>
      <c r="K47" s="16" t="n">
        <v>0.0496208242927632</v>
      </c>
      <c r="L47" s="16"/>
      <c r="M47" s="16" t="n">
        <v>0.0179868951910054</v>
      </c>
      <c r="N47" s="16" t="n">
        <v>0.0126739437320489</v>
      </c>
      <c r="O47" s="16" t="n">
        <v>0</v>
      </c>
      <c r="P47" s="16" t="n">
        <v>0.0113900186727097</v>
      </c>
      <c r="Q47" s="16"/>
      <c r="R47" s="16" t="n">
        <v>0.145588624581523</v>
      </c>
      <c r="S47" s="16" t="n">
        <v>0</v>
      </c>
      <c r="T47" s="16" t="n">
        <v>0.0041952797687282</v>
      </c>
      <c r="U47" s="16" t="n">
        <v>0.0434919047299342</v>
      </c>
      <c r="V47" s="16" t="n">
        <v>0.000211392811642721</v>
      </c>
      <c r="W47" s="16"/>
      <c r="X47" s="16" t="n">
        <v>0.0323885345378764</v>
      </c>
      <c r="Y47" s="16" t="n">
        <v>0</v>
      </c>
      <c r="Z47" s="16" t="n">
        <v>0</v>
      </c>
      <c r="AA47" s="16" t="n">
        <v>0</v>
      </c>
      <c r="AB47" s="16" t="n">
        <v>0.0178936272509801</v>
      </c>
      <c r="AC47" s="16" t="n">
        <v>0</v>
      </c>
      <c r="AD47" s="16" t="n">
        <v>0.00267303834677435</v>
      </c>
      <c r="AE47" s="16"/>
      <c r="AF47" s="16" t="n">
        <v>0.00100866942618674</v>
      </c>
      <c r="AG47" s="16" t="n">
        <v>0</v>
      </c>
      <c r="AH47" s="16" t="n">
        <v>0</v>
      </c>
      <c r="AI47" s="16" t="n">
        <v>0</v>
      </c>
      <c r="AJ47" s="16" t="n">
        <v>0</v>
      </c>
      <c r="AK47" s="16" t="n">
        <v>0</v>
      </c>
      <c r="AL47" s="16" t="n">
        <v>0.0260435775121782</v>
      </c>
      <c r="AM47" s="16" t="n">
        <v>0</v>
      </c>
      <c r="AN47" s="16" t="n">
        <v>0</v>
      </c>
      <c r="AO47" s="16" t="n">
        <v>0</v>
      </c>
      <c r="AP47" s="16" t="n">
        <v>0.102201609704307</v>
      </c>
      <c r="AQ47" s="16"/>
      <c r="AR47" s="16" t="n">
        <v>0.0830233322352032</v>
      </c>
      <c r="AS47" s="16" t="n">
        <v>0.00335080087359113</v>
      </c>
      <c r="AT47" s="16" t="n">
        <v>0.000353286864765848</v>
      </c>
      <c r="AU47" s="16" t="n">
        <v>0</v>
      </c>
      <c r="AV47" s="16" t="n">
        <v>0</v>
      </c>
      <c r="AW47" s="16" t="n">
        <v>0</v>
      </c>
      <c r="AX47" s="16" t="n">
        <v>0</v>
      </c>
      <c r="AY47" s="16" t="n">
        <v>0</v>
      </c>
    </row>
    <row r="48">
      <c r="B48" t="s">
        <v>91</v>
      </c>
      <c r="C48" s="16" t="n">
        <v>0.0591618342457738</v>
      </c>
      <c r="D48" s="16" t="n">
        <v>0.0103242873861208</v>
      </c>
      <c r="E48" s="16" t="n">
        <v>0.00375327789163801</v>
      </c>
      <c r="F48" s="16" t="n">
        <v>0.0798551671116886</v>
      </c>
      <c r="G48" s="16"/>
      <c r="H48" s="16" t="n">
        <v>0.00816245497149883</v>
      </c>
      <c r="I48" s="16" t="n">
        <v>0.056294659636634</v>
      </c>
      <c r="J48" s="16"/>
      <c r="K48" s="16" t="n">
        <v>0.00157418569985716</v>
      </c>
      <c r="L48" s="16"/>
      <c r="M48" s="16" t="n">
        <v>0.0642972576376908</v>
      </c>
      <c r="N48" s="16" t="n">
        <v>0.0167653743796514</v>
      </c>
      <c r="O48" s="16" t="n">
        <v>0.0271333273817403</v>
      </c>
      <c r="P48" s="16" t="n">
        <v>0.0141446780896069</v>
      </c>
      <c r="Q48" s="16"/>
      <c r="R48" s="16" t="n">
        <v>0</v>
      </c>
      <c r="S48" s="16" t="n">
        <v>0.102608089659541</v>
      </c>
      <c r="T48" s="16" t="n">
        <v>0.000792096279100494</v>
      </c>
      <c r="U48" s="16" t="n">
        <v>0.00345565761136865</v>
      </c>
      <c r="V48" s="16" t="n">
        <v>0.115787993705587</v>
      </c>
      <c r="W48" s="16"/>
      <c r="X48" s="16" t="n">
        <v>0.0403232054878057</v>
      </c>
      <c r="Y48" s="16" t="n">
        <v>0.186916933122976</v>
      </c>
      <c r="Z48" s="16" t="n">
        <v>0</v>
      </c>
      <c r="AA48" s="16" t="n">
        <v>0</v>
      </c>
      <c r="AB48" s="16" t="n">
        <v>0</v>
      </c>
      <c r="AC48" s="16" t="n">
        <v>0.0873011937339199</v>
      </c>
      <c r="AD48" s="16" t="n">
        <v>0.0296031611754912</v>
      </c>
      <c r="AE48" s="16"/>
      <c r="AF48" s="16" t="n">
        <v>0.0108357603576501</v>
      </c>
      <c r="AG48" s="16" t="n">
        <v>0</v>
      </c>
      <c r="AH48" s="16" t="n">
        <v>0.00279514869364805</v>
      </c>
      <c r="AI48" s="16" t="n">
        <v>0</v>
      </c>
      <c r="AJ48" s="16" t="n">
        <v>0</v>
      </c>
      <c r="AK48" s="16" t="n">
        <v>0.0677877338863616</v>
      </c>
      <c r="AL48" s="16" t="n">
        <v>0.248065078678093</v>
      </c>
      <c r="AM48" s="16" t="n">
        <v>0.293650352783155</v>
      </c>
      <c r="AN48" s="16" t="n">
        <v>0.00378226760508682</v>
      </c>
      <c r="AO48" s="16" t="n">
        <v>0</v>
      </c>
      <c r="AP48" s="16" t="n">
        <v>0</v>
      </c>
      <c r="AQ48" s="16"/>
      <c r="AR48" s="16" t="n">
        <v>0.0460346482950787</v>
      </c>
      <c r="AS48" s="16" t="n">
        <v>0.0931340497763204</v>
      </c>
      <c r="AT48" s="16" t="n">
        <v>0</v>
      </c>
      <c r="AU48" s="16" t="n">
        <v>0</v>
      </c>
      <c r="AV48" s="16" t="n">
        <v>0.00907037277728532</v>
      </c>
      <c r="AW48" s="16" t="n">
        <v>0.00244257475994589</v>
      </c>
      <c r="AX48" s="16" t="n">
        <v>0</v>
      </c>
      <c r="AY48" s="16" t="n">
        <v>0.478510722088062</v>
      </c>
    </row>
    <row r="49">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row>
    <row r="50">
      <c r="B50" s="7" t="s">
        <v>98</v>
      </c>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row>
    <row r="51">
      <c r="B51" s="26" t="s">
        <v>99</v>
      </c>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row>
    <row r="52">
      <c r="B52" t="s">
        <v>93</v>
      </c>
      <c r="C52" s="16" t="n">
        <v>0.206942318155655</v>
      </c>
      <c r="D52" s="16" t="n">
        <v>0.254244400338019</v>
      </c>
      <c r="E52" s="16" t="n">
        <v>0.164392688186377</v>
      </c>
      <c r="F52" s="16" t="n">
        <v>0.211002075266968</v>
      </c>
      <c r="G52" s="16"/>
      <c r="H52" s="16" t="n">
        <v>0.0854076425724317</v>
      </c>
      <c r="I52" s="16" t="n">
        <v>0.204379352589846</v>
      </c>
      <c r="J52" s="16"/>
      <c r="K52" s="16" t="n">
        <v>0.404013887854302</v>
      </c>
      <c r="L52" s="16"/>
      <c r="M52" s="16" t="n">
        <v>0.20321114980175</v>
      </c>
      <c r="N52" s="16" t="n">
        <v>0.256831353706848</v>
      </c>
      <c r="O52" s="16" t="n">
        <v>0.167821121646146</v>
      </c>
      <c r="P52" s="16" t="n">
        <v>0.168991381731499</v>
      </c>
      <c r="Q52" s="16"/>
      <c r="R52" s="16" t="n">
        <v>0.999148376662391</v>
      </c>
      <c r="S52" s="16" t="n">
        <v>0.0435347868023884</v>
      </c>
      <c r="T52" s="16" t="n">
        <v>0.261612683955466</v>
      </c>
      <c r="U52" s="16" t="n">
        <v>0.16285090366993</v>
      </c>
      <c r="V52" s="16" t="n">
        <v>0.0306707420966037</v>
      </c>
      <c r="W52" s="16"/>
      <c r="X52" s="16" t="n">
        <v>0.259793447403</v>
      </c>
      <c r="Y52" s="16" t="n">
        <v>0.035081141613788</v>
      </c>
      <c r="Z52" s="16" t="n">
        <v>0.2387881600122</v>
      </c>
      <c r="AA52" s="16" t="n">
        <v>0.0941439465710352</v>
      </c>
      <c r="AB52" s="16" t="n">
        <v>0.165562076744072</v>
      </c>
      <c r="AC52" s="16" t="n">
        <v>0.324190191911651</v>
      </c>
      <c r="AD52" s="16" t="n">
        <v>0.0935698383939138</v>
      </c>
      <c r="AE52" s="16"/>
      <c r="AF52" s="16" t="n">
        <v>0.0144586739213446</v>
      </c>
      <c r="AG52" s="16" t="n">
        <v>0.0138052094183594</v>
      </c>
      <c r="AH52" s="16" t="n">
        <v>0.0405773974880907</v>
      </c>
      <c r="AI52" s="16" t="n">
        <v>0.0458592025516511</v>
      </c>
      <c r="AJ52" s="16" t="n">
        <v>0.289218122725321</v>
      </c>
      <c r="AK52" s="16" t="n">
        <v>0.19390896745038</v>
      </c>
      <c r="AL52" s="16" t="n">
        <v>0.0980941252391325</v>
      </c>
      <c r="AM52" s="16" t="n">
        <v>0.0605088276832186</v>
      </c>
      <c r="AN52" s="16" t="n">
        <v>0.0350231121650221</v>
      </c>
      <c r="AO52" s="16" t="n">
        <v>0.0622299191014447</v>
      </c>
      <c r="AP52" s="16" t="n">
        <v>0.373962720327462</v>
      </c>
      <c r="AQ52" s="16"/>
      <c r="AR52" s="16" t="n">
        <v>0.168603404752147</v>
      </c>
      <c r="AS52" s="16" t="n">
        <v>0.226414540183313</v>
      </c>
      <c r="AT52" s="16" t="n">
        <v>0.377991561911443</v>
      </c>
      <c r="AU52" s="16" t="n">
        <v>0.230252912074106</v>
      </c>
      <c r="AV52" s="16" t="n">
        <v>0.00237349841259096</v>
      </c>
      <c r="AW52" s="16" t="n">
        <v>0.16945295131333</v>
      </c>
      <c r="AX52" s="16" t="n">
        <v>0.282195825736054</v>
      </c>
      <c r="AY52" s="16" t="n">
        <v>0</v>
      </c>
    </row>
    <row r="53">
      <c r="B53" t="s">
        <v>94</v>
      </c>
      <c r="C53" s="16" t="n">
        <v>0.191846876485605</v>
      </c>
      <c r="D53" s="16" t="n">
        <v>0.0667593705939989</v>
      </c>
      <c r="E53" s="16" t="n">
        <v>0.0716564237185642</v>
      </c>
      <c r="F53" s="16" t="n">
        <v>0.241449273038336</v>
      </c>
      <c r="G53" s="16"/>
      <c r="H53" s="16" t="n">
        <v>0.103188556945493</v>
      </c>
      <c r="I53" s="16" t="n">
        <v>0.190863248826948</v>
      </c>
      <c r="J53" s="16"/>
      <c r="K53" s="16" t="n">
        <v>0.149635389395114</v>
      </c>
      <c r="L53" s="16"/>
      <c r="M53" s="16" t="n">
        <v>0.183486474954676</v>
      </c>
      <c r="N53" s="16" t="n">
        <v>0.227742211201762</v>
      </c>
      <c r="O53" s="16" t="n">
        <v>0.291294262782906</v>
      </c>
      <c r="P53" s="16" t="n">
        <v>0.220452007875592</v>
      </c>
      <c r="Q53" s="16"/>
      <c r="R53" s="16" t="n">
        <v>0</v>
      </c>
      <c r="S53" s="16" t="n">
        <v>0.506096325632107</v>
      </c>
      <c r="T53" s="16" t="n">
        <v>0.271253861021753</v>
      </c>
      <c r="U53" s="16" t="n">
        <v>0.180483058849913</v>
      </c>
      <c r="V53" s="16" t="n">
        <v>0.0357533321800642</v>
      </c>
      <c r="W53" s="16"/>
      <c r="X53" s="16" t="n">
        <v>0.228909562833022</v>
      </c>
      <c r="Y53" s="16" t="n">
        <v>0.15651000727862</v>
      </c>
      <c r="Z53" s="16" t="n">
        <v>0.163384426243754</v>
      </c>
      <c r="AA53" s="16" t="n">
        <v>0.0959090277251599</v>
      </c>
      <c r="AB53" s="16" t="n">
        <v>0.149417162785868</v>
      </c>
      <c r="AC53" s="16" t="n">
        <v>0.0575192015892219</v>
      </c>
      <c r="AD53" s="16" t="n">
        <v>0.0686047038213961</v>
      </c>
      <c r="AE53" s="16"/>
      <c r="AF53" s="16" t="n">
        <v>0.421784882834589</v>
      </c>
      <c r="AG53" s="16" t="n">
        <v>0.0501628325409479</v>
      </c>
      <c r="AH53" s="16" t="n">
        <v>0.412010389099242</v>
      </c>
      <c r="AI53" s="16" t="n">
        <v>0.20958769656008</v>
      </c>
      <c r="AJ53" s="16" t="n">
        <v>0.0197673371084004</v>
      </c>
      <c r="AK53" s="16" t="n">
        <v>0.20882500290339</v>
      </c>
      <c r="AL53" s="16" t="n">
        <v>0.0839846178524097</v>
      </c>
      <c r="AM53" s="16" t="n">
        <v>0.226424751218588</v>
      </c>
      <c r="AN53" s="16" t="n">
        <v>0.187849853416363</v>
      </c>
      <c r="AO53" s="16" t="n">
        <v>0.0212419908824158</v>
      </c>
      <c r="AP53" s="16" t="n">
        <v>0.20352345151463</v>
      </c>
      <c r="AQ53" s="16"/>
      <c r="AR53" s="16" t="n">
        <v>0.109041272559097</v>
      </c>
      <c r="AS53" s="16" t="n">
        <v>0.331119725397625</v>
      </c>
      <c r="AT53" s="16" t="n">
        <v>0.0965099769162777</v>
      </c>
      <c r="AU53" s="16" t="n">
        <v>0.000718987987596916</v>
      </c>
      <c r="AV53" s="16" t="n">
        <v>0.251695741166788</v>
      </c>
      <c r="AW53" s="16" t="n">
        <v>0.0465511677699862</v>
      </c>
      <c r="AX53" s="16" t="n">
        <v>0.23633916610571</v>
      </c>
      <c r="AY53" s="16" t="n">
        <v>0.238438723995704</v>
      </c>
    </row>
    <row r="54">
      <c r="B54" t="s">
        <v>95</v>
      </c>
      <c r="C54" s="16" t="n">
        <v>0.251088498427392</v>
      </c>
      <c r="D54" s="16" t="n">
        <v>0.122900387851528</v>
      </c>
      <c r="E54" s="16" t="n">
        <v>0.430928748309145</v>
      </c>
      <c r="F54" s="16" t="n">
        <v>0.223354658786999</v>
      </c>
      <c r="G54" s="16"/>
      <c r="H54" s="16" t="n">
        <v>0.132892892451211</v>
      </c>
      <c r="I54" s="16" t="n">
        <v>0.229305323849507</v>
      </c>
      <c r="J54" s="16"/>
      <c r="K54" s="16" t="n">
        <v>0.0754450566980872</v>
      </c>
      <c r="L54" s="16"/>
      <c r="M54" s="16" t="n">
        <v>0.238691706151903</v>
      </c>
      <c r="N54" s="16" t="n">
        <v>0.307863053952388</v>
      </c>
      <c r="O54" s="16" t="n">
        <v>0.378526381134785</v>
      </c>
      <c r="P54" s="16" t="n">
        <v>0.325415014249975</v>
      </c>
      <c r="Q54" s="16"/>
      <c r="R54" s="16" t="n">
        <v>0</v>
      </c>
      <c r="S54" s="16" t="n">
        <v>0.172201137363099</v>
      </c>
      <c r="T54" s="16" t="n">
        <v>0.355442207872572</v>
      </c>
      <c r="U54" s="16" t="n">
        <v>0.500582160351825</v>
      </c>
      <c r="V54" s="16" t="n">
        <v>0.129106165959101</v>
      </c>
      <c r="W54" s="16"/>
      <c r="X54" s="16" t="n">
        <v>0.248204602665894</v>
      </c>
      <c r="Y54" s="16" t="n">
        <v>0.349548936607433</v>
      </c>
      <c r="Z54" s="16" t="n">
        <v>0.0348925900958759</v>
      </c>
      <c r="AA54" s="16" t="n">
        <v>0.478305165349044</v>
      </c>
      <c r="AB54" s="16" t="n">
        <v>0.501032690722156</v>
      </c>
      <c r="AC54" s="16" t="n">
        <v>0.345407682888025</v>
      </c>
      <c r="AD54" s="16" t="n">
        <v>0.244523276492316</v>
      </c>
      <c r="AE54" s="16"/>
      <c r="AF54" s="16" t="n">
        <v>0.00413509951307432</v>
      </c>
      <c r="AG54" s="16" t="n">
        <v>0.0252959963210902</v>
      </c>
      <c r="AH54" s="16" t="n">
        <v>0.187418591266766</v>
      </c>
      <c r="AI54" s="16" t="n">
        <v>0.552319357240781</v>
      </c>
      <c r="AJ54" s="16" t="n">
        <v>0.437829146390498</v>
      </c>
      <c r="AK54" s="16" t="n">
        <v>0.220833618185083</v>
      </c>
      <c r="AL54" s="16" t="n">
        <v>0.586691113444189</v>
      </c>
      <c r="AM54" s="16" t="n">
        <v>0.0506516515723737</v>
      </c>
      <c r="AN54" s="16" t="n">
        <v>0.744991150734206</v>
      </c>
      <c r="AO54" s="16" t="n">
        <v>0.00710014175364521</v>
      </c>
      <c r="AP54" s="16" t="n">
        <v>0.000641260484078559</v>
      </c>
      <c r="AQ54" s="16"/>
      <c r="AR54" s="16" t="n">
        <v>0.286087500252245</v>
      </c>
      <c r="AS54" s="16" t="n">
        <v>0.188727926860777</v>
      </c>
      <c r="AT54" s="16" t="n">
        <v>0.406971095152615</v>
      </c>
      <c r="AU54" s="16" t="n">
        <v>0.205982111649765</v>
      </c>
      <c r="AV54" s="16" t="n">
        <v>0.267646084909547</v>
      </c>
      <c r="AW54" s="16" t="n">
        <v>0.302295902654623</v>
      </c>
      <c r="AX54" s="16" t="n">
        <v>0.259629032089736</v>
      </c>
      <c r="AY54" s="16" t="n">
        <v>0.761561276004296</v>
      </c>
    </row>
    <row r="55">
      <c r="B55" t="s">
        <v>96</v>
      </c>
      <c r="C55" s="16" t="n">
        <v>0.247009914042924</v>
      </c>
      <c r="D55" s="16" t="n">
        <v>0.198933603957262</v>
      </c>
      <c r="E55" s="16" t="n">
        <v>0.240136687862549</v>
      </c>
      <c r="F55" s="16" t="n">
        <v>0.255878861311724</v>
      </c>
      <c r="G55" s="16"/>
      <c r="H55" s="16" t="n">
        <v>0.0210468593759188</v>
      </c>
      <c r="I55" s="16" t="n">
        <v>0.279776013728469</v>
      </c>
      <c r="J55" s="16"/>
      <c r="K55" s="16" t="n">
        <v>0.312218818219367</v>
      </c>
      <c r="L55" s="16"/>
      <c r="M55" s="16" t="n">
        <v>0.257434016725641</v>
      </c>
      <c r="N55" s="16" t="n">
        <v>0.186696916260994</v>
      </c>
      <c r="O55" s="16" t="n">
        <v>0.151130208690049</v>
      </c>
      <c r="P55" s="16" t="n">
        <v>0.268455655708173</v>
      </c>
      <c r="Q55" s="16"/>
      <c r="R55" s="16" t="n">
        <v>0.000851623337609182</v>
      </c>
      <c r="S55" s="16" t="n">
        <v>0.135535418062555</v>
      </c>
      <c r="T55" s="16" t="n">
        <v>0.111691247150209</v>
      </c>
      <c r="U55" s="16" t="n">
        <v>0.094986706650393</v>
      </c>
      <c r="V55" s="16" t="n">
        <v>0.56941494651048</v>
      </c>
      <c r="W55" s="16"/>
      <c r="X55" s="16" t="n">
        <v>0.183465464174334</v>
      </c>
      <c r="Y55" s="16" t="n">
        <v>0.253157604043687</v>
      </c>
      <c r="Z55" s="16" t="n">
        <v>0.56293482364817</v>
      </c>
      <c r="AA55" s="16" t="n">
        <v>0.00160507042397473</v>
      </c>
      <c r="AB55" s="16" t="n">
        <v>0.141954491736971</v>
      </c>
      <c r="AC55" s="16" t="n">
        <v>0.253083573009822</v>
      </c>
      <c r="AD55" s="16" t="n">
        <v>0.593302181292374</v>
      </c>
      <c r="AE55" s="16"/>
      <c r="AF55" s="16" t="n">
        <v>0.00881328115476734</v>
      </c>
      <c r="AG55" s="16" t="n">
        <v>0.910735961719603</v>
      </c>
      <c r="AH55" s="16" t="n">
        <v>0.359993622145901</v>
      </c>
      <c r="AI55" s="16" t="n">
        <v>0.192233743647488</v>
      </c>
      <c r="AJ55" s="16" t="n">
        <v>0.226510998151454</v>
      </c>
      <c r="AK55" s="16" t="n">
        <v>0.215099897643256</v>
      </c>
      <c r="AL55" s="16" t="n">
        <v>0.231230143464269</v>
      </c>
      <c r="AM55" s="16" t="n">
        <v>0.473589281478269</v>
      </c>
      <c r="AN55" s="16" t="n">
        <v>0.0321358836844083</v>
      </c>
      <c r="AO55" s="16" t="n">
        <v>0.891636585695519</v>
      </c>
      <c r="AP55" s="16" t="n">
        <v>0.210936283836915</v>
      </c>
      <c r="AQ55" s="16"/>
      <c r="AR55" s="16" t="n">
        <v>0.436267822436511</v>
      </c>
      <c r="AS55" s="16" t="n">
        <v>0.154266765947825</v>
      </c>
      <c r="AT55" s="16" t="n">
        <v>0.117396409329634</v>
      </c>
      <c r="AU55" s="16" t="n">
        <v>0.181104469314119</v>
      </c>
      <c r="AV55" s="16" t="n">
        <v>0.358713506633305</v>
      </c>
      <c r="AW55" s="16" t="n">
        <v>0.343467386249668</v>
      </c>
      <c r="AX55" s="16" t="n">
        <v>0.221835976068501</v>
      </c>
      <c r="AY55" s="16" t="n">
        <v>0</v>
      </c>
    </row>
    <row r="56">
      <c r="B56" t="s">
        <v>97</v>
      </c>
      <c r="C56" s="16" t="n">
        <v>0.103112392888424</v>
      </c>
      <c r="D56" s="16" t="n">
        <v>0.357162237259193</v>
      </c>
      <c r="E56" s="16" t="n">
        <v>0.0928854519233641</v>
      </c>
      <c r="F56" s="16" t="n">
        <v>0.0683151315959724</v>
      </c>
      <c r="G56" s="16"/>
      <c r="H56" s="16" t="n">
        <v>0.657464048654946</v>
      </c>
      <c r="I56" s="16" t="n">
        <v>0.0956760610052298</v>
      </c>
      <c r="J56" s="16"/>
      <c r="K56" s="16" t="n">
        <v>0.0586868478331294</v>
      </c>
      <c r="L56" s="16"/>
      <c r="M56" s="16" t="n">
        <v>0.11717665236603</v>
      </c>
      <c r="N56" s="16" t="n">
        <v>0.0208664648780085</v>
      </c>
      <c r="O56" s="16" t="n">
        <v>0.0112280257461137</v>
      </c>
      <c r="P56" s="16" t="n">
        <v>0.016685940434762</v>
      </c>
      <c r="Q56" s="16"/>
      <c r="R56" s="16" t="n">
        <v>0</v>
      </c>
      <c r="S56" s="16" t="n">
        <v>0.14263233213985</v>
      </c>
      <c r="T56" s="16" t="n">
        <v>0</v>
      </c>
      <c r="U56" s="16" t="n">
        <v>0.0610971704779382</v>
      </c>
      <c r="V56" s="16" t="n">
        <v>0.235054813253751</v>
      </c>
      <c r="W56" s="16"/>
      <c r="X56" s="16" t="n">
        <v>0.0796269229237506</v>
      </c>
      <c r="Y56" s="16" t="n">
        <v>0.205702310456472</v>
      </c>
      <c r="Z56" s="16" t="n">
        <v>0</v>
      </c>
      <c r="AA56" s="16" t="n">
        <v>0.330036789930786</v>
      </c>
      <c r="AB56" s="16" t="n">
        <v>0.0420335780109327</v>
      </c>
      <c r="AC56" s="16" t="n">
        <v>0.0197993506012801</v>
      </c>
      <c r="AD56" s="16" t="n">
        <v>0</v>
      </c>
      <c r="AE56" s="16"/>
      <c r="AF56" s="16" t="n">
        <v>0.550808062576225</v>
      </c>
      <c r="AG56" s="16" t="n">
        <v>0</v>
      </c>
      <c r="AH56" s="16" t="n">
        <v>0</v>
      </c>
      <c r="AI56" s="16" t="n">
        <v>0</v>
      </c>
      <c r="AJ56" s="16" t="n">
        <v>0.0266743956243269</v>
      </c>
      <c r="AK56" s="16" t="n">
        <v>0.161332513817891</v>
      </c>
      <c r="AL56" s="16" t="n">
        <v>0</v>
      </c>
      <c r="AM56" s="16" t="n">
        <v>0.188825488047551</v>
      </c>
      <c r="AN56" s="16" t="n">
        <v>0</v>
      </c>
      <c r="AO56" s="16" t="n">
        <v>0.0177913625669748</v>
      </c>
      <c r="AP56" s="16" t="n">
        <v>0.210936283836915</v>
      </c>
      <c r="AQ56" s="16"/>
      <c r="AR56" s="16" t="n">
        <v>0</v>
      </c>
      <c r="AS56" s="16" t="n">
        <v>0.09947104161046</v>
      </c>
      <c r="AT56" s="16" t="n">
        <v>0.00113095669003</v>
      </c>
      <c r="AU56" s="16" t="n">
        <v>0.381941518974414</v>
      </c>
      <c r="AV56" s="16" t="n">
        <v>0.119571168877768</v>
      </c>
      <c r="AW56" s="16" t="n">
        <v>0.138232592012394</v>
      </c>
      <c r="AX56" s="16" t="n">
        <v>0</v>
      </c>
      <c r="AY56" s="16" t="n">
        <v>0</v>
      </c>
    </row>
    <row r="57">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row>
    <row r="58">
      <c r="B58" s="7" t="s">
        <v>108</v>
      </c>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row>
    <row r="59">
      <c r="B59" s="26" t="s">
        <v>79</v>
      </c>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row>
    <row r="60">
      <c r="B60" t="s">
        <v>100</v>
      </c>
      <c r="C60" s="16" t="n">
        <v>0.245569177191482</v>
      </c>
      <c r="D60" s="16" t="n">
        <v>0.372532886700801</v>
      </c>
      <c r="E60" s="16" t="n">
        <v>0.262273672737048</v>
      </c>
      <c r="F60" s="16" t="n">
        <v>0.226699518214869</v>
      </c>
      <c r="G60" s="16"/>
      <c r="H60" s="16" t="n">
        <v>0.184705970096533</v>
      </c>
      <c r="I60" s="16" t="n">
        <v>0.230810853901969</v>
      </c>
      <c r="J60" s="16"/>
      <c r="K60" s="16" t="n">
        <v>0.283946740286686</v>
      </c>
      <c r="L60" s="16"/>
      <c r="M60" s="16" t="n">
        <v>0.212077930184845</v>
      </c>
      <c r="N60" s="16" t="n">
        <v>0.486224042872847</v>
      </c>
      <c r="O60" s="16" t="n">
        <v>0.576363906604015</v>
      </c>
      <c r="P60" s="16" t="n">
        <v>0.549913091618135</v>
      </c>
      <c r="Q60" s="16"/>
      <c r="R60" s="16" t="n">
        <v>0.549147558186349</v>
      </c>
      <c r="S60" s="16" t="n">
        <v>0.512302223855534</v>
      </c>
      <c r="T60" s="16" t="n">
        <v>0.297133959639916</v>
      </c>
      <c r="U60" s="16" t="n">
        <v>0.296279332303709</v>
      </c>
      <c r="V60" s="16" t="n">
        <v>0.0913094400377153</v>
      </c>
      <c r="W60" s="16"/>
      <c r="X60" s="16" t="n">
        <v>0.221276116720138</v>
      </c>
      <c r="Y60" s="16" t="n">
        <v>0.186512008313825</v>
      </c>
      <c r="Z60" s="16" t="n">
        <v>0.375675396963981</v>
      </c>
      <c r="AA60" s="16" t="n">
        <v>0.0868252771019305</v>
      </c>
      <c r="AB60" s="16" t="n">
        <v>0.484448972669305</v>
      </c>
      <c r="AC60" s="16" t="n">
        <v>0.418257051015193</v>
      </c>
      <c r="AD60" s="16" t="n">
        <v>0.334321876059276</v>
      </c>
      <c r="AE60" s="16"/>
      <c r="AF60" s="16" t="n">
        <v>0.416882785891627</v>
      </c>
      <c r="AG60" s="16" t="n">
        <v>0.0995789334184986</v>
      </c>
      <c r="AH60" s="16" t="n">
        <v>0.283129576505001</v>
      </c>
      <c r="AI60" s="16" t="n">
        <v>0.239678723866143</v>
      </c>
      <c r="AJ60" s="16" t="n">
        <v>0.404604582857816</v>
      </c>
      <c r="AK60" s="16" t="n">
        <v>0.18062733720718</v>
      </c>
      <c r="AL60" s="16" t="n">
        <v>0.21529470778289</v>
      </c>
      <c r="AM60" s="16" t="n">
        <v>0.282104266155373</v>
      </c>
      <c r="AN60" s="16" t="n">
        <v>0.261409784008203</v>
      </c>
      <c r="AO60" s="16" t="n">
        <v>0.198809727697185</v>
      </c>
      <c r="AP60" s="16" t="n">
        <v>0.236250795627016</v>
      </c>
      <c r="AQ60" s="16"/>
      <c r="AR60" s="16" t="n">
        <v>0.245009993341989</v>
      </c>
      <c r="AS60" s="16" t="n">
        <v>0.207549281169175</v>
      </c>
      <c r="AT60" s="16" t="n">
        <v>0.321776528335627</v>
      </c>
      <c r="AU60" s="16" t="n">
        <v>0.155088230159162</v>
      </c>
      <c r="AV60" s="16" t="n">
        <v>0.314595884677239</v>
      </c>
      <c r="AW60" s="16" t="n">
        <v>0.238680378879151</v>
      </c>
      <c r="AX60" s="16" t="n">
        <v>0.0420782702523453</v>
      </c>
      <c r="AY60" s="16" t="n">
        <v>0.509794790886453</v>
      </c>
    </row>
    <row r="61">
      <c r="B61" t="s">
        <v>101</v>
      </c>
      <c r="C61" s="16" t="n">
        <v>0.135166249227283</v>
      </c>
      <c r="D61" s="16" t="n">
        <v>0.249298712350548</v>
      </c>
      <c r="E61" s="16" t="n">
        <v>0.186145123442094</v>
      </c>
      <c r="F61" s="16" t="n">
        <v>0.108339855609718</v>
      </c>
      <c r="G61" s="16"/>
      <c r="H61" s="16" t="n">
        <v>0.0641125726753143</v>
      </c>
      <c r="I61" s="16" t="n">
        <v>0.149080795596766</v>
      </c>
      <c r="J61" s="16"/>
      <c r="K61" s="16" t="n">
        <v>0.12775418978171</v>
      </c>
      <c r="L61" s="16"/>
      <c r="M61" s="16" t="n">
        <v>0.0981506821566292</v>
      </c>
      <c r="N61" s="16" t="n">
        <v>0.39928777411537</v>
      </c>
      <c r="O61" s="16" t="n">
        <v>0.513994107083565</v>
      </c>
      <c r="P61" s="16" t="n">
        <v>0.451388209052066</v>
      </c>
      <c r="Q61" s="16"/>
      <c r="R61" s="16" t="n">
        <v>0.0178740063966549</v>
      </c>
      <c r="S61" s="16" t="n">
        <v>0.0924696883132924</v>
      </c>
      <c r="T61" s="16" t="n">
        <v>0.193651013552731</v>
      </c>
      <c r="U61" s="16" t="n">
        <v>0.112276250340791</v>
      </c>
      <c r="V61" s="16" t="n">
        <v>0.136037055365422</v>
      </c>
      <c r="W61" s="16"/>
      <c r="X61" s="16" t="n">
        <v>0.0884796817106885</v>
      </c>
      <c r="Y61" s="16" t="n">
        <v>0.0539209959798543</v>
      </c>
      <c r="Z61" s="16" t="n">
        <v>0.335176099239177</v>
      </c>
      <c r="AA61" s="16" t="n">
        <v>0.197572043945832</v>
      </c>
      <c r="AB61" s="16" t="n">
        <v>0.238605299097321</v>
      </c>
      <c r="AC61" s="16" t="n">
        <v>0.345642826726391</v>
      </c>
      <c r="AD61" s="16" t="n">
        <v>0.331821266396965</v>
      </c>
      <c r="AE61" s="16"/>
      <c r="AF61" s="16" t="n">
        <v>0.0167937939507214</v>
      </c>
      <c r="AG61" s="16" t="n">
        <v>0.08972673359134</v>
      </c>
      <c r="AH61" s="16" t="n">
        <v>0.113385370028709</v>
      </c>
      <c r="AI61" s="16" t="n">
        <v>0.204253941708714</v>
      </c>
      <c r="AJ61" s="16" t="n">
        <v>0.0955466387025568</v>
      </c>
      <c r="AK61" s="16" t="n">
        <v>0.130280464965484</v>
      </c>
      <c r="AL61" s="16" t="n">
        <v>0.338834893412897</v>
      </c>
      <c r="AM61" s="16" t="n">
        <v>0.347213887735262</v>
      </c>
      <c r="AN61" s="16" t="n">
        <v>0.140046977997342</v>
      </c>
      <c r="AO61" s="16" t="n">
        <v>0.0153229850255327</v>
      </c>
      <c r="AP61" s="16" t="n">
        <v>0.137589752481076</v>
      </c>
      <c r="AQ61" s="16"/>
      <c r="AR61" s="16" t="n">
        <v>0.106217345062523</v>
      </c>
      <c r="AS61" s="16" t="n">
        <v>0.143909681164172</v>
      </c>
      <c r="AT61" s="16" t="n">
        <v>0.0801588290602743</v>
      </c>
      <c r="AU61" s="16" t="n">
        <v>0.18048580035759</v>
      </c>
      <c r="AV61" s="16" t="n">
        <v>0.228838020278467</v>
      </c>
      <c r="AW61" s="16" t="n">
        <v>0.181299999234118</v>
      </c>
      <c r="AX61" s="16" t="n">
        <v>0.100949340619648</v>
      </c>
      <c r="AY61" s="16" t="n">
        <v>0.0293843726593582</v>
      </c>
    </row>
    <row r="62">
      <c r="B62" t="s">
        <v>102</v>
      </c>
      <c r="C62" s="16" t="n">
        <v>0.104267681396391</v>
      </c>
      <c r="D62" s="16" t="n">
        <v>0.193910099358533</v>
      </c>
      <c r="E62" s="16" t="n">
        <v>0.125963538857536</v>
      </c>
      <c r="F62" s="16" t="n">
        <v>0.0882289882471676</v>
      </c>
      <c r="G62" s="16"/>
      <c r="H62" s="16" t="n">
        <v>0.0228250614121761</v>
      </c>
      <c r="I62" s="16" t="n">
        <v>0.112317554360949</v>
      </c>
      <c r="J62" s="16"/>
      <c r="K62" s="16" t="n">
        <v>0.0876391679141475</v>
      </c>
      <c r="L62" s="16"/>
      <c r="M62" s="16" t="n">
        <v>0.0813346559363593</v>
      </c>
      <c r="N62" s="16" t="n">
        <v>0.254851623095573</v>
      </c>
      <c r="O62" s="16" t="n">
        <v>0.381517616634944</v>
      </c>
      <c r="P62" s="16" t="n">
        <v>0.309671065565099</v>
      </c>
      <c r="Q62" s="16"/>
      <c r="R62" s="16" t="n">
        <v>0.306854906756283</v>
      </c>
      <c r="S62" s="16" t="n">
        <v>0.182436107692152</v>
      </c>
      <c r="T62" s="16" t="n">
        <v>0.154850718094189</v>
      </c>
      <c r="U62" s="16" t="n">
        <v>0.0396037056764605</v>
      </c>
      <c r="V62" s="16" t="n">
        <v>0.0584714414491356</v>
      </c>
      <c r="W62" s="16"/>
      <c r="X62" s="16" t="n">
        <v>0.0886656450074002</v>
      </c>
      <c r="Y62" s="16" t="n">
        <v>0.020512269895891</v>
      </c>
      <c r="Z62" s="16" t="n">
        <v>0.209327484486047</v>
      </c>
      <c r="AA62" s="16" t="n">
        <v>0.0454370254887671</v>
      </c>
      <c r="AB62" s="16" t="n">
        <v>0.159980340671321</v>
      </c>
      <c r="AC62" s="16" t="n">
        <v>0.354391021274392</v>
      </c>
      <c r="AD62" s="16" t="n">
        <v>0.191818069100257</v>
      </c>
      <c r="AE62" s="16"/>
      <c r="AF62" s="16" t="n">
        <v>0.013491290252656</v>
      </c>
      <c r="AG62" s="16" t="n">
        <v>0.0800934979649056</v>
      </c>
      <c r="AH62" s="16" t="n">
        <v>0.0583403052369167</v>
      </c>
      <c r="AI62" s="16" t="n">
        <v>0.0712803152440546</v>
      </c>
      <c r="AJ62" s="16" t="n">
        <v>0.0686329541243392</v>
      </c>
      <c r="AK62" s="16" t="n">
        <v>0.0646607021891365</v>
      </c>
      <c r="AL62" s="16" t="n">
        <v>0.366921011259238</v>
      </c>
      <c r="AM62" s="16" t="n">
        <v>0.169830353271076</v>
      </c>
      <c r="AN62" s="16" t="n">
        <v>0.0486007821439608</v>
      </c>
      <c r="AO62" s="16" t="n">
        <v>0.218948428751839</v>
      </c>
      <c r="AP62" s="16" t="n">
        <v>0.241416906467733</v>
      </c>
      <c r="AQ62" s="16"/>
      <c r="AR62" s="16" t="n">
        <v>0.150222957775284</v>
      </c>
      <c r="AS62" s="16" t="n">
        <v>0.088438808031605</v>
      </c>
      <c r="AT62" s="16" t="n">
        <v>0.05494905282019</v>
      </c>
      <c r="AU62" s="16" t="n">
        <v>0.194361461388582</v>
      </c>
      <c r="AV62" s="16" t="n">
        <v>0.154242670040355</v>
      </c>
      <c r="AW62" s="16" t="n">
        <v>0.0873995825430715</v>
      </c>
      <c r="AX62" s="16" t="n">
        <v>0.0853614009806331</v>
      </c>
      <c r="AY62" s="16" t="n">
        <v>0.0116944870254857</v>
      </c>
    </row>
    <row r="63">
      <c r="B63" t="s">
        <v>103</v>
      </c>
      <c r="C63" s="16" t="n">
        <v>0.0939043059112108</v>
      </c>
      <c r="D63" s="16" t="n">
        <v>0.324503302827079</v>
      </c>
      <c r="E63" s="16" t="n">
        <v>0.117869141711879</v>
      </c>
      <c r="F63" s="16" t="n">
        <v>0.0613805990166054</v>
      </c>
      <c r="G63" s="16"/>
      <c r="H63" s="16" t="n">
        <v>0.1473497936757</v>
      </c>
      <c r="I63" s="16" t="n">
        <v>0.0822064104709956</v>
      </c>
      <c r="J63" s="16"/>
      <c r="K63" s="16" t="n">
        <v>0.0931413702402425</v>
      </c>
      <c r="L63" s="16"/>
      <c r="M63" s="16" t="n">
        <v>0.0622832663875273</v>
      </c>
      <c r="N63" s="16" t="n">
        <v>0.341131658152193</v>
      </c>
      <c r="O63" s="16" t="n">
        <v>0.331068623742932</v>
      </c>
      <c r="P63" s="16" t="n">
        <v>0.396491484380552</v>
      </c>
      <c r="Q63" s="16"/>
      <c r="R63" s="16" t="n">
        <v>0.0153115994593346</v>
      </c>
      <c r="S63" s="16" t="n">
        <v>0.411015365678421</v>
      </c>
      <c r="T63" s="16" t="n">
        <v>0.106616098881861</v>
      </c>
      <c r="U63" s="16" t="n">
        <v>0.061687172713071</v>
      </c>
      <c r="V63" s="16" t="n">
        <v>0.0375819238741758</v>
      </c>
      <c r="W63" s="16"/>
      <c r="X63" s="16" t="n">
        <v>0.106091271694355</v>
      </c>
      <c r="Y63" s="16" t="n">
        <v>0.0913961843711722</v>
      </c>
      <c r="Z63" s="16" t="n">
        <v>0.0695382617532369</v>
      </c>
      <c r="AA63" s="16" t="n">
        <v>0.0802142397205596</v>
      </c>
      <c r="AB63" s="16" t="n">
        <v>0.138651112231811</v>
      </c>
      <c r="AC63" s="16" t="n">
        <v>0.0894545350481714</v>
      </c>
      <c r="AD63" s="16" t="n">
        <v>0.21362466742051</v>
      </c>
      <c r="AE63" s="16"/>
      <c r="AF63" s="16" t="n">
        <v>0.0137296463969125</v>
      </c>
      <c r="AG63" s="16" t="n">
        <v>0.0775718961590384</v>
      </c>
      <c r="AH63" s="16" t="n">
        <v>0.131139893688658</v>
      </c>
      <c r="AI63" s="16" t="n">
        <v>0.185444419136035</v>
      </c>
      <c r="AJ63" s="16" t="n">
        <v>0.0868295482835225</v>
      </c>
      <c r="AK63" s="16" t="n">
        <v>0.0275339588562706</v>
      </c>
      <c r="AL63" s="16" t="n">
        <v>0.157165753166822</v>
      </c>
      <c r="AM63" s="16" t="n">
        <v>0.106906272117662</v>
      </c>
      <c r="AN63" s="16" t="n">
        <v>0.309484230817425</v>
      </c>
      <c r="AO63" s="16" t="n">
        <v>0</v>
      </c>
      <c r="AP63" s="16" t="n">
        <v>0.136453682051782</v>
      </c>
      <c r="AQ63" s="16"/>
      <c r="AR63" s="16" t="n">
        <v>0.026676771771398</v>
      </c>
      <c r="AS63" s="16" t="n">
        <v>0.0688337743639509</v>
      </c>
      <c r="AT63" s="16" t="n">
        <v>0.268185518109924</v>
      </c>
      <c r="AU63" s="16" t="n">
        <v>0.185798754194106</v>
      </c>
      <c r="AV63" s="16" t="n">
        <v>0.162120157528202</v>
      </c>
      <c r="AW63" s="16" t="n">
        <v>0.0289989870808647</v>
      </c>
      <c r="AX63" s="16" t="n">
        <v>0.0165407004012231</v>
      </c>
      <c r="AY63" s="16" t="n">
        <v>0.0116944870254857</v>
      </c>
    </row>
    <row r="64">
      <c r="B64" t="s">
        <v>104</v>
      </c>
      <c r="C64" s="16" t="n">
        <v>0.0717980097328458</v>
      </c>
      <c r="D64" s="16" t="n">
        <v>0.269405001956388</v>
      </c>
      <c r="E64" s="16" t="n">
        <v>0.168041432877059</v>
      </c>
      <c r="F64" s="16" t="n">
        <v>0.0231626564981581</v>
      </c>
      <c r="G64" s="16"/>
      <c r="H64" s="16" t="n">
        <v>0.0683894205500077</v>
      </c>
      <c r="I64" s="16" t="n">
        <v>0.0706849694319899</v>
      </c>
      <c r="J64" s="16"/>
      <c r="K64" s="16" t="n">
        <v>0.0679350931892006</v>
      </c>
      <c r="L64" s="16"/>
      <c r="M64" s="16" t="n">
        <v>0.0494485452169574</v>
      </c>
      <c r="N64" s="16" t="n">
        <v>0.251950670013493</v>
      </c>
      <c r="O64" s="16" t="n">
        <v>0.229299806372219</v>
      </c>
      <c r="P64" s="16" t="n">
        <v>0.259156184307336</v>
      </c>
      <c r="Q64" s="16"/>
      <c r="R64" s="16" t="n">
        <v>0.145588624581523</v>
      </c>
      <c r="S64" s="16" t="n">
        <v>0.0378877733247401</v>
      </c>
      <c r="T64" s="16" t="n">
        <v>0.183814809576756</v>
      </c>
      <c r="U64" s="16" t="n">
        <v>0.0249202255376117</v>
      </c>
      <c r="V64" s="16" t="n">
        <v>0.0245618330553894</v>
      </c>
      <c r="W64" s="16"/>
      <c r="X64" s="16" t="n">
        <v>0.0715412780858521</v>
      </c>
      <c r="Y64" s="16" t="n">
        <v>0.061754863766587</v>
      </c>
      <c r="Z64" s="16" t="n">
        <v>0.0612863481343062</v>
      </c>
      <c r="AA64" s="16" t="n">
        <v>0.0889719832879081</v>
      </c>
      <c r="AB64" s="16" t="n">
        <v>0.141656080377553</v>
      </c>
      <c r="AC64" s="16" t="n">
        <v>0.15317367683698</v>
      </c>
      <c r="AD64" s="16" t="n">
        <v>0.0790506053425299</v>
      </c>
      <c r="AE64" s="16"/>
      <c r="AF64" s="16" t="n">
        <v>0.0116345992281921</v>
      </c>
      <c r="AG64" s="16" t="n">
        <v>0.0774298272933574</v>
      </c>
      <c r="AH64" s="16" t="n">
        <v>0.0535219060684031</v>
      </c>
      <c r="AI64" s="16" t="n">
        <v>0.0996099656184395</v>
      </c>
      <c r="AJ64" s="16" t="n">
        <v>0.0352192615798145</v>
      </c>
      <c r="AK64" s="16" t="n">
        <v>0.0076471025152383</v>
      </c>
      <c r="AL64" s="16" t="n">
        <v>0.0506330202192815</v>
      </c>
      <c r="AM64" s="16" t="n">
        <v>0.226247318822935</v>
      </c>
      <c r="AN64" s="16" t="n">
        <v>0.160177880881853</v>
      </c>
      <c r="AO64" s="16" t="n">
        <v>0.000805016524460155</v>
      </c>
      <c r="AP64" s="16" t="n">
        <v>0.139036737472141</v>
      </c>
      <c r="AQ64" s="16"/>
      <c r="AR64" s="16" t="n">
        <v>0.107176662249824</v>
      </c>
      <c r="AS64" s="16" t="n">
        <v>0.0301387567606836</v>
      </c>
      <c r="AT64" s="16" t="n">
        <v>0.154395400459265</v>
      </c>
      <c r="AU64" s="16" t="n">
        <v>0.168372050795563</v>
      </c>
      <c r="AV64" s="16" t="n">
        <v>0.0807506649203211</v>
      </c>
      <c r="AW64" s="16" t="n">
        <v>0.0101277501293316</v>
      </c>
      <c r="AX64" s="16" t="n">
        <v>0.0213708822865997</v>
      </c>
      <c r="AY64" s="16" t="n">
        <v>0.0116944870254857</v>
      </c>
    </row>
    <row r="65">
      <c r="B65" t="s">
        <v>105</v>
      </c>
      <c r="C65" s="16" t="n">
        <v>0.0540609797885856</v>
      </c>
      <c r="D65" s="16" t="n">
        <v>0.0447291336815305</v>
      </c>
      <c r="E65" s="16" t="n">
        <v>0.0724682779627351</v>
      </c>
      <c r="F65" s="16" t="n">
        <v>0.0500624293596641</v>
      </c>
      <c r="G65" s="16"/>
      <c r="H65" s="16" t="n">
        <v>0.0682327894275626</v>
      </c>
      <c r="I65" s="16" t="n">
        <v>0.0578218824017108</v>
      </c>
      <c r="J65" s="16"/>
      <c r="K65" s="16" t="n">
        <v>0.0449141397018815</v>
      </c>
      <c r="L65" s="16"/>
      <c r="M65" s="16" t="n">
        <v>0.0458917008607074</v>
      </c>
      <c r="N65" s="16" t="n">
        <v>0.0848543046066601</v>
      </c>
      <c r="O65" s="16" t="n">
        <v>0.178875482473899</v>
      </c>
      <c r="P65" s="16" t="n">
        <v>0.289079078748258</v>
      </c>
      <c r="Q65" s="16"/>
      <c r="R65" s="16" t="n">
        <v>0.146302286302363</v>
      </c>
      <c r="S65" s="16" t="n">
        <v>0.228003576540791</v>
      </c>
      <c r="T65" s="16" t="n">
        <v>0.0511971962013682</v>
      </c>
      <c r="U65" s="16" t="n">
        <v>0.0177111499331847</v>
      </c>
      <c r="V65" s="16" t="n">
        <v>0.0197620472022818</v>
      </c>
      <c r="W65" s="16"/>
      <c r="X65" s="16" t="n">
        <v>0.0425806643348659</v>
      </c>
      <c r="Y65" s="16" t="n">
        <v>0.0272760644095829</v>
      </c>
      <c r="Z65" s="16" t="n">
        <v>0.0983177310276223</v>
      </c>
      <c r="AA65" s="16" t="n">
        <v>0.0284548474830172</v>
      </c>
      <c r="AB65" s="16" t="n">
        <v>0.0502403704869909</v>
      </c>
      <c r="AC65" s="16" t="n">
        <v>0.0233178472298088</v>
      </c>
      <c r="AD65" s="16" t="n">
        <v>0.147988310302069</v>
      </c>
      <c r="AE65" s="16"/>
      <c r="AF65" s="16" t="n">
        <v>0.00491763425479342</v>
      </c>
      <c r="AG65" s="16" t="n">
        <v>0.0154250943076702</v>
      </c>
      <c r="AH65" s="16" t="n">
        <v>0.252179928531379</v>
      </c>
      <c r="AI65" s="16" t="n">
        <v>0.155862095038289</v>
      </c>
      <c r="AJ65" s="16" t="n">
        <v>0.0265113409106044</v>
      </c>
      <c r="AK65" s="16" t="n">
        <v>0.047910037781555</v>
      </c>
      <c r="AL65" s="16" t="n">
        <v>0.00717821733504061</v>
      </c>
      <c r="AM65" s="16" t="n">
        <v>0.121251034770443</v>
      </c>
      <c r="AN65" s="16" t="n">
        <v>0.0135317621024869</v>
      </c>
      <c r="AO65" s="16" t="n">
        <v>0.00161003304892031</v>
      </c>
      <c r="AP65" s="16" t="n">
        <v>0.000405742221430295</v>
      </c>
      <c r="AQ65" s="16"/>
      <c r="AR65" s="16" t="n">
        <v>0.0950909342407707</v>
      </c>
      <c r="AS65" s="16" t="n">
        <v>0.0785487994395452</v>
      </c>
      <c r="AT65" s="16" t="n">
        <v>0.0161653091999889</v>
      </c>
      <c r="AU65" s="16" t="n">
        <v>0.00118368078918351</v>
      </c>
      <c r="AV65" s="16" t="n">
        <v>0.074353091522853</v>
      </c>
      <c r="AW65" s="16" t="n">
        <v>0.0163917160330247</v>
      </c>
      <c r="AX65" s="16" t="n">
        <v>0.00242438262459325</v>
      </c>
      <c r="AY65" s="16" t="n">
        <v>0.0195895817729055</v>
      </c>
    </row>
    <row r="66">
      <c r="B66" t="s">
        <v>106</v>
      </c>
      <c r="C66" s="16" t="n">
        <v>0.0386464745407522</v>
      </c>
      <c r="D66" s="16" t="n">
        <v>0.084523489050915</v>
      </c>
      <c r="E66" s="16" t="n">
        <v>0.0189790278910014</v>
      </c>
      <c r="F66" s="16" t="n">
        <v>0.0388780107983843</v>
      </c>
      <c r="G66" s="16"/>
      <c r="H66" s="16" t="n">
        <v>0.0883659503953994</v>
      </c>
      <c r="I66" s="16" t="n">
        <v>0.039724688793167</v>
      </c>
      <c r="J66" s="16"/>
      <c r="K66" s="16" t="n">
        <v>0.0638826827251261</v>
      </c>
      <c r="L66" s="16"/>
      <c r="M66" s="16" t="n">
        <v>0.027904805669702</v>
      </c>
      <c r="N66" s="16" t="n">
        <v>0.0899331097578122</v>
      </c>
      <c r="O66" s="16" t="n">
        <v>0.198183125858967</v>
      </c>
      <c r="P66" s="16" t="n">
        <v>0.248000303130045</v>
      </c>
      <c r="Q66" s="16"/>
      <c r="R66" s="16" t="n">
        <v>0</v>
      </c>
      <c r="S66" s="16" t="n">
        <v>0.133004206696166</v>
      </c>
      <c r="T66" s="16" t="n">
        <v>0.0541220951774133</v>
      </c>
      <c r="U66" s="16" t="n">
        <v>0.0167754199400365</v>
      </c>
      <c r="V66" s="16" t="n">
        <v>0.0221833939672873</v>
      </c>
      <c r="W66" s="16"/>
      <c r="X66" s="16" t="n">
        <v>0.0237790528988205</v>
      </c>
      <c r="Y66" s="16" t="n">
        <v>0.0230115079316131</v>
      </c>
      <c r="Z66" s="16" t="n">
        <v>0.121124420537023</v>
      </c>
      <c r="AA66" s="16" t="n">
        <v>0.0335327941309268</v>
      </c>
      <c r="AB66" s="16" t="n">
        <v>0.0297891217020687</v>
      </c>
      <c r="AC66" s="16" t="n">
        <v>0.0123197828095166</v>
      </c>
      <c r="AD66" s="16" t="n">
        <v>0.0938492395855758</v>
      </c>
      <c r="AE66" s="16"/>
      <c r="AF66" s="16" t="n">
        <v>0.00556573840388263</v>
      </c>
      <c r="AG66" s="16" t="n">
        <v>0.0043344296105052</v>
      </c>
      <c r="AH66" s="16" t="n">
        <v>0.216482112460411</v>
      </c>
      <c r="AI66" s="16" t="n">
        <v>0.0268104524446239</v>
      </c>
      <c r="AJ66" s="16" t="n">
        <v>0.0478208102828027</v>
      </c>
      <c r="AK66" s="16" t="n">
        <v>0.0524564333140862</v>
      </c>
      <c r="AL66" s="16" t="n">
        <v>0.0581218668882375</v>
      </c>
      <c r="AM66" s="16" t="n">
        <v>0.0120277005003334</v>
      </c>
      <c r="AN66" s="16" t="n">
        <v>0.000404994368722858</v>
      </c>
      <c r="AO66" s="16" t="n">
        <v>0</v>
      </c>
      <c r="AP66" s="16" t="n">
        <v>0.000405742221430295</v>
      </c>
      <c r="AQ66" s="16"/>
      <c r="AR66" s="16" t="n">
        <v>0.00419716778054803</v>
      </c>
      <c r="AS66" s="16" t="n">
        <v>0.0798268478669786</v>
      </c>
      <c r="AT66" s="16" t="n">
        <v>0.0272743925641026</v>
      </c>
      <c r="AU66" s="16" t="n">
        <v>0.0174267033985428</v>
      </c>
      <c r="AV66" s="16" t="n">
        <v>0.0804636361193815</v>
      </c>
      <c r="AW66" s="16" t="n">
        <v>0.00339004773707425</v>
      </c>
      <c r="AX66" s="16" t="n">
        <v>0.0107577577536384</v>
      </c>
      <c r="AY66" s="16" t="n">
        <v>0.0195895817729055</v>
      </c>
    </row>
    <row r="67">
      <c r="B67" t="s">
        <v>97</v>
      </c>
      <c r="C67" s="16" t="n">
        <v>0.0113155828306834</v>
      </c>
      <c r="D67" s="16" t="n">
        <v>0.0150557703268624</v>
      </c>
      <c r="E67" s="16" t="n">
        <v>0.000197783565605454</v>
      </c>
      <c r="F67" s="16" t="n">
        <v>0.0139440460338029</v>
      </c>
      <c r="G67" s="16"/>
      <c r="H67" s="16" t="n">
        <v>0</v>
      </c>
      <c r="I67" s="16" t="n">
        <v>0.0118016568475862</v>
      </c>
      <c r="J67" s="16"/>
      <c r="K67" s="16" t="n">
        <v>0.0306927724214447</v>
      </c>
      <c r="L67" s="16"/>
      <c r="M67" s="16" t="n">
        <v>0.0111044921533074</v>
      </c>
      <c r="N67" s="16" t="n">
        <v>0.0126739437320489</v>
      </c>
      <c r="O67" s="16" t="n">
        <v>0.00865346469385344</v>
      </c>
      <c r="P67" s="16" t="n">
        <v>0.0291361706033694</v>
      </c>
      <c r="Q67" s="16"/>
      <c r="R67" s="16" t="n">
        <v>0.179762846462216</v>
      </c>
      <c r="S67" s="16" t="n">
        <v>0</v>
      </c>
      <c r="T67" s="16" t="n">
        <v>0.00501323476972569</v>
      </c>
      <c r="U67" s="16" t="n">
        <v>0</v>
      </c>
      <c r="V67" s="16" t="n">
        <v>0.000540752144604079</v>
      </c>
      <c r="W67" s="16"/>
      <c r="X67" s="16" t="n">
        <v>0.0199955703201533</v>
      </c>
      <c r="Y67" s="16" t="n">
        <v>0</v>
      </c>
      <c r="Z67" s="16" t="n">
        <v>0</v>
      </c>
      <c r="AA67" s="16" t="n">
        <v>0.0046580729395773</v>
      </c>
      <c r="AB67" s="16" t="n">
        <v>0.0178936272509801</v>
      </c>
      <c r="AC67" s="16" t="n">
        <v>0</v>
      </c>
      <c r="AD67" s="16" t="n">
        <v>0.00958002466186434</v>
      </c>
      <c r="AE67" s="16"/>
      <c r="AF67" s="16" t="n">
        <v>0.00201733885237348</v>
      </c>
      <c r="AG67" s="16" t="n">
        <v>0</v>
      </c>
      <c r="AH67" s="16" t="n">
        <v>0</v>
      </c>
      <c r="AI67" s="16" t="n">
        <v>0</v>
      </c>
      <c r="AJ67" s="16" t="n">
        <v>0.00052189698688967</v>
      </c>
      <c r="AK67" s="16" t="n">
        <v>0</v>
      </c>
      <c r="AL67" s="16" t="n">
        <v>0.0260435775121782</v>
      </c>
      <c r="AM67" s="16" t="n">
        <v>0.00290581089398119</v>
      </c>
      <c r="AN67" s="16" t="n">
        <v>0</v>
      </c>
      <c r="AO67" s="16" t="n">
        <v>0</v>
      </c>
      <c r="AP67" s="16" t="n">
        <v>0</v>
      </c>
      <c r="AQ67" s="16"/>
      <c r="AR67" s="16" t="n">
        <v>0</v>
      </c>
      <c r="AS67" s="16" t="n">
        <v>0.0348558496667425</v>
      </c>
      <c r="AT67" s="16" t="n">
        <v>0.00105986059429754</v>
      </c>
      <c r="AU67" s="16" t="n">
        <v>0</v>
      </c>
      <c r="AV67" s="16" t="n">
        <v>0</v>
      </c>
      <c r="AW67" s="16" t="n">
        <v>0</v>
      </c>
      <c r="AX67" s="16" t="n">
        <v>0</v>
      </c>
      <c r="AY67" s="16" t="n">
        <v>0</v>
      </c>
    </row>
    <row r="68">
      <c r="B68" t="s">
        <v>107</v>
      </c>
      <c r="C68" s="16" t="n">
        <v>0.613940249985255</v>
      </c>
      <c r="D68" s="16" t="n">
        <v>0.50737693985085</v>
      </c>
      <c r="E68" s="16" t="n">
        <v>0.482593027841794</v>
      </c>
      <c r="F68" s="16" t="n">
        <v>0.661958118834433</v>
      </c>
      <c r="G68" s="16"/>
      <c r="H68" s="16" t="n">
        <v>0.720372143891005</v>
      </c>
      <c r="I68" s="16" t="n">
        <v>0.620473434411397</v>
      </c>
      <c r="J68" s="16"/>
      <c r="K68" s="16" t="n">
        <v>0.571321958363662</v>
      </c>
      <c r="L68" s="16"/>
      <c r="M68" s="16" t="n">
        <v>0.673760458358715</v>
      </c>
      <c r="N68" s="16" t="n">
        <v>0.17066301730995</v>
      </c>
      <c r="O68" s="16" t="n">
        <v>0.0715273279954908</v>
      </c>
      <c r="P68" s="16" t="n">
        <v>0.0661596210820731</v>
      </c>
      <c r="Q68" s="16"/>
      <c r="R68" s="16" t="n">
        <v>0.268179584827177</v>
      </c>
      <c r="S68" s="16" t="n">
        <v>0.211130239206992</v>
      </c>
      <c r="T68" s="16" t="n">
        <v>0.529933870732124</v>
      </c>
      <c r="U68" s="16" t="n">
        <v>0.597715850679594</v>
      </c>
      <c r="V68" s="16" t="n">
        <v>0.808783537541848</v>
      </c>
      <c r="W68" s="16"/>
      <c r="X68" s="16" t="n">
        <v>0.63187191246812</v>
      </c>
      <c r="Y68" s="16" t="n">
        <v>0.78170717066153</v>
      </c>
      <c r="Z68" s="16" t="n">
        <v>0.414043674833834</v>
      </c>
      <c r="AA68" s="16" t="n">
        <v>0.661946494707029</v>
      </c>
      <c r="AB68" s="16" t="n">
        <v>0.264055080866437</v>
      </c>
      <c r="AC68" s="16" t="n">
        <v>0.337425008808456</v>
      </c>
      <c r="AD68" s="16" t="n">
        <v>0.51630186669647</v>
      </c>
      <c r="AE68" s="16"/>
      <c r="AF68" s="16" t="n">
        <v>0.576998532687393</v>
      </c>
      <c r="AG68" s="16" t="n">
        <v>0.885936969607672</v>
      </c>
      <c r="AH68" s="16" t="n">
        <v>0.609171207841834</v>
      </c>
      <c r="AI68" s="16" t="n">
        <v>0.584583566182669</v>
      </c>
      <c r="AJ68" s="16" t="n">
        <v>0.499442042721164</v>
      </c>
      <c r="AK68" s="16" t="n">
        <v>0.758256371097749</v>
      </c>
      <c r="AL68" s="16" t="n">
        <v>0.250106185178367</v>
      </c>
      <c r="AM68" s="16" t="n">
        <v>0.524009074632762</v>
      </c>
      <c r="AN68" s="16" t="n">
        <v>0.339116189814252</v>
      </c>
      <c r="AO68" s="16" t="n">
        <v>0.58389827563093</v>
      </c>
      <c r="AP68" s="16" t="n">
        <v>0.757041280881542</v>
      </c>
      <c r="AQ68" s="16"/>
      <c r="AR68" s="16" t="n">
        <v>0.645974816326262</v>
      </c>
      <c r="AS68" s="16" t="n">
        <v>0.620674675601248</v>
      </c>
      <c r="AT68" s="16" t="n">
        <v>0.457167714522571</v>
      </c>
      <c r="AU68" s="16" t="n">
        <v>0.780925122697647</v>
      </c>
      <c r="AV68" s="16" t="n">
        <v>0.61023470748277</v>
      </c>
      <c r="AW68" s="16" t="n">
        <v>0.611613265808041</v>
      </c>
      <c r="AX68" s="16" t="n">
        <v>0.856972389128007</v>
      </c>
      <c r="AY68" s="16" t="n">
        <v>0.478510722088062</v>
      </c>
    </row>
    <row r="69">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row>
    <row r="70">
      <c r="B70" s="7" t="s">
        <v>130</v>
      </c>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row>
    <row r="71">
      <c r="B71" s="26" t="s">
        <v>79</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row>
    <row r="72">
      <c r="B72" t="s">
        <v>121</v>
      </c>
      <c r="C72" s="16" t="n">
        <v>0.42517352736767</v>
      </c>
      <c r="D72" s="16" t="n">
        <v>0.224195673612859</v>
      </c>
      <c r="E72" s="16" t="n">
        <v>0.325407589178472</v>
      </c>
      <c r="F72" s="16" t="n">
        <v>0.475154372414098</v>
      </c>
      <c r="G72" s="16"/>
      <c r="H72" s="16" t="n">
        <v>0.467930330571838</v>
      </c>
      <c r="I72" s="16" t="n">
        <v>0.462512212051725</v>
      </c>
      <c r="J72" s="16"/>
      <c r="K72" s="16" t="n">
        <v>0.465986310586218</v>
      </c>
      <c r="L72" s="16"/>
      <c r="M72" s="16" t="n">
        <v>0.433580610602551</v>
      </c>
      <c r="N72" s="16" t="n">
        <v>0.372670377992112</v>
      </c>
      <c r="O72" s="16" t="n">
        <v>0.314555323140073</v>
      </c>
      <c r="P72" s="16" t="n">
        <v>0.34845132959983</v>
      </c>
      <c r="Q72" s="16"/>
      <c r="R72" s="16" t="n">
        <v>0.303067468428711</v>
      </c>
      <c r="S72" s="16" t="n">
        <v>0.267543732651063</v>
      </c>
      <c r="T72" s="16" t="n">
        <v>0.411943085829579</v>
      </c>
      <c r="U72" s="16" t="n">
        <v>0.448026086900357</v>
      </c>
      <c r="V72" s="16" t="n">
        <v>0.475512467210649</v>
      </c>
      <c r="W72" s="16"/>
      <c r="X72" s="16" t="n">
        <v>0.392313016499853</v>
      </c>
      <c r="Y72" s="16" t="n">
        <v>0.339750118292724</v>
      </c>
      <c r="Z72" s="16" t="n">
        <v>0.484469111247655</v>
      </c>
      <c r="AA72" s="16" t="n">
        <v>0.329051867681352</v>
      </c>
      <c r="AB72" s="16" t="n">
        <v>0.572140066161156</v>
      </c>
      <c r="AC72" s="16" t="n">
        <v>0.469655107230614</v>
      </c>
      <c r="AD72" s="16" t="n">
        <v>0.69738338396108</v>
      </c>
      <c r="AE72" s="16"/>
      <c r="AF72" s="16" t="n">
        <v>0.7883435243173</v>
      </c>
      <c r="AG72" s="16" t="n">
        <v>0.469571179024497</v>
      </c>
      <c r="AH72" s="16" t="n">
        <v>0.206102561430941</v>
      </c>
      <c r="AI72" s="16" t="n">
        <v>0.305891835536642</v>
      </c>
      <c r="AJ72" s="16" t="n">
        <v>0.245513533975337</v>
      </c>
      <c r="AK72" s="16" t="n">
        <v>0.538737780862212</v>
      </c>
      <c r="AL72" s="16" t="n">
        <v>0.420366660314514</v>
      </c>
      <c r="AM72" s="16" t="n">
        <v>0.286180280840002</v>
      </c>
      <c r="AN72" s="16" t="n">
        <v>0.375978432853677</v>
      </c>
      <c r="AO72" s="16" t="n">
        <v>0.481537898855342</v>
      </c>
      <c r="AP72" s="16" t="n">
        <v>0.521780528988672</v>
      </c>
      <c r="AQ72" s="16"/>
      <c r="AR72" s="16" t="n">
        <v>0.352053280894263</v>
      </c>
      <c r="AS72" s="16" t="n">
        <v>0.47096466384494</v>
      </c>
      <c r="AT72" s="16" t="n">
        <v>0.246265533381886</v>
      </c>
      <c r="AU72" s="16" t="n">
        <v>0.487597135098082</v>
      </c>
      <c r="AV72" s="16" t="n">
        <v>0.610521736283709</v>
      </c>
      <c r="AW72" s="16" t="n">
        <v>0.344417240543762</v>
      </c>
      <c r="AX72" s="16" t="n">
        <v>0.889371712245789</v>
      </c>
      <c r="AY72" s="16" t="n">
        <v>0.488305512974514</v>
      </c>
    </row>
    <row r="73">
      <c r="B73" t="s">
        <v>122</v>
      </c>
      <c r="C73" s="16" t="n">
        <v>0.286821936652057</v>
      </c>
      <c r="D73" s="16" t="n">
        <v>0.441711938843665</v>
      </c>
      <c r="E73" s="16" t="n">
        <v>0.328649655857048</v>
      </c>
      <c r="F73" s="16" t="n">
        <v>0.257918815933286</v>
      </c>
      <c r="G73" s="16"/>
      <c r="H73" s="16" t="n">
        <v>0.346760888173904</v>
      </c>
      <c r="I73" s="16" t="n">
        <v>0.248366669041414</v>
      </c>
      <c r="J73" s="16"/>
      <c r="K73" s="16" t="n">
        <v>0.220273271520548</v>
      </c>
      <c r="L73" s="16"/>
      <c r="M73" s="16" t="n">
        <v>0.285150624668221</v>
      </c>
      <c r="N73" s="16" t="n">
        <v>0.288874505711706</v>
      </c>
      <c r="O73" s="16" t="n">
        <v>0.327625220063937</v>
      </c>
      <c r="P73" s="16" t="n">
        <v>0.333720362865611</v>
      </c>
      <c r="Q73" s="16"/>
      <c r="R73" s="16" t="n">
        <v>0.176211823500192</v>
      </c>
      <c r="S73" s="16" t="n">
        <v>0.389884089072159</v>
      </c>
      <c r="T73" s="16" t="n">
        <v>0.296119922794995</v>
      </c>
      <c r="U73" s="16" t="n">
        <v>0.274360702739029</v>
      </c>
      <c r="V73" s="16" t="n">
        <v>0.277328354320072</v>
      </c>
      <c r="W73" s="16"/>
      <c r="X73" s="16" t="n">
        <v>0.287195125417504</v>
      </c>
      <c r="Y73" s="16" t="n">
        <v>0.350604115028341</v>
      </c>
      <c r="Z73" s="16" t="n">
        <v>0.264579258145555</v>
      </c>
      <c r="AA73" s="16" t="n">
        <v>0.419862394032792</v>
      </c>
      <c r="AB73" s="16" t="n">
        <v>0.25886109542109</v>
      </c>
      <c r="AC73" s="16" t="n">
        <v>0.276764364591422</v>
      </c>
      <c r="AD73" s="16" t="n">
        <v>0.176868122460368</v>
      </c>
      <c r="AE73" s="16"/>
      <c r="AF73" s="16" t="n">
        <v>0.00716341614496666</v>
      </c>
      <c r="AG73" s="16" t="n">
        <v>0.066767801292173</v>
      </c>
      <c r="AH73" s="16" t="n">
        <v>0.28581414237487</v>
      </c>
      <c r="AI73" s="16" t="n">
        <v>0.528450129998555</v>
      </c>
      <c r="AJ73" s="16" t="n">
        <v>0.548635172947299</v>
      </c>
      <c r="AK73" s="16" t="n">
        <v>0.183620578333195</v>
      </c>
      <c r="AL73" s="16" t="n">
        <v>0.040847350019652</v>
      </c>
      <c r="AM73" s="16" t="n">
        <v>0.634493421486307</v>
      </c>
      <c r="AN73" s="16" t="n">
        <v>0.380680171873321</v>
      </c>
      <c r="AO73" s="16" t="n">
        <v>0.271359552827812</v>
      </c>
      <c r="AP73" s="16" t="n">
        <v>0.136047939830352</v>
      </c>
      <c r="AQ73" s="16"/>
      <c r="AR73" s="16" t="n">
        <v>0.279610542421872</v>
      </c>
      <c r="AS73" s="16" t="n">
        <v>0.186203922191864</v>
      </c>
      <c r="AT73" s="16" t="n">
        <v>0.403029588663213</v>
      </c>
      <c r="AU73" s="16" t="n">
        <v>0.180578114247654</v>
      </c>
      <c r="AV73" s="16" t="n">
        <v>0.305238483099014</v>
      </c>
      <c r="AW73" s="16" t="n">
        <v>0.451965411475926</v>
      </c>
      <c r="AX73" s="16" t="n">
        <v>0.077691520172442</v>
      </c>
      <c r="AY73" s="16" t="n">
        <v>0.490205209113547</v>
      </c>
    </row>
    <row r="74">
      <c r="B74" t="s">
        <v>123</v>
      </c>
      <c r="C74" s="16" t="n">
        <v>0.0942066570737283</v>
      </c>
      <c r="D74" s="16" t="n">
        <v>0.186018493061527</v>
      </c>
      <c r="E74" s="16" t="n">
        <v>0.109255313878973</v>
      </c>
      <c r="F74" s="16" t="n">
        <v>0.0797470079111035</v>
      </c>
      <c r="G74" s="16"/>
      <c r="H74" s="16" t="n">
        <v>0.107058289593893</v>
      </c>
      <c r="I74" s="16" t="n">
        <v>0.091961257751524</v>
      </c>
      <c r="J74" s="16"/>
      <c r="K74" s="16" t="n">
        <v>0.121460647311108</v>
      </c>
      <c r="L74" s="16"/>
      <c r="M74" s="16" t="n">
        <v>0.0811975251293093</v>
      </c>
      <c r="N74" s="16" t="n">
        <v>0.197904208530613</v>
      </c>
      <c r="O74" s="16" t="n">
        <v>0.197871501089957</v>
      </c>
      <c r="P74" s="16" t="n">
        <v>0.179552494125479</v>
      </c>
      <c r="Q74" s="16"/>
      <c r="R74" s="16" t="n">
        <v>0.291177249163045</v>
      </c>
      <c r="S74" s="16" t="n">
        <v>0.217852340003108</v>
      </c>
      <c r="T74" s="16" t="n">
        <v>0.112641598813096</v>
      </c>
      <c r="U74" s="16" t="n">
        <v>0.0360682022579764</v>
      </c>
      <c r="V74" s="16" t="n">
        <v>0.0547783017758474</v>
      </c>
      <c r="W74" s="16"/>
      <c r="X74" s="16" t="n">
        <v>0.1051775421609</v>
      </c>
      <c r="Y74" s="16" t="n">
        <v>0.0823528959954729</v>
      </c>
      <c r="Z74" s="16" t="n">
        <v>0.0745645667830344</v>
      </c>
      <c r="AA74" s="16" t="n">
        <v>0.058012278080694</v>
      </c>
      <c r="AB74" s="16" t="n">
        <v>0.0877528110565354</v>
      </c>
      <c r="AC74" s="16" t="n">
        <v>0.136989309002556</v>
      </c>
      <c r="AD74" s="16" t="n">
        <v>0.0542623051964379</v>
      </c>
      <c r="AE74" s="16"/>
      <c r="AF74" s="16" t="n">
        <v>0.000798838870542015</v>
      </c>
      <c r="AG74" s="16" t="n">
        <v>0.0313836275423889</v>
      </c>
      <c r="AH74" s="16" t="n">
        <v>0.248703106932397</v>
      </c>
      <c r="AI74" s="16" t="n">
        <v>0.0349584837981301</v>
      </c>
      <c r="AJ74" s="16" t="n">
        <v>0.0582101569558091</v>
      </c>
      <c r="AK74" s="16" t="n">
        <v>0.0634719445275413</v>
      </c>
      <c r="AL74" s="16" t="n">
        <v>0.274043217344492</v>
      </c>
      <c r="AM74" s="16" t="n">
        <v>0.0335701486669836</v>
      </c>
      <c r="AN74" s="16" t="n">
        <v>0.223749618610443</v>
      </c>
      <c r="AO74" s="16" t="n">
        <v>0.00576068027887156</v>
      </c>
      <c r="AP74" s="16" t="n">
        <v>0.00258305542035865</v>
      </c>
      <c r="AQ74" s="16"/>
      <c r="AR74" s="16" t="n">
        <v>0.229378726346246</v>
      </c>
      <c r="AS74" s="16" t="n">
        <v>0.0771464441634643</v>
      </c>
      <c r="AT74" s="16" t="n">
        <v>0.139996525583106</v>
      </c>
      <c r="AU74" s="16" t="n">
        <v>0.0330778856133103</v>
      </c>
      <c r="AV74" s="16" t="n">
        <v>0.00787748748784647</v>
      </c>
      <c r="AW74" s="16" t="n">
        <v>0.0192656341996436</v>
      </c>
      <c r="AX74" s="16" t="n">
        <v>0.00914150267057621</v>
      </c>
      <c r="AY74" s="16" t="n">
        <v>0.00189969613903295</v>
      </c>
    </row>
    <row r="75">
      <c r="B75" t="s">
        <v>124</v>
      </c>
      <c r="C75" s="16" t="n">
        <v>0.07273741213285</v>
      </c>
      <c r="D75" s="16" t="n">
        <v>0.0396194695945056</v>
      </c>
      <c r="E75" s="16" t="n">
        <v>0.168240666075263</v>
      </c>
      <c r="F75" s="16" t="n">
        <v>0.0502699211044001</v>
      </c>
      <c r="G75" s="16"/>
      <c r="H75" s="16" t="n">
        <v>0.0718880320414194</v>
      </c>
      <c r="I75" s="16" t="n">
        <v>0.0791025384538454</v>
      </c>
      <c r="J75" s="16"/>
      <c r="K75" s="16" t="n">
        <v>0.105118684841221</v>
      </c>
      <c r="L75" s="16"/>
      <c r="M75" s="16" t="n">
        <v>0.0703495297457866</v>
      </c>
      <c r="N75" s="16" t="n">
        <v>0.0962953703889601</v>
      </c>
      <c r="O75" s="16" t="n">
        <v>0.0874691825021711</v>
      </c>
      <c r="P75" s="16" t="n">
        <v>0.0537732149516155</v>
      </c>
      <c r="Q75" s="16"/>
      <c r="R75" s="16" t="n">
        <v>0.226981051970732</v>
      </c>
      <c r="S75" s="16" t="n">
        <v>0.0112868586394541</v>
      </c>
      <c r="T75" s="16" t="n">
        <v>0.063448026625568</v>
      </c>
      <c r="U75" s="16" t="n">
        <v>0.102167758726446</v>
      </c>
      <c r="V75" s="16" t="n">
        <v>0.0588941822172864</v>
      </c>
      <c r="W75" s="16"/>
      <c r="X75" s="16" t="n">
        <v>0.0844159554179188</v>
      </c>
      <c r="Y75" s="16" t="n">
        <v>0.0844492938309821</v>
      </c>
      <c r="Z75" s="16" t="n">
        <v>0.103370181411592</v>
      </c>
      <c r="AA75" s="16" t="n">
        <v>0.00968818525527577</v>
      </c>
      <c r="AB75" s="16" t="n">
        <v>0.0413284034060845</v>
      </c>
      <c r="AC75" s="16" t="n">
        <v>0.0382611671979378</v>
      </c>
      <c r="AD75" s="16" t="n">
        <v>0.021607649399898</v>
      </c>
      <c r="AE75" s="16"/>
      <c r="AF75" s="16" t="n">
        <v>0</v>
      </c>
      <c r="AG75" s="16" t="n">
        <v>0.422275949924341</v>
      </c>
      <c r="AH75" s="16" t="n">
        <v>0.252324128906183</v>
      </c>
      <c r="AI75" s="16" t="n">
        <v>0.00563270965500127</v>
      </c>
      <c r="AJ75" s="16" t="n">
        <v>0.145461804478158</v>
      </c>
      <c r="AK75" s="16" t="n">
        <v>0.0381864978675783</v>
      </c>
      <c r="AL75" s="16" t="n">
        <v>0.0622414639390946</v>
      </c>
      <c r="AM75" s="16" t="n">
        <v>0.0198386739812401</v>
      </c>
      <c r="AN75" s="16" t="n">
        <v>0.000207733550121387</v>
      </c>
      <c r="AO75" s="16" t="n">
        <v>0.0268804792478016</v>
      </c>
      <c r="AP75" s="16" t="n">
        <v>0.102201609704307</v>
      </c>
      <c r="AQ75" s="16"/>
      <c r="AR75" s="16" t="n">
        <v>0.0483932879937025</v>
      </c>
      <c r="AS75" s="16" t="n">
        <v>0.103449679518594</v>
      </c>
      <c r="AT75" s="16" t="n">
        <v>0.208180239453858</v>
      </c>
      <c r="AU75" s="16" t="n">
        <v>0</v>
      </c>
      <c r="AV75" s="16" t="n">
        <v>0.000287028800939567</v>
      </c>
      <c r="AW75" s="16" t="n">
        <v>0.00512201776417388</v>
      </c>
      <c r="AX75" s="16" t="n">
        <v>0.00242438262459325</v>
      </c>
      <c r="AY75" s="16" t="n">
        <v>0.00979479088645274</v>
      </c>
    </row>
    <row r="76">
      <c r="B76" t="s">
        <v>125</v>
      </c>
      <c r="C76" s="16" t="n">
        <v>0.104264234222896</v>
      </c>
      <c r="D76" s="16" t="n">
        <v>0.106673855020764</v>
      </c>
      <c r="E76" s="16" t="n">
        <v>0.0667486733727972</v>
      </c>
      <c r="F76" s="16" t="n">
        <v>0.1142827616748</v>
      </c>
      <c r="G76" s="16"/>
      <c r="H76" s="16" t="n">
        <v>0.00539424532219122</v>
      </c>
      <c r="I76" s="16" t="n">
        <v>0.0989225617851751</v>
      </c>
      <c r="J76" s="16"/>
      <c r="K76" s="16" t="n">
        <v>0.0869098019053811</v>
      </c>
      <c r="L76" s="16"/>
      <c r="M76" s="16" t="n">
        <v>0.111719101959251</v>
      </c>
      <c r="N76" s="16" t="n">
        <v>0.044255537376608</v>
      </c>
      <c r="O76" s="16" t="n">
        <v>0.0551718438161546</v>
      </c>
      <c r="P76" s="16" t="n">
        <v>0.0305698158205665</v>
      </c>
      <c r="Q76" s="16"/>
      <c r="R76" s="16" t="n">
        <v>0.000366058133902892</v>
      </c>
      <c r="S76" s="16" t="n">
        <v>0.111332661427994</v>
      </c>
      <c r="T76" s="16" t="n">
        <v>0.0834274764628897</v>
      </c>
      <c r="U76" s="16" t="n">
        <v>0.138749905366741</v>
      </c>
      <c r="V76" s="16" t="n">
        <v>0.113507292703492</v>
      </c>
      <c r="W76" s="16"/>
      <c r="X76" s="16" t="n">
        <v>0.114704093234887</v>
      </c>
      <c r="Y76" s="16" t="n">
        <v>0.0906767784548451</v>
      </c>
      <c r="Z76" s="16" t="n">
        <v>0.0730168824121639</v>
      </c>
      <c r="AA76" s="16" t="n">
        <v>0.182797528124494</v>
      </c>
      <c r="AB76" s="16" t="n">
        <v>0.0364288978861307</v>
      </c>
      <c r="AC76" s="16" t="n">
        <v>0.0770789469427501</v>
      </c>
      <c r="AD76" s="16" t="n">
        <v>0.029997771678069</v>
      </c>
      <c r="AE76" s="16"/>
      <c r="AF76" s="16" t="n">
        <v>0.20121795108225</v>
      </c>
      <c r="AG76" s="16" t="n">
        <v>0.0100014422166006</v>
      </c>
      <c r="AH76" s="16" t="n">
        <v>0.00543254262356256</v>
      </c>
      <c r="AI76" s="16" t="n">
        <v>0.122570421475268</v>
      </c>
      <c r="AJ76" s="16" t="n">
        <v>0.00217933164339699</v>
      </c>
      <c r="AK76" s="16" t="n">
        <v>0.148676154274285</v>
      </c>
      <c r="AL76" s="16" t="n">
        <v>0.200906106696757</v>
      </c>
      <c r="AM76" s="16" t="n">
        <v>0.0230116641314864</v>
      </c>
      <c r="AN76" s="16" t="n">
        <v>0.0193840431124374</v>
      </c>
      <c r="AO76" s="16" t="n">
        <v>0.214461388790173</v>
      </c>
      <c r="AP76" s="16" t="n">
        <v>0.236102022180706</v>
      </c>
      <c r="AQ76" s="16"/>
      <c r="AR76" s="16" t="n">
        <v>0.0482284859355494</v>
      </c>
      <c r="AS76" s="16" t="n">
        <v>0.160854193678005</v>
      </c>
      <c r="AT76" s="16" t="n">
        <v>0.00217482605317179</v>
      </c>
      <c r="AU76" s="16" t="n">
        <v>0.298746865040954</v>
      </c>
      <c r="AV76" s="16" t="n">
        <v>0.0740660627219134</v>
      </c>
      <c r="AW76" s="16" t="n">
        <v>0.119328551848142</v>
      </c>
      <c r="AX76" s="16" t="n">
        <v>0.0213708822865997</v>
      </c>
      <c r="AY76" s="16" t="n">
        <v>0.00979479088645274</v>
      </c>
    </row>
    <row r="77">
      <c r="B77" t="s">
        <v>90</v>
      </c>
      <c r="C77" s="16" t="n">
        <v>0.0167962325507994</v>
      </c>
      <c r="D77" s="16" t="n">
        <v>0.00178056986668044</v>
      </c>
      <c r="E77" s="16" t="n">
        <v>0.00169810163744721</v>
      </c>
      <c r="F77" s="16" t="n">
        <v>0.0226271209623124</v>
      </c>
      <c r="G77" s="16"/>
      <c r="H77" s="16" t="n">
        <v>0.00096821429675468</v>
      </c>
      <c r="I77" s="16" t="n">
        <v>0.0191347609163163</v>
      </c>
      <c r="J77" s="16"/>
      <c r="K77" s="16" t="n">
        <v>0.000251283835523731</v>
      </c>
      <c r="L77" s="16"/>
      <c r="M77" s="16" t="n">
        <v>0.0180026078948808</v>
      </c>
      <c r="N77" s="16" t="n">
        <v>0</v>
      </c>
      <c r="O77" s="16" t="n">
        <v>0.0173069293877069</v>
      </c>
      <c r="P77" s="16" t="n">
        <v>0.0539327826368983</v>
      </c>
      <c r="Q77" s="16"/>
      <c r="R77" s="16" t="n">
        <v>0.00219634880341735</v>
      </c>
      <c r="S77" s="16" t="n">
        <v>0.00210031820622119</v>
      </c>
      <c r="T77" s="16" t="n">
        <v>0.0324198894738718</v>
      </c>
      <c r="U77" s="16" t="n">
        <v>0.000627344009450497</v>
      </c>
      <c r="V77" s="16" t="n">
        <v>0.0199794017726528</v>
      </c>
      <c r="W77" s="16"/>
      <c r="X77" s="16" t="n">
        <v>0.0161942672689382</v>
      </c>
      <c r="Y77" s="16" t="n">
        <v>0.0521667983976347</v>
      </c>
      <c r="Z77" s="16" t="n">
        <v>0</v>
      </c>
      <c r="AA77" s="16" t="n">
        <v>0.00058774682539256</v>
      </c>
      <c r="AB77" s="16" t="n">
        <v>0.00348872606900329</v>
      </c>
      <c r="AC77" s="16" t="n">
        <v>0.00125110503471963</v>
      </c>
      <c r="AD77" s="16" t="n">
        <v>0.019880767304147</v>
      </c>
      <c r="AE77" s="16"/>
      <c r="AF77" s="16" t="n">
        <v>0.00247626958494126</v>
      </c>
      <c r="AG77" s="16" t="n">
        <v>0</v>
      </c>
      <c r="AH77" s="16" t="n">
        <v>0.00162351773204679</v>
      </c>
      <c r="AI77" s="16" t="n">
        <v>0.00249641953640333</v>
      </c>
      <c r="AJ77" s="16" t="n">
        <v>0</v>
      </c>
      <c r="AK77" s="16" t="n">
        <v>0.0273070441351887</v>
      </c>
      <c r="AL77" s="16" t="n">
        <v>0.00159520168549006</v>
      </c>
      <c r="AM77" s="16" t="n">
        <v>0.00290581089398119</v>
      </c>
      <c r="AN77" s="16" t="n">
        <v>0</v>
      </c>
      <c r="AO77" s="16" t="n">
        <v>0</v>
      </c>
      <c r="AP77" s="16" t="n">
        <v>0.00128484387560381</v>
      </c>
      <c r="AQ77" s="16"/>
      <c r="AR77" s="16" t="n">
        <v>0.042335676408367</v>
      </c>
      <c r="AS77" s="16" t="n">
        <v>0.00138109660313379</v>
      </c>
      <c r="AT77" s="16" t="n">
        <v>0.000353286864765848</v>
      </c>
      <c r="AU77" s="16" t="n">
        <v>0</v>
      </c>
      <c r="AV77" s="16" t="n">
        <v>0.00200920160657697</v>
      </c>
      <c r="AW77" s="16" t="n">
        <v>0.059901144168353</v>
      </c>
      <c r="AX77" s="16" t="n">
        <v>0</v>
      </c>
      <c r="AY77" s="16" t="n">
        <v>0</v>
      </c>
    </row>
    <row r="78">
      <c r="B78" t="s">
        <v>126</v>
      </c>
      <c r="C78" s="16" t="n">
        <v>0.711995464019727</v>
      </c>
      <c r="D78" s="16" t="n">
        <v>0.665907612456523</v>
      </c>
      <c r="E78" s="16" t="n">
        <v>0.65405724503552</v>
      </c>
      <c r="F78" s="16" t="n">
        <v>0.733073188347384</v>
      </c>
      <c r="G78" s="16"/>
      <c r="H78" s="16" t="n">
        <v>0.814691218745742</v>
      </c>
      <c r="I78" s="16" t="n">
        <v>0.710878881093139</v>
      </c>
      <c r="J78" s="16"/>
      <c r="K78" s="16" t="n">
        <v>0.686259582106766</v>
      </c>
      <c r="L78" s="16"/>
      <c r="M78" s="16" t="n">
        <v>0.718731235270772</v>
      </c>
      <c r="N78" s="16" t="n">
        <v>0.661544883703818</v>
      </c>
      <c r="O78" s="16" t="n">
        <v>0.64218054320401</v>
      </c>
      <c r="P78" s="16" t="n">
        <v>0.682171692465441</v>
      </c>
      <c r="Q78" s="16"/>
      <c r="R78" s="16" t="n">
        <v>0.479279291928903</v>
      </c>
      <c r="S78" s="16" t="n">
        <v>0.657427821723222</v>
      </c>
      <c r="T78" s="16" t="n">
        <v>0.708063008624574</v>
      </c>
      <c r="U78" s="16" t="n">
        <v>0.722386789639386</v>
      </c>
      <c r="V78" s="16" t="n">
        <v>0.752840821530722</v>
      </c>
      <c r="W78" s="16"/>
      <c r="X78" s="16" t="n">
        <v>0.679508141917357</v>
      </c>
      <c r="Y78" s="16" t="n">
        <v>0.690354233321065</v>
      </c>
      <c r="Z78" s="16" t="n">
        <v>0.74904836939321</v>
      </c>
      <c r="AA78" s="16" t="n">
        <v>0.748914261714144</v>
      </c>
      <c r="AB78" s="16" t="n">
        <v>0.831001161582246</v>
      </c>
      <c r="AC78" s="16" t="n">
        <v>0.746419471822036</v>
      </c>
      <c r="AD78" s="16" t="n">
        <v>0.874251506421448</v>
      </c>
      <c r="AE78" s="16"/>
      <c r="AF78" s="16" t="n">
        <v>0.795506940462267</v>
      </c>
      <c r="AG78" s="16" t="n">
        <v>0.536338980316669</v>
      </c>
      <c r="AH78" s="16" t="n">
        <v>0.491916703805811</v>
      </c>
      <c r="AI78" s="16" t="n">
        <v>0.834341965535197</v>
      </c>
      <c r="AJ78" s="16" t="n">
        <v>0.794148706922636</v>
      </c>
      <c r="AK78" s="16" t="n">
        <v>0.722358359195407</v>
      </c>
      <c r="AL78" s="16" t="n">
        <v>0.461214010334166</v>
      </c>
      <c r="AM78" s="16" t="n">
        <v>0.920673702326309</v>
      </c>
      <c r="AN78" s="16" t="n">
        <v>0.756658604726998</v>
      </c>
      <c r="AO78" s="16" t="n">
        <v>0.752897451683154</v>
      </c>
      <c r="AP78" s="16" t="n">
        <v>0.657828468819024</v>
      </c>
      <c r="AQ78" s="16"/>
      <c r="AR78" s="16" t="n">
        <v>0.631663823316135</v>
      </c>
      <c r="AS78" s="16" t="n">
        <v>0.657168586036804</v>
      </c>
      <c r="AT78" s="16" t="n">
        <v>0.649295122045098</v>
      </c>
      <c r="AU78" s="16" t="n">
        <v>0.668175249345736</v>
      </c>
      <c r="AV78" s="16" t="n">
        <v>0.915760219382723</v>
      </c>
      <c r="AW78" s="16" t="n">
        <v>0.796382652019688</v>
      </c>
      <c r="AX78" s="16" t="n">
        <v>0.967063232418231</v>
      </c>
      <c r="AY78" s="16" t="n">
        <v>0.978510722088061</v>
      </c>
    </row>
    <row r="79">
      <c r="B79" t="s">
        <v>127</v>
      </c>
      <c r="C79" s="16" t="n">
        <v>0.177001646355746</v>
      </c>
      <c r="D79" s="16" t="n">
        <v>0.14629332461527</v>
      </c>
      <c r="E79" s="16" t="n">
        <v>0.23498933944806</v>
      </c>
      <c r="F79" s="16" t="n">
        <v>0.1645526827792</v>
      </c>
      <c r="G79" s="16"/>
      <c r="H79" s="16" t="n">
        <v>0.0772822773636106</v>
      </c>
      <c r="I79" s="16" t="n">
        <v>0.178025100239021</v>
      </c>
      <c r="J79" s="16"/>
      <c r="K79" s="16" t="n">
        <v>0.192028486746602</v>
      </c>
      <c r="L79" s="16"/>
      <c r="M79" s="16" t="n">
        <v>0.182068631705038</v>
      </c>
      <c r="N79" s="16" t="n">
        <v>0.140550907765568</v>
      </c>
      <c r="O79" s="16" t="n">
        <v>0.142641026318326</v>
      </c>
      <c r="P79" s="16" t="n">
        <v>0.084343030772182</v>
      </c>
      <c r="Q79" s="16"/>
      <c r="R79" s="16" t="n">
        <v>0.227347110104635</v>
      </c>
      <c r="S79" s="16" t="n">
        <v>0.122619520067449</v>
      </c>
      <c r="T79" s="16" t="n">
        <v>0.146875503088458</v>
      </c>
      <c r="U79" s="16" t="n">
        <v>0.240917664093187</v>
      </c>
      <c r="V79" s="16" t="n">
        <v>0.172401474920778</v>
      </c>
      <c r="W79" s="16"/>
      <c r="X79" s="16" t="n">
        <v>0.199120048652806</v>
      </c>
      <c r="Y79" s="16" t="n">
        <v>0.175126072285827</v>
      </c>
      <c r="Z79" s="16" t="n">
        <v>0.176387063823756</v>
      </c>
      <c r="AA79" s="16" t="n">
        <v>0.192485713379769</v>
      </c>
      <c r="AB79" s="16" t="n">
        <v>0.0777573012922152</v>
      </c>
      <c r="AC79" s="16" t="n">
        <v>0.115340114140688</v>
      </c>
      <c r="AD79" s="16" t="n">
        <v>0.0516054210779671</v>
      </c>
      <c r="AE79" s="16"/>
      <c r="AF79" s="16" t="n">
        <v>0.20121795108225</v>
      </c>
      <c r="AG79" s="16" t="n">
        <v>0.432277392140942</v>
      </c>
      <c r="AH79" s="16" t="n">
        <v>0.257756671529746</v>
      </c>
      <c r="AI79" s="16" t="n">
        <v>0.128203131130269</v>
      </c>
      <c r="AJ79" s="16" t="n">
        <v>0.147641136121555</v>
      </c>
      <c r="AK79" s="16" t="n">
        <v>0.186862652141863</v>
      </c>
      <c r="AL79" s="16" t="n">
        <v>0.263147570635852</v>
      </c>
      <c r="AM79" s="16" t="n">
        <v>0.0428503381127265</v>
      </c>
      <c r="AN79" s="16" t="n">
        <v>0.0195917766625588</v>
      </c>
      <c r="AO79" s="16" t="n">
        <v>0.241341868037975</v>
      </c>
      <c r="AP79" s="16" t="n">
        <v>0.338303631885013</v>
      </c>
      <c r="AQ79" s="16"/>
      <c r="AR79" s="16" t="n">
        <v>0.096621773929252</v>
      </c>
      <c r="AS79" s="16" t="n">
        <v>0.264303873196598</v>
      </c>
      <c r="AT79" s="16" t="n">
        <v>0.21035506550703</v>
      </c>
      <c r="AU79" s="16" t="n">
        <v>0.298746865040954</v>
      </c>
      <c r="AV79" s="16" t="n">
        <v>0.074353091522853</v>
      </c>
      <c r="AW79" s="16" t="n">
        <v>0.124450569612316</v>
      </c>
      <c r="AX79" s="16" t="n">
        <v>0.0237952649111929</v>
      </c>
      <c r="AY79" s="16" t="n">
        <v>0.0195895817729055</v>
      </c>
    </row>
    <row r="80">
      <c r="B80" t="s">
        <v>128</v>
      </c>
      <c r="C80" s="16" t="n">
        <v>0.534993817663981</v>
      </c>
      <c r="D80" s="16" t="n">
        <v>0.519614287841254</v>
      </c>
      <c r="E80" s="16" t="n">
        <v>0.41906790558746</v>
      </c>
      <c r="F80" s="16" t="n">
        <v>0.568520505568184</v>
      </c>
      <c r="G80" s="16"/>
      <c r="H80" s="16" t="n">
        <v>0.737408941382132</v>
      </c>
      <c r="I80" s="16" t="n">
        <v>0.532853780854119</v>
      </c>
      <c r="J80" s="16"/>
      <c r="K80" s="16" t="n">
        <v>0.494231095360164</v>
      </c>
      <c r="L80" s="16"/>
      <c r="M80" s="16" t="n">
        <v>0.536662603565734</v>
      </c>
      <c r="N80" s="16" t="n">
        <v>0.52099397593825</v>
      </c>
      <c r="O80" s="16" t="n">
        <v>0.499539516885684</v>
      </c>
      <c r="P80" s="16" t="n">
        <v>0.597828661693259</v>
      </c>
      <c r="Q80" s="16"/>
      <c r="R80" s="16" t="n">
        <v>0.251932181824268</v>
      </c>
      <c r="S80" s="16" t="n">
        <v>0.534808301655773</v>
      </c>
      <c r="T80" s="16" t="n">
        <v>0.561187505536116</v>
      </c>
      <c r="U80" s="16" t="n">
        <v>0.481469125546199</v>
      </c>
      <c r="V80" s="16" t="n">
        <v>0.580439346609943</v>
      </c>
      <c r="W80" s="16"/>
      <c r="X80" s="16" t="n">
        <v>0.480388093264551</v>
      </c>
      <c r="Y80" s="16" t="n">
        <v>0.515228161035238</v>
      </c>
      <c r="Z80" s="16" t="n">
        <v>0.572661305569454</v>
      </c>
      <c r="AA80" s="16" t="n">
        <v>0.556428548334375</v>
      </c>
      <c r="AB80" s="16" t="n">
        <v>0.753243860290031</v>
      </c>
      <c r="AC80" s="16" t="n">
        <v>0.631079357681348</v>
      </c>
      <c r="AD80" s="16" t="n">
        <v>0.822646085343481</v>
      </c>
      <c r="AE80" s="16"/>
      <c r="AF80" s="16" t="n">
        <v>0.594288989380017</v>
      </c>
      <c r="AG80" s="16" t="n">
        <v>0.104061588175728</v>
      </c>
      <c r="AH80" s="16" t="n">
        <v>0.234160032276065</v>
      </c>
      <c r="AI80" s="16" t="n">
        <v>0.706138834404928</v>
      </c>
      <c r="AJ80" s="16" t="n">
        <v>0.646507570801081</v>
      </c>
      <c r="AK80" s="16" t="n">
        <v>0.535495707053544</v>
      </c>
      <c r="AL80" s="16" t="n">
        <v>0.198066439698314</v>
      </c>
      <c r="AM80" s="16" t="n">
        <v>0.877823364213582</v>
      </c>
      <c r="AN80" s="16" t="n">
        <v>0.737066828064439</v>
      </c>
      <c r="AO80" s="16" t="n">
        <v>0.511555583645179</v>
      </c>
      <c r="AP80" s="16" t="n">
        <v>0.319524836934011</v>
      </c>
      <c r="AQ80" s="16"/>
      <c r="AR80" s="16" t="n">
        <v>0.535042049386883</v>
      </c>
      <c r="AS80" s="16" t="n">
        <v>0.392864712840206</v>
      </c>
      <c r="AT80" s="16" t="n">
        <v>0.438940056538068</v>
      </c>
      <c r="AU80" s="16" t="n">
        <v>0.369428384304782</v>
      </c>
      <c r="AV80" s="16" t="n">
        <v>0.84140712785987</v>
      </c>
      <c r="AW80" s="16" t="n">
        <v>0.671932082407372</v>
      </c>
      <c r="AX80" s="16" t="n">
        <v>0.943267967507038</v>
      </c>
      <c r="AY80" s="16" t="n">
        <v>0.958921140315156</v>
      </c>
    </row>
    <row r="81">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row>
    <row r="82">
      <c r="B82" s="7" t="s">
        <v>131</v>
      </c>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row>
    <row r="83">
      <c r="B83" s="26" t="s">
        <v>79</v>
      </c>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row>
    <row r="84">
      <c r="B84" t="s">
        <v>121</v>
      </c>
      <c r="C84" s="16" t="n">
        <v>0.183906634288174</v>
      </c>
      <c r="D84" s="16" t="n">
        <v>0.223124940128202</v>
      </c>
      <c r="E84" s="16" t="n">
        <v>0.328919374685149</v>
      </c>
      <c r="F84" s="16" t="n">
        <v>0.139719347297228</v>
      </c>
      <c r="G84" s="16"/>
      <c r="H84" s="16" t="n">
        <v>0.430661674607055</v>
      </c>
      <c r="I84" s="16" t="n">
        <v>0.17608645533526</v>
      </c>
      <c r="J84" s="16"/>
      <c r="K84" s="16" t="n">
        <v>0.225881486801732</v>
      </c>
      <c r="L84" s="16"/>
      <c r="M84" s="16" t="n">
        <v>0.171017236844945</v>
      </c>
      <c r="N84" s="16" t="n">
        <v>0.240110810642752</v>
      </c>
      <c r="O84" s="16" t="n">
        <v>0.434207086300145</v>
      </c>
      <c r="P84" s="16" t="n">
        <v>0.314618562977175</v>
      </c>
      <c r="Q84" s="16"/>
      <c r="R84" s="16" t="n">
        <v>0.146302286302363</v>
      </c>
      <c r="S84" s="16" t="n">
        <v>0.136297241776427</v>
      </c>
      <c r="T84" s="16" t="n">
        <v>0.186636380769605</v>
      </c>
      <c r="U84" s="16" t="n">
        <v>0.230544043824285</v>
      </c>
      <c r="V84" s="16" t="n">
        <v>0.177496311916082</v>
      </c>
      <c r="W84" s="16"/>
      <c r="X84" s="16" t="n">
        <v>0.195320690657501</v>
      </c>
      <c r="Y84" s="16" t="n">
        <v>0.19228751769127</v>
      </c>
      <c r="Z84" s="16" t="n">
        <v>0.255361532748219</v>
      </c>
      <c r="AA84" s="16" t="n">
        <v>0.0624602886053687</v>
      </c>
      <c r="AB84" s="16" t="n">
        <v>0.12686820846691</v>
      </c>
      <c r="AC84" s="16" t="n">
        <v>0.295189669342958</v>
      </c>
      <c r="AD84" s="16" t="n">
        <v>0.258372098994563</v>
      </c>
      <c r="AE84" s="16"/>
      <c r="AF84" s="16" t="n">
        <v>0.00528927230485883</v>
      </c>
      <c r="AG84" s="16" t="n">
        <v>0.0379101392568478</v>
      </c>
      <c r="AH84" s="16" t="n">
        <v>0.551767203252653</v>
      </c>
      <c r="AI84" s="16" t="n">
        <v>0.0386070171607448</v>
      </c>
      <c r="AJ84" s="16" t="n">
        <v>0.25970231665001</v>
      </c>
      <c r="AK84" s="16" t="n">
        <v>0.112516108679997</v>
      </c>
      <c r="AL84" s="16" t="n">
        <v>0.156413446356271</v>
      </c>
      <c r="AM84" s="16" t="n">
        <v>0.0379103861533156</v>
      </c>
      <c r="AN84" s="16" t="n">
        <v>0.258343025240794</v>
      </c>
      <c r="AO84" s="16" t="n">
        <v>0.208819940092485</v>
      </c>
      <c r="AP84" s="16" t="n">
        <v>0.533814245239066</v>
      </c>
      <c r="AQ84" s="16"/>
      <c r="AR84" s="16" t="n">
        <v>0.143726140619347</v>
      </c>
      <c r="AS84" s="16" t="n">
        <v>0.19460978600509</v>
      </c>
      <c r="AT84" s="16" t="n">
        <v>0.217884299396266</v>
      </c>
      <c r="AU84" s="16" t="n">
        <v>0.327787791496995</v>
      </c>
      <c r="AV84" s="16" t="n">
        <v>0.14545932606401</v>
      </c>
      <c r="AW84" s="16" t="n">
        <v>0.14761693419616</v>
      </c>
      <c r="AX84" s="16" t="n">
        <v>0.309211128786859</v>
      </c>
      <c r="AY84" s="16" t="n">
        <v>0.00979479088645274</v>
      </c>
    </row>
    <row r="85">
      <c r="B85" t="s">
        <v>122</v>
      </c>
      <c r="C85" s="16" t="n">
        <v>0.189672116861099</v>
      </c>
      <c r="D85" s="16" t="n">
        <v>0.20647090670314</v>
      </c>
      <c r="E85" s="16" t="n">
        <v>0.259835350630318</v>
      </c>
      <c r="F85" s="16" t="n">
        <v>0.168537411235221</v>
      </c>
      <c r="G85" s="16"/>
      <c r="H85" s="16" t="n">
        <v>0.134954595971632</v>
      </c>
      <c r="I85" s="16" t="n">
        <v>0.169003580446432</v>
      </c>
      <c r="J85" s="16"/>
      <c r="K85" s="16" t="n">
        <v>0.176772617829059</v>
      </c>
      <c r="L85" s="16"/>
      <c r="M85" s="16" t="n">
        <v>0.172210258121682</v>
      </c>
      <c r="N85" s="16" t="n">
        <v>0.331601332922166</v>
      </c>
      <c r="O85" s="16" t="n">
        <v>0.315548247967835</v>
      </c>
      <c r="P85" s="16" t="n">
        <v>0.315270862047019</v>
      </c>
      <c r="Q85" s="16"/>
      <c r="R85" s="16" t="n">
        <v>0.153214159164324</v>
      </c>
      <c r="S85" s="16" t="n">
        <v>0.283512144826418</v>
      </c>
      <c r="T85" s="16" t="n">
        <v>0.177565287125265</v>
      </c>
      <c r="U85" s="16" t="n">
        <v>0.152045629129098</v>
      </c>
      <c r="V85" s="16" t="n">
        <v>0.196122777618301</v>
      </c>
      <c r="W85" s="16"/>
      <c r="X85" s="16" t="n">
        <v>0.186463337930834</v>
      </c>
      <c r="Y85" s="16" t="n">
        <v>0.187809275424896</v>
      </c>
      <c r="Z85" s="16" t="n">
        <v>0.165431098005739</v>
      </c>
      <c r="AA85" s="16" t="n">
        <v>0.0805630068057448</v>
      </c>
      <c r="AB85" s="16" t="n">
        <v>0.480546624922808</v>
      </c>
      <c r="AC85" s="16" t="n">
        <v>0.22734132934056</v>
      </c>
      <c r="AD85" s="16" t="n">
        <v>0.540636467898858</v>
      </c>
      <c r="AE85" s="16"/>
      <c r="AF85" s="16" t="n">
        <v>0.413428417126079</v>
      </c>
      <c r="AG85" s="16" t="n">
        <v>0.0327096956027479</v>
      </c>
      <c r="AH85" s="16" t="n">
        <v>0.091349010013416</v>
      </c>
      <c r="AI85" s="16" t="n">
        <v>0.213309239317701</v>
      </c>
      <c r="AJ85" s="16" t="n">
        <v>0.237686535072973</v>
      </c>
      <c r="AK85" s="16" t="n">
        <v>0.21345908530072</v>
      </c>
      <c r="AL85" s="16" t="n">
        <v>0.14729890369681</v>
      </c>
      <c r="AM85" s="16" t="n">
        <v>0.156957019618826</v>
      </c>
      <c r="AN85" s="16" t="n">
        <v>0.326659894937669</v>
      </c>
      <c r="AO85" s="16" t="n">
        <v>0.0472055270587793</v>
      </c>
      <c r="AP85" s="16" t="n">
        <v>0.000405742221430295</v>
      </c>
      <c r="AQ85" s="16"/>
      <c r="AR85" s="16" t="n">
        <v>0.240922427015736</v>
      </c>
      <c r="AS85" s="16" t="n">
        <v>0.0976175247022114</v>
      </c>
      <c r="AT85" s="16" t="n">
        <v>0.253080069504232</v>
      </c>
      <c r="AU85" s="16" t="n">
        <v>0.0072867125152288</v>
      </c>
      <c r="AV85" s="16" t="n">
        <v>0.167656644522851</v>
      </c>
      <c r="AW85" s="16" t="n">
        <v>0.270766877188049</v>
      </c>
      <c r="AX85" s="16" t="n">
        <v>0.260686421566075</v>
      </c>
      <c r="AY85" s="16" t="n">
        <v>0.480410418227094</v>
      </c>
    </row>
    <row r="86">
      <c r="B86" t="s">
        <v>123</v>
      </c>
      <c r="C86" s="16" t="n">
        <v>0.242146533592297</v>
      </c>
      <c r="D86" s="16" t="n">
        <v>0.273089550316965</v>
      </c>
      <c r="E86" s="16" t="n">
        <v>0.147456762198486</v>
      </c>
      <c r="F86" s="16" t="n">
        <v>0.264635661525424</v>
      </c>
      <c r="G86" s="16"/>
      <c r="H86" s="16" t="n">
        <v>0.0817462419159495</v>
      </c>
      <c r="I86" s="16" t="n">
        <v>0.237918394860074</v>
      </c>
      <c r="J86" s="16"/>
      <c r="K86" s="16" t="n">
        <v>0.21874292079109</v>
      </c>
      <c r="L86" s="16"/>
      <c r="M86" s="16" t="n">
        <v>0.247202309279879</v>
      </c>
      <c r="N86" s="16" t="n">
        <v>0.217670141814451</v>
      </c>
      <c r="O86" s="16" t="n">
        <v>0.14805055949428</v>
      </c>
      <c r="P86" s="16" t="n">
        <v>0.204161405662612</v>
      </c>
      <c r="Q86" s="16"/>
      <c r="R86" s="16" t="n">
        <v>0.291177249163045</v>
      </c>
      <c r="S86" s="16" t="n">
        <v>0.295354433427034</v>
      </c>
      <c r="T86" s="16" t="n">
        <v>0.298225710586301</v>
      </c>
      <c r="U86" s="16" t="n">
        <v>0.219633833016751</v>
      </c>
      <c r="V86" s="16" t="n">
        <v>0.200606523676894</v>
      </c>
      <c r="W86" s="16"/>
      <c r="X86" s="16" t="n">
        <v>0.23098524253362</v>
      </c>
      <c r="Y86" s="16" t="n">
        <v>0.251281232146646</v>
      </c>
      <c r="Z86" s="16" t="n">
        <v>0.310035608755523</v>
      </c>
      <c r="AA86" s="16" t="n">
        <v>0.19280042243867</v>
      </c>
      <c r="AB86" s="16" t="n">
        <v>0.0880736173288475</v>
      </c>
      <c r="AC86" s="16" t="n">
        <v>0.246797756412956</v>
      </c>
      <c r="AD86" s="16" t="n">
        <v>0.0951144828068335</v>
      </c>
      <c r="AE86" s="16"/>
      <c r="AF86" s="16" t="n">
        <v>0.377588089901871</v>
      </c>
      <c r="AG86" s="16" t="n">
        <v>0.0620883408785726</v>
      </c>
      <c r="AH86" s="16" t="n">
        <v>0.026425847072937</v>
      </c>
      <c r="AI86" s="16" t="n">
        <v>0.258168220275846</v>
      </c>
      <c r="AJ86" s="16" t="n">
        <v>0.0617949733021105</v>
      </c>
      <c r="AK86" s="16" t="n">
        <v>0.273502504751788</v>
      </c>
      <c r="AL86" s="16" t="n">
        <v>0.456504336095772</v>
      </c>
      <c r="AM86" s="16" t="n">
        <v>0.409600694933563</v>
      </c>
      <c r="AN86" s="16" t="n">
        <v>0.331827959899089</v>
      </c>
      <c r="AO86" s="16" t="n">
        <v>0.425504367647248</v>
      </c>
      <c r="AP86" s="16" t="n">
        <v>0</v>
      </c>
      <c r="AQ86" s="16"/>
      <c r="AR86" s="16" t="n">
        <v>0.349035432963027</v>
      </c>
      <c r="AS86" s="16" t="n">
        <v>0.199063651789649</v>
      </c>
      <c r="AT86" s="16" t="n">
        <v>0.212474786695625</v>
      </c>
      <c r="AU86" s="16" t="n">
        <v>0.349935608337463</v>
      </c>
      <c r="AV86" s="16" t="n">
        <v>0.241722707244765</v>
      </c>
      <c r="AW86" s="16" t="n">
        <v>0.147537594955707</v>
      </c>
      <c r="AX86" s="16" t="n">
        <v>0.00161625508306217</v>
      </c>
      <c r="AY86" s="16" t="n">
        <v>0.5</v>
      </c>
    </row>
    <row r="87">
      <c r="B87" t="s">
        <v>124</v>
      </c>
      <c r="C87" s="16" t="n">
        <v>0.0947948794253464</v>
      </c>
      <c r="D87" s="16" t="n">
        <v>0.0600306844917492</v>
      </c>
      <c r="E87" s="16" t="n">
        <v>0.103612736859383</v>
      </c>
      <c r="F87" s="16" t="n">
        <v>0.0962885560660733</v>
      </c>
      <c r="G87" s="16"/>
      <c r="H87" s="16" t="n">
        <v>0.00619629771876113</v>
      </c>
      <c r="I87" s="16" t="n">
        <v>0.107090029642121</v>
      </c>
      <c r="J87" s="16"/>
      <c r="K87" s="16" t="n">
        <v>0.0784848380136524</v>
      </c>
      <c r="L87" s="16"/>
      <c r="M87" s="16" t="n">
        <v>0.0940636717076298</v>
      </c>
      <c r="N87" s="16" t="n">
        <v>0.117572866637936</v>
      </c>
      <c r="O87" s="16" t="n">
        <v>0.0470100178878999</v>
      </c>
      <c r="P87" s="16" t="n">
        <v>0.0823624037621443</v>
      </c>
      <c r="Q87" s="16"/>
      <c r="R87" s="16" t="n">
        <v>0.226981051970732</v>
      </c>
      <c r="S87" s="16" t="n">
        <v>0.179613416191468</v>
      </c>
      <c r="T87" s="16" t="n">
        <v>0.121221670535019</v>
      </c>
      <c r="U87" s="16" t="n">
        <v>0.0500049030374505</v>
      </c>
      <c r="V87" s="16" t="n">
        <v>0.0621969287378549</v>
      </c>
      <c r="W87" s="16"/>
      <c r="X87" s="16" t="n">
        <v>0.096970039492591</v>
      </c>
      <c r="Y87" s="16" t="n">
        <v>0.0864278273201404</v>
      </c>
      <c r="Z87" s="16" t="n">
        <v>0.0856854842890415</v>
      </c>
      <c r="AA87" s="16" t="n">
        <v>0.148046391233246</v>
      </c>
      <c r="AB87" s="16" t="n">
        <v>0.20148750637766</v>
      </c>
      <c r="AC87" s="16" t="n">
        <v>0.0669493208489855</v>
      </c>
      <c r="AD87" s="16" t="n">
        <v>0.0632905463352562</v>
      </c>
      <c r="AE87" s="16"/>
      <c r="AF87" s="16" t="n">
        <v>0</v>
      </c>
      <c r="AG87" s="16" t="n">
        <v>0.422275949924341</v>
      </c>
      <c r="AH87" s="16" t="n">
        <v>0.216922136647723</v>
      </c>
      <c r="AI87" s="16" t="n">
        <v>0.103806734912066</v>
      </c>
      <c r="AJ87" s="16" t="n">
        <v>0.346380912139595</v>
      </c>
      <c r="AK87" s="16" t="n">
        <v>0.0490710510266581</v>
      </c>
      <c r="AL87" s="16" t="n">
        <v>0.036038499811371</v>
      </c>
      <c r="AM87" s="16" t="n">
        <v>0.0237645059798557</v>
      </c>
      <c r="AN87" s="16" t="n">
        <v>0.0831691199224488</v>
      </c>
      <c r="AO87" s="16" t="n">
        <v>0</v>
      </c>
      <c r="AP87" s="16" t="n">
        <v>0</v>
      </c>
      <c r="AQ87" s="16"/>
      <c r="AR87" s="16" t="n">
        <v>0.0527257626707863</v>
      </c>
      <c r="AS87" s="16" t="n">
        <v>0.101460931658103</v>
      </c>
      <c r="AT87" s="16" t="n">
        <v>0.206358700265453</v>
      </c>
      <c r="AU87" s="16" t="n">
        <v>0.0156511822147675</v>
      </c>
      <c r="AV87" s="16" t="n">
        <v>0.0722991198305954</v>
      </c>
      <c r="AW87" s="16" t="n">
        <v>0.128035092511781</v>
      </c>
      <c r="AX87" s="16" t="n">
        <v>0</v>
      </c>
      <c r="AY87" s="16" t="n">
        <v>0</v>
      </c>
    </row>
    <row r="88">
      <c r="B88" t="s">
        <v>125</v>
      </c>
      <c r="C88" s="16" t="n">
        <v>0.270656049877148</v>
      </c>
      <c r="D88" s="16" t="n">
        <v>0.114862110527359</v>
      </c>
      <c r="E88" s="16" t="n">
        <v>0.15949744163841</v>
      </c>
      <c r="F88" s="16" t="n">
        <v>0.318676839929776</v>
      </c>
      <c r="G88" s="16"/>
      <c r="H88" s="16" t="n">
        <v>0.0443447132940637</v>
      </c>
      <c r="I88" s="16" t="n">
        <v>0.299749614372995</v>
      </c>
      <c r="J88" s="16"/>
      <c r="K88" s="16" t="n">
        <v>0.299866852728942</v>
      </c>
      <c r="L88" s="16"/>
      <c r="M88" s="16" t="n">
        <v>0.295392871593179</v>
      </c>
      <c r="N88" s="16" t="n">
        <v>0.0930448479826951</v>
      </c>
      <c r="O88" s="16" t="n">
        <v>0.0293940835393348</v>
      </c>
      <c r="P88" s="16" t="n">
        <v>0.0352257692164784</v>
      </c>
      <c r="Q88" s="16"/>
      <c r="R88" s="16" t="n">
        <v>0.179762846462216</v>
      </c>
      <c r="S88" s="16" t="n">
        <v>0.103122445572433</v>
      </c>
      <c r="T88" s="16" t="n">
        <v>0.183931061509938</v>
      </c>
      <c r="U88" s="16" t="n">
        <v>0.345312779260826</v>
      </c>
      <c r="V88" s="16" t="n">
        <v>0.33960597280099</v>
      </c>
      <c r="W88" s="16"/>
      <c r="X88" s="16" t="n">
        <v>0.290260689385453</v>
      </c>
      <c r="Y88" s="16" t="n">
        <v>0.168593844445328</v>
      </c>
      <c r="Z88" s="16" t="n">
        <v>0.183486276201478</v>
      </c>
      <c r="AA88" s="16" t="n">
        <v>0.515542144091577</v>
      </c>
      <c r="AB88" s="16" t="n">
        <v>0.092626558741617</v>
      </c>
      <c r="AC88" s="16" t="n">
        <v>0.16247081901982</v>
      </c>
      <c r="AD88" s="16" t="n">
        <v>0.0250488220281953</v>
      </c>
      <c r="AE88" s="16"/>
      <c r="AF88" s="16" t="n">
        <v>0.20121795108225</v>
      </c>
      <c r="AG88" s="16" t="n">
        <v>0.445015874337491</v>
      </c>
      <c r="AH88" s="16" t="n">
        <v>0.112994630435922</v>
      </c>
      <c r="AI88" s="16" t="n">
        <v>0.38322023520214</v>
      </c>
      <c r="AJ88" s="16" t="n">
        <v>0.0944352628353114</v>
      </c>
      <c r="AK88" s="16" t="n">
        <v>0.317734385366808</v>
      </c>
      <c r="AL88" s="16" t="n">
        <v>0.202947213197032</v>
      </c>
      <c r="AM88" s="16" t="n">
        <v>0.366012987799677</v>
      </c>
      <c r="AN88" s="16" t="n">
        <v>0</v>
      </c>
      <c r="AO88" s="16" t="n">
        <v>0.318470165201487</v>
      </c>
      <c r="AP88" s="16" t="n">
        <v>0.464238199888779</v>
      </c>
      <c r="AQ88" s="16"/>
      <c r="AR88" s="16" t="n">
        <v>0.213095830556644</v>
      </c>
      <c r="AS88" s="16" t="n">
        <v>0.375743057051796</v>
      </c>
      <c r="AT88" s="16" t="n">
        <v>0.109848857273657</v>
      </c>
      <c r="AU88" s="16" t="n">
        <v>0.299338705435546</v>
      </c>
      <c r="AV88" s="16" t="n">
        <v>0.370565971930263</v>
      </c>
      <c r="AW88" s="16" t="n">
        <v>0.24614235697995</v>
      </c>
      <c r="AX88" s="16" t="n">
        <v>0.428486194564003</v>
      </c>
      <c r="AY88" s="16" t="n">
        <v>0</v>
      </c>
    </row>
    <row r="89">
      <c r="B89" t="s">
        <v>90</v>
      </c>
      <c r="C89" s="16" t="n">
        <v>0.018823785955936</v>
      </c>
      <c r="D89" s="16" t="n">
        <v>0.122421807832585</v>
      </c>
      <c r="E89" s="16" t="n">
        <v>0.000678333988254327</v>
      </c>
      <c r="F89" s="16" t="n">
        <v>0.0121421839462779</v>
      </c>
      <c r="G89" s="16"/>
      <c r="H89" s="16" t="n">
        <v>0.302096476492539</v>
      </c>
      <c r="I89" s="16" t="n">
        <v>0.0101519253431179</v>
      </c>
      <c r="J89" s="16"/>
      <c r="K89" s="16" t="n">
        <v>0.000251283835523731</v>
      </c>
      <c r="L89" s="16"/>
      <c r="M89" s="16" t="n">
        <v>0.0201136524526855</v>
      </c>
      <c r="N89" s="16" t="n">
        <v>0</v>
      </c>
      <c r="O89" s="16" t="n">
        <v>0.0257900048105051</v>
      </c>
      <c r="P89" s="16" t="n">
        <v>0.0483609963345717</v>
      </c>
      <c r="Q89" s="16"/>
      <c r="R89" s="16" t="n">
        <v>0.00256240693732024</v>
      </c>
      <c r="S89" s="16" t="n">
        <v>0.00210031820622119</v>
      </c>
      <c r="T89" s="16" t="n">
        <v>0.0324198894738718</v>
      </c>
      <c r="U89" s="16" t="n">
        <v>0.00245881173158982</v>
      </c>
      <c r="V89" s="16" t="n">
        <v>0.0239714852498786</v>
      </c>
      <c r="W89" s="16"/>
      <c r="X89" s="16" t="n">
        <v>0</v>
      </c>
      <c r="Y89" s="16" t="n">
        <v>0.11360030297172</v>
      </c>
      <c r="Z89" s="16" t="n">
        <v>0</v>
      </c>
      <c r="AA89" s="16" t="n">
        <v>0.00058774682539256</v>
      </c>
      <c r="AB89" s="16" t="n">
        <v>0.0103974841621574</v>
      </c>
      <c r="AC89" s="16" t="n">
        <v>0.00125110503471963</v>
      </c>
      <c r="AD89" s="16" t="n">
        <v>0.0175375819362942</v>
      </c>
      <c r="AE89" s="16"/>
      <c r="AF89" s="16" t="n">
        <v>0.00247626958494126</v>
      </c>
      <c r="AG89" s="16" t="n">
        <v>0</v>
      </c>
      <c r="AH89" s="16" t="n">
        <v>0.000541172577348931</v>
      </c>
      <c r="AI89" s="16" t="n">
        <v>0.0028885531315012</v>
      </c>
      <c r="AJ89" s="16" t="n">
        <v>0</v>
      </c>
      <c r="AK89" s="16" t="n">
        <v>0.0337168648740285</v>
      </c>
      <c r="AL89" s="16" t="n">
        <v>0.000797600842745032</v>
      </c>
      <c r="AM89" s="16" t="n">
        <v>0.00575440551476242</v>
      </c>
      <c r="AN89" s="16" t="n">
        <v>0</v>
      </c>
      <c r="AO89" s="16" t="n">
        <v>0</v>
      </c>
      <c r="AP89" s="16" t="n">
        <v>0.00154181265072458</v>
      </c>
      <c r="AQ89" s="16"/>
      <c r="AR89" s="16" t="n">
        <v>0.000494406174459263</v>
      </c>
      <c r="AS89" s="16" t="n">
        <v>0.0315050487931514</v>
      </c>
      <c r="AT89" s="16" t="n">
        <v>0.000353286864765848</v>
      </c>
      <c r="AU89" s="16" t="n">
        <v>0</v>
      </c>
      <c r="AV89" s="16" t="n">
        <v>0.00229623040751654</v>
      </c>
      <c r="AW89" s="16" t="n">
        <v>0.059901144168353</v>
      </c>
      <c r="AX89" s="16" t="n">
        <v>0</v>
      </c>
      <c r="AY89" s="16" t="n">
        <v>0.00979479088645274</v>
      </c>
    </row>
    <row r="90">
      <c r="B90" t="s">
        <v>126</v>
      </c>
      <c r="C90" s="16" t="n">
        <v>0.373578751149273</v>
      </c>
      <c r="D90" s="16" t="n">
        <v>0.429595846831342</v>
      </c>
      <c r="E90" s="16" t="n">
        <v>0.588754725315467</v>
      </c>
      <c r="F90" s="16" t="n">
        <v>0.308256758532448</v>
      </c>
      <c r="G90" s="16"/>
      <c r="H90" s="16" t="n">
        <v>0.565616270578687</v>
      </c>
      <c r="I90" s="16" t="n">
        <v>0.345090035781692</v>
      </c>
      <c r="J90" s="16"/>
      <c r="K90" s="16" t="n">
        <v>0.402654104630791</v>
      </c>
      <c r="L90" s="16"/>
      <c r="M90" s="16" t="n">
        <v>0.343227494966627</v>
      </c>
      <c r="N90" s="16" t="n">
        <v>0.571712143564918</v>
      </c>
      <c r="O90" s="16" t="n">
        <v>0.74975533426798</v>
      </c>
      <c r="P90" s="16" t="n">
        <v>0.629889425024194</v>
      </c>
      <c r="Q90" s="16"/>
      <c r="R90" s="16" t="n">
        <v>0.299516445466687</v>
      </c>
      <c r="S90" s="16" t="n">
        <v>0.419809386602845</v>
      </c>
      <c r="T90" s="16" t="n">
        <v>0.36420166789487</v>
      </c>
      <c r="U90" s="16" t="n">
        <v>0.382589672953384</v>
      </c>
      <c r="V90" s="16" t="n">
        <v>0.373619089534383</v>
      </c>
      <c r="W90" s="16"/>
      <c r="X90" s="16" t="n">
        <v>0.381784028588335</v>
      </c>
      <c r="Y90" s="16" t="n">
        <v>0.380096793116166</v>
      </c>
      <c r="Z90" s="16" t="n">
        <v>0.420792630753958</v>
      </c>
      <c r="AA90" s="16" t="n">
        <v>0.143023295411113</v>
      </c>
      <c r="AB90" s="16" t="n">
        <v>0.607414833389718</v>
      </c>
      <c r="AC90" s="16" t="n">
        <v>0.522530998683518</v>
      </c>
      <c r="AD90" s="16" t="n">
        <v>0.799008566893421</v>
      </c>
      <c r="AE90" s="16"/>
      <c r="AF90" s="16" t="n">
        <v>0.418717689430938</v>
      </c>
      <c r="AG90" s="16" t="n">
        <v>0.0706198348595958</v>
      </c>
      <c r="AH90" s="16" t="n">
        <v>0.643116213266069</v>
      </c>
      <c r="AI90" s="16" t="n">
        <v>0.251916256478446</v>
      </c>
      <c r="AJ90" s="16" t="n">
        <v>0.497388851722984</v>
      </c>
      <c r="AK90" s="16" t="n">
        <v>0.325975193980718</v>
      </c>
      <c r="AL90" s="16" t="n">
        <v>0.303712350053081</v>
      </c>
      <c r="AM90" s="16" t="n">
        <v>0.194867405772141</v>
      </c>
      <c r="AN90" s="16" t="n">
        <v>0.585002920178462</v>
      </c>
      <c r="AO90" s="16" t="n">
        <v>0.256025467151265</v>
      </c>
      <c r="AP90" s="16" t="n">
        <v>0.534219987460497</v>
      </c>
      <c r="AQ90" s="16"/>
      <c r="AR90" s="16" t="n">
        <v>0.384648567635084</v>
      </c>
      <c r="AS90" s="16" t="n">
        <v>0.292227310707301</v>
      </c>
      <c r="AT90" s="16" t="n">
        <v>0.470964368900499</v>
      </c>
      <c r="AU90" s="16" t="n">
        <v>0.335074504012224</v>
      </c>
      <c r="AV90" s="16" t="n">
        <v>0.313115970586861</v>
      </c>
      <c r="AW90" s="16" t="n">
        <v>0.41838381138421</v>
      </c>
      <c r="AX90" s="16" t="n">
        <v>0.569897550352935</v>
      </c>
      <c r="AY90" s="16" t="n">
        <v>0.490205209113547</v>
      </c>
    </row>
    <row r="91">
      <c r="B91" t="s">
        <v>127</v>
      </c>
      <c r="C91" s="16" t="n">
        <v>0.365450929302494</v>
      </c>
      <c r="D91" s="16" t="n">
        <v>0.174892795019108</v>
      </c>
      <c r="E91" s="16" t="n">
        <v>0.263110178497793</v>
      </c>
      <c r="F91" s="16" t="n">
        <v>0.414965395995849</v>
      </c>
      <c r="G91" s="16"/>
      <c r="H91" s="16" t="n">
        <v>0.0505410110128249</v>
      </c>
      <c r="I91" s="16" t="n">
        <v>0.406839644015115</v>
      </c>
      <c r="J91" s="16"/>
      <c r="K91" s="16" t="n">
        <v>0.378351690742595</v>
      </c>
      <c r="L91" s="16"/>
      <c r="M91" s="16" t="n">
        <v>0.389456543300809</v>
      </c>
      <c r="N91" s="16" t="n">
        <v>0.210617714620631</v>
      </c>
      <c r="O91" s="16" t="n">
        <v>0.0764041014272347</v>
      </c>
      <c r="P91" s="16" t="n">
        <v>0.117588172978623</v>
      </c>
      <c r="Q91" s="16"/>
      <c r="R91" s="16" t="n">
        <v>0.406743898432948</v>
      </c>
      <c r="S91" s="16" t="n">
        <v>0.2827358617639</v>
      </c>
      <c r="T91" s="16" t="n">
        <v>0.305152732044957</v>
      </c>
      <c r="U91" s="16" t="n">
        <v>0.395317682298276</v>
      </c>
      <c r="V91" s="16" t="n">
        <v>0.401802901538845</v>
      </c>
      <c r="W91" s="16"/>
      <c r="X91" s="16" t="n">
        <v>0.387230728878044</v>
      </c>
      <c r="Y91" s="16" t="n">
        <v>0.255021671765468</v>
      </c>
      <c r="Z91" s="16" t="n">
        <v>0.26917176049052</v>
      </c>
      <c r="AA91" s="16" t="n">
        <v>0.663588535324824</v>
      </c>
      <c r="AB91" s="16" t="n">
        <v>0.294114065119277</v>
      </c>
      <c r="AC91" s="16" t="n">
        <v>0.229420139868806</v>
      </c>
      <c r="AD91" s="16" t="n">
        <v>0.0883393683634515</v>
      </c>
      <c r="AE91" s="16"/>
      <c r="AF91" s="16" t="n">
        <v>0.20121795108225</v>
      </c>
      <c r="AG91" s="16" t="n">
        <v>0.867291824261832</v>
      </c>
      <c r="AH91" s="16" t="n">
        <v>0.329916767083645</v>
      </c>
      <c r="AI91" s="16" t="n">
        <v>0.487026970114207</v>
      </c>
      <c r="AJ91" s="16" t="n">
        <v>0.440816174974906</v>
      </c>
      <c r="AK91" s="16" t="n">
        <v>0.366805436393466</v>
      </c>
      <c r="AL91" s="16" t="n">
        <v>0.238985713008403</v>
      </c>
      <c r="AM91" s="16" t="n">
        <v>0.389777493779533</v>
      </c>
      <c r="AN91" s="16" t="n">
        <v>0.0831691199224488</v>
      </c>
      <c r="AO91" s="16" t="n">
        <v>0.318470165201487</v>
      </c>
      <c r="AP91" s="16" t="n">
        <v>0.464238199888779</v>
      </c>
      <c r="AQ91" s="16"/>
      <c r="AR91" s="16" t="n">
        <v>0.26582159322743</v>
      </c>
      <c r="AS91" s="16" t="n">
        <v>0.477203988709899</v>
      </c>
      <c r="AT91" s="16" t="n">
        <v>0.31620755753911</v>
      </c>
      <c r="AU91" s="16" t="n">
        <v>0.314989887650313</v>
      </c>
      <c r="AV91" s="16" t="n">
        <v>0.442865091760858</v>
      </c>
      <c r="AW91" s="16" t="n">
        <v>0.374177449491731</v>
      </c>
      <c r="AX91" s="16" t="n">
        <v>0.428486194564003</v>
      </c>
      <c r="AY91" s="16" t="n">
        <v>0</v>
      </c>
    </row>
    <row r="92">
      <c r="B92" t="s">
        <v>128</v>
      </c>
      <c r="C92" s="16" t="n">
        <v>0.00812782184677924</v>
      </c>
      <c r="D92" s="16" t="n">
        <v>0.254703051812234</v>
      </c>
      <c r="E92" s="16" t="n">
        <v>0.325644546817674</v>
      </c>
      <c r="F92" s="16" t="n">
        <v>-0.106708637463401</v>
      </c>
      <c r="G92" s="16"/>
      <c r="H92" s="16" t="n">
        <v>0.515075259565862</v>
      </c>
      <c r="I92" s="16" t="n">
        <v>-0.0617496082334233</v>
      </c>
      <c r="J92" s="16"/>
      <c r="K92" s="16" t="n">
        <v>0.0243024138881964</v>
      </c>
      <c r="L92" s="16"/>
      <c r="M92" s="16" t="n">
        <v>-0.0462290483341817</v>
      </c>
      <c r="N92" s="16" t="n">
        <v>0.361094428944286</v>
      </c>
      <c r="O92" s="16" t="n">
        <v>0.673351232840745</v>
      </c>
      <c r="P92" s="16" t="n">
        <v>0.512301252045571</v>
      </c>
      <c r="Q92" s="16"/>
      <c r="R92" s="16" t="n">
        <v>-0.107227452966261</v>
      </c>
      <c r="S92" s="16" t="n">
        <v>0.137073524838944</v>
      </c>
      <c r="T92" s="16" t="n">
        <v>0.0590489358499131</v>
      </c>
      <c r="U92" s="16" t="n">
        <v>-0.0127280093448925</v>
      </c>
      <c r="V92" s="16" t="n">
        <v>-0.0281838120044619</v>
      </c>
      <c r="W92" s="16"/>
      <c r="X92" s="16" t="n">
        <v>-0.00544670028970867</v>
      </c>
      <c r="Y92" s="16" t="n">
        <v>0.125075121350698</v>
      </c>
      <c r="Z92" s="16" t="n">
        <v>0.151620870263438</v>
      </c>
      <c r="AA92" s="16" t="n">
        <v>-0.52056523991371</v>
      </c>
      <c r="AB92" s="16" t="n">
        <v>0.313300768270441</v>
      </c>
      <c r="AC92" s="16" t="n">
        <v>0.293110858814712</v>
      </c>
      <c r="AD92" s="16" t="n">
        <v>0.710669198529969</v>
      </c>
      <c r="AE92" s="16"/>
      <c r="AF92" s="16" t="n">
        <v>0.217499738348688</v>
      </c>
      <c r="AG92" s="16" t="n">
        <v>-0.796671989402236</v>
      </c>
      <c r="AH92" s="16" t="n">
        <v>0.313199446182424</v>
      </c>
      <c r="AI92" s="16" t="n">
        <v>-0.23511071363576</v>
      </c>
      <c r="AJ92" s="16" t="n">
        <v>0.0565726767480775</v>
      </c>
      <c r="AK92" s="16" t="n">
        <v>-0.0408302424127482</v>
      </c>
      <c r="AL92" s="16" t="n">
        <v>0.0647266370446782</v>
      </c>
      <c r="AM92" s="16" t="n">
        <v>-0.194910088007391</v>
      </c>
      <c r="AN92" s="16" t="n">
        <v>0.501833800256014</v>
      </c>
      <c r="AO92" s="16" t="n">
        <v>-0.0624446980502222</v>
      </c>
      <c r="AP92" s="16" t="n">
        <v>0.0699817875717177</v>
      </c>
      <c r="AQ92" s="16"/>
      <c r="AR92" s="16" t="n">
        <v>0.118826974407653</v>
      </c>
      <c r="AS92" s="16" t="n">
        <v>-0.184976678002598</v>
      </c>
      <c r="AT92" s="16" t="n">
        <v>0.154756811361389</v>
      </c>
      <c r="AU92" s="16" t="n">
        <v>0.0200846163619111</v>
      </c>
      <c r="AV92" s="16" t="n">
        <v>-0.129749121173997</v>
      </c>
      <c r="AW92" s="16" t="n">
        <v>0.044206361892479</v>
      </c>
      <c r="AX92" s="16" t="n">
        <v>0.141411355788931</v>
      </c>
      <c r="AY92" s="16" t="n">
        <v>0.490205209113547</v>
      </c>
    </row>
    <row r="93">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row>
    <row r="94">
      <c r="B94" s="7" t="s">
        <v>132</v>
      </c>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row>
    <row r="95">
      <c r="B95" s="26" t="s">
        <v>79</v>
      </c>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row>
    <row r="96">
      <c r="B96" t="s">
        <v>121</v>
      </c>
      <c r="C96" s="16" t="n">
        <v>0.144041253681554</v>
      </c>
      <c r="D96" s="16" t="n">
        <v>0.197893496081816</v>
      </c>
      <c r="E96" s="16" t="n">
        <v>0.325268108282144</v>
      </c>
      <c r="F96" s="16" t="n">
        <v>0.0882743846007413</v>
      </c>
      <c r="G96" s="16"/>
      <c r="H96" s="16" t="n">
        <v>0.482045230124193</v>
      </c>
      <c r="I96" s="16" t="n">
        <v>0.116296150585824</v>
      </c>
      <c r="J96" s="16"/>
      <c r="K96" s="16" t="n">
        <v>0.204048298386559</v>
      </c>
      <c r="L96" s="16"/>
      <c r="M96" s="16" t="n">
        <v>0.131308547500776</v>
      </c>
      <c r="N96" s="16" t="n">
        <v>0.249930478720822</v>
      </c>
      <c r="O96" s="16" t="n">
        <v>0.219498365279861</v>
      </c>
      <c r="P96" s="16" t="n">
        <v>0.259407256080584</v>
      </c>
      <c r="Q96" s="16"/>
      <c r="R96" s="16" t="n">
        <v>0.268893246548018</v>
      </c>
      <c r="S96" s="16" t="n">
        <v>0.147147911965863</v>
      </c>
      <c r="T96" s="16" t="n">
        <v>0.189406165881667</v>
      </c>
      <c r="U96" s="16" t="n">
        <v>0.0961238183373754</v>
      </c>
      <c r="V96" s="16" t="n">
        <v>0.121410718841166</v>
      </c>
      <c r="W96" s="16"/>
      <c r="X96" s="16" t="n">
        <v>0.163984261362487</v>
      </c>
      <c r="Y96" s="16" t="n">
        <v>0.162951277364689</v>
      </c>
      <c r="Z96" s="16" t="n">
        <v>0.0941298518739493</v>
      </c>
      <c r="AA96" s="16" t="n">
        <v>0.0295526516693953</v>
      </c>
      <c r="AB96" s="16" t="n">
        <v>0.1114178219578</v>
      </c>
      <c r="AC96" s="16" t="n">
        <v>0.303598792061402</v>
      </c>
      <c r="AD96" s="16" t="n">
        <v>0.126726467129793</v>
      </c>
      <c r="AE96" s="16"/>
      <c r="AF96" s="16" t="n">
        <v>0.180812269521367</v>
      </c>
      <c r="AG96" s="16" t="n">
        <v>0.0283509867247801</v>
      </c>
      <c r="AH96" s="16" t="n">
        <v>0.207156935243753</v>
      </c>
      <c r="AI96" s="16" t="n">
        <v>0.0411828816258694</v>
      </c>
      <c r="AJ96" s="16" t="n">
        <v>0.150342095115244</v>
      </c>
      <c r="AK96" s="16" t="n">
        <v>0.000686710850437148</v>
      </c>
      <c r="AL96" s="16" t="n">
        <v>0.130473691767923</v>
      </c>
      <c r="AM96" s="16" t="n">
        <v>0.0591365441630939</v>
      </c>
      <c r="AN96" s="16" t="n">
        <v>0.398151285451876</v>
      </c>
      <c r="AO96" s="16" t="n">
        <v>0.0413984477488741</v>
      </c>
      <c r="AP96" s="16" t="n">
        <v>0.426267965402757</v>
      </c>
      <c r="AQ96" s="16"/>
      <c r="AR96" s="16" t="n">
        <v>0.169749426076495</v>
      </c>
      <c r="AS96" s="16" t="n">
        <v>0.0876463190957948</v>
      </c>
      <c r="AT96" s="16" t="n">
        <v>0.342068802644149</v>
      </c>
      <c r="AU96" s="16" t="n">
        <v>0.321092919376358</v>
      </c>
      <c r="AV96" s="16" t="n">
        <v>0.0154679461747534</v>
      </c>
      <c r="AW96" s="16" t="n">
        <v>0.0224188136924358</v>
      </c>
      <c r="AX96" s="16" t="n">
        <v>0.269557241159107</v>
      </c>
      <c r="AY96" s="16" t="n">
        <v>0.00189969613903295</v>
      </c>
    </row>
    <row r="97">
      <c r="B97" t="s">
        <v>122</v>
      </c>
      <c r="C97" s="16" t="n">
        <v>0.17961846461818</v>
      </c>
      <c r="D97" s="16" t="n">
        <v>0.280971589500539</v>
      </c>
      <c r="E97" s="16" t="n">
        <v>0.12661686444051</v>
      </c>
      <c r="F97" s="16" t="n">
        <v>0.182749772025111</v>
      </c>
      <c r="G97" s="16"/>
      <c r="H97" s="16" t="n">
        <v>0.0626495120738036</v>
      </c>
      <c r="I97" s="16" t="n">
        <v>0.177535960190436</v>
      </c>
      <c r="J97" s="16"/>
      <c r="K97" s="16" t="n">
        <v>0.220880282043609</v>
      </c>
      <c r="L97" s="16"/>
      <c r="M97" s="16" t="n">
        <v>0.168949837440048</v>
      </c>
      <c r="N97" s="16" t="n">
        <v>0.234354433297484</v>
      </c>
      <c r="O97" s="16" t="n">
        <v>0.333219924984596</v>
      </c>
      <c r="P97" s="16" t="n">
        <v>0.362203488726481</v>
      </c>
      <c r="Q97" s="16"/>
      <c r="R97" s="16" t="n">
        <v>0.160900224040857</v>
      </c>
      <c r="S97" s="16" t="n">
        <v>0.240339506954053</v>
      </c>
      <c r="T97" s="16" t="n">
        <v>0.178270150062085</v>
      </c>
      <c r="U97" s="16" t="n">
        <v>0.123869075906825</v>
      </c>
      <c r="V97" s="16" t="n">
        <v>0.192938587492636</v>
      </c>
      <c r="W97" s="16"/>
      <c r="X97" s="16" t="n">
        <v>0.182922950260111</v>
      </c>
      <c r="Y97" s="16" t="n">
        <v>0.087931113402646</v>
      </c>
      <c r="Z97" s="16" t="n">
        <v>0.227398117981394</v>
      </c>
      <c r="AA97" s="16" t="n">
        <v>0.0642505943483137</v>
      </c>
      <c r="AB97" s="16" t="n">
        <v>0.138247391676622</v>
      </c>
      <c r="AC97" s="16" t="n">
        <v>0.178761234486067</v>
      </c>
      <c r="AD97" s="16" t="n">
        <v>0.581812681681371</v>
      </c>
      <c r="AE97" s="16"/>
      <c r="AF97" s="16" t="n">
        <v>0.00319535548216806</v>
      </c>
      <c r="AG97" s="16" t="n">
        <v>0.0749061039880612</v>
      </c>
      <c r="AH97" s="16" t="n">
        <v>0.0533382423175829</v>
      </c>
      <c r="AI97" s="16" t="n">
        <v>0.3208700558294</v>
      </c>
      <c r="AJ97" s="16" t="n">
        <v>0.235712036706509</v>
      </c>
      <c r="AK97" s="16" t="n">
        <v>0.211628739312354</v>
      </c>
      <c r="AL97" s="16" t="n">
        <v>0.323467193555387</v>
      </c>
      <c r="AM97" s="16" t="n">
        <v>0.224203637491468</v>
      </c>
      <c r="AN97" s="16" t="n">
        <v>0.231839213322032</v>
      </c>
      <c r="AO97" s="16" t="n">
        <v>0.00165643207995393</v>
      </c>
      <c r="AP97" s="16" t="n">
        <v>0.131357647619604</v>
      </c>
      <c r="AQ97" s="16"/>
      <c r="AR97" s="16" t="n">
        <v>0.190038982146251</v>
      </c>
      <c r="AS97" s="16" t="n">
        <v>0.181654054822282</v>
      </c>
      <c r="AT97" s="16" t="n">
        <v>0.134241850055056</v>
      </c>
      <c r="AU97" s="16" t="n">
        <v>0.176250603705384</v>
      </c>
      <c r="AV97" s="16" t="n">
        <v>0.234419277358797</v>
      </c>
      <c r="AW97" s="16" t="n">
        <v>0.213782044268206</v>
      </c>
      <c r="AX97" s="16" t="n">
        <v>0.265661236672129</v>
      </c>
      <c r="AY97" s="16" t="n">
        <v>0</v>
      </c>
    </row>
    <row r="98">
      <c r="B98" t="s">
        <v>123</v>
      </c>
      <c r="C98" s="16" t="n">
        <v>0.134372822947306</v>
      </c>
      <c r="D98" s="16" t="n">
        <v>0.203745490003357</v>
      </c>
      <c r="E98" s="16" t="n">
        <v>0.0857163101007037</v>
      </c>
      <c r="F98" s="16" t="n">
        <v>0.139911319337819</v>
      </c>
      <c r="G98" s="16"/>
      <c r="H98" s="16" t="n">
        <v>0.0862756101882337</v>
      </c>
      <c r="I98" s="16" t="n">
        <v>0.136201953896344</v>
      </c>
      <c r="J98" s="16"/>
      <c r="K98" s="16" t="n">
        <v>0.193972637894669</v>
      </c>
      <c r="L98" s="16"/>
      <c r="M98" s="16" t="n">
        <v>0.119419490876175</v>
      </c>
      <c r="N98" s="16" t="n">
        <v>0.250734576910838</v>
      </c>
      <c r="O98" s="16" t="n">
        <v>0.284481495746971</v>
      </c>
      <c r="P98" s="16" t="n">
        <v>0.169399875305954</v>
      </c>
      <c r="Q98" s="16"/>
      <c r="R98" s="16" t="n">
        <v>0.340663070503073</v>
      </c>
      <c r="S98" s="16" t="n">
        <v>0.229730916527644</v>
      </c>
      <c r="T98" s="16" t="n">
        <v>0.149560400611537</v>
      </c>
      <c r="U98" s="16" t="n">
        <v>0.075148073410474</v>
      </c>
      <c r="V98" s="16" t="n">
        <v>0.102249894526888</v>
      </c>
      <c r="W98" s="16"/>
      <c r="X98" s="16" t="n">
        <v>0.12133460502224</v>
      </c>
      <c r="Y98" s="16" t="n">
        <v>0.0925548248782775</v>
      </c>
      <c r="Z98" s="16" t="n">
        <v>0.21780868579692</v>
      </c>
      <c r="AA98" s="16" t="n">
        <v>0.0672209659253223</v>
      </c>
      <c r="AB98" s="16" t="n">
        <v>0.117464479197951</v>
      </c>
      <c r="AC98" s="16" t="n">
        <v>0.0670346392793655</v>
      </c>
      <c r="AD98" s="16" t="n">
        <v>0.117348663785316</v>
      </c>
      <c r="AE98" s="16"/>
      <c r="AF98" s="16" t="n">
        <v>0.21281562351891</v>
      </c>
      <c r="AG98" s="16" t="n">
        <v>0.0124369396615269</v>
      </c>
      <c r="AH98" s="16" t="n">
        <v>0.0458125535704517</v>
      </c>
      <c r="AI98" s="16" t="n">
        <v>0.0722331329609915</v>
      </c>
      <c r="AJ98" s="16" t="n">
        <v>0.0625438404520665</v>
      </c>
      <c r="AK98" s="16" t="n">
        <v>0.220238528571415</v>
      </c>
      <c r="AL98" s="16" t="n">
        <v>0.0424207497856465</v>
      </c>
      <c r="AM98" s="16" t="n">
        <v>0.0470763259209818</v>
      </c>
      <c r="AN98" s="16" t="n">
        <v>0.153049905329787</v>
      </c>
      <c r="AO98" s="16" t="n">
        <v>0.175513711766642</v>
      </c>
      <c r="AP98" s="16" t="n">
        <v>0</v>
      </c>
      <c r="AQ98" s="16"/>
      <c r="AR98" s="16" t="n">
        <v>0.283335219750824</v>
      </c>
      <c r="AS98" s="16" t="n">
        <v>0.113809011583554</v>
      </c>
      <c r="AT98" s="16" t="n">
        <v>0.0449549349149506</v>
      </c>
      <c r="AU98" s="16" t="n">
        <v>0.184023233010331</v>
      </c>
      <c r="AV98" s="16" t="n">
        <v>0.152475727149037</v>
      </c>
      <c r="AW98" s="16" t="n">
        <v>0.0896052890587353</v>
      </c>
      <c r="AX98" s="16" t="n">
        <v>0.0107577577536384</v>
      </c>
      <c r="AY98" s="16" t="n">
        <v>0.0312840687983912</v>
      </c>
    </row>
    <row r="99">
      <c r="B99" t="s">
        <v>124</v>
      </c>
      <c r="C99" s="16" t="n">
        <v>0.1703996354881</v>
      </c>
      <c r="D99" s="16" t="n">
        <v>0.0586968961421783</v>
      </c>
      <c r="E99" s="16" t="n">
        <v>0.083163917383899</v>
      </c>
      <c r="F99" s="16" t="n">
        <v>0.206897055764296</v>
      </c>
      <c r="G99" s="16"/>
      <c r="H99" s="16" t="n">
        <v>0.0538655320509539</v>
      </c>
      <c r="I99" s="16" t="n">
        <v>0.191274299324031</v>
      </c>
      <c r="J99" s="16"/>
      <c r="K99" s="16" t="n">
        <v>0.11776108850424</v>
      </c>
      <c r="L99" s="16"/>
      <c r="M99" s="16" t="n">
        <v>0.1757733630415</v>
      </c>
      <c r="N99" s="16" t="n">
        <v>0.145094909912032</v>
      </c>
      <c r="O99" s="16" t="n">
        <v>0.082607176765542</v>
      </c>
      <c r="P99" s="16" t="n">
        <v>0.0859029935617774</v>
      </c>
      <c r="Q99" s="16"/>
      <c r="R99" s="16" t="n">
        <v>0.226981051970732</v>
      </c>
      <c r="S99" s="16" t="n">
        <v>0.124934771370923</v>
      </c>
      <c r="T99" s="16" t="n">
        <v>0.145295614436712</v>
      </c>
      <c r="U99" s="16" t="n">
        <v>0.200499901298529</v>
      </c>
      <c r="V99" s="16" t="n">
        <v>0.175183434754154</v>
      </c>
      <c r="W99" s="16"/>
      <c r="X99" s="16" t="n">
        <v>0.19363779112799</v>
      </c>
      <c r="Y99" s="16" t="n">
        <v>0.0726563645286266</v>
      </c>
      <c r="Z99" s="16" t="n">
        <v>0.0763996289593342</v>
      </c>
      <c r="AA99" s="16" t="n">
        <v>0.472067275521184</v>
      </c>
      <c r="AB99" s="16" t="n">
        <v>0.437560427299871</v>
      </c>
      <c r="AC99" s="16" t="n">
        <v>0.11046655129067</v>
      </c>
      <c r="AD99" s="16" t="n">
        <v>0.0382592643689653</v>
      </c>
      <c r="AE99" s="16"/>
      <c r="AF99" s="16" t="n">
        <v>0.399121965533266</v>
      </c>
      <c r="AG99" s="16" t="n">
        <v>0.430646392158902</v>
      </c>
      <c r="AH99" s="16" t="n">
        <v>0.189306895932287</v>
      </c>
      <c r="AI99" s="16" t="n">
        <v>0.234758237492923</v>
      </c>
      <c r="AJ99" s="16" t="n">
        <v>0.321613573371189</v>
      </c>
      <c r="AK99" s="16" t="n">
        <v>0.152999061382682</v>
      </c>
      <c r="AL99" s="16" t="n">
        <v>0.0278260011612698</v>
      </c>
      <c r="AM99" s="16" t="n">
        <v>0.134002373544742</v>
      </c>
      <c r="AN99" s="16" t="n">
        <v>0.11494636133879</v>
      </c>
      <c r="AO99" s="16" t="n">
        <v>0</v>
      </c>
      <c r="AP99" s="16" t="n">
        <v>0.102380168995592</v>
      </c>
      <c r="AQ99" s="16"/>
      <c r="AR99" s="16" t="n">
        <v>0.139448066792701</v>
      </c>
      <c r="AS99" s="16" t="n">
        <v>0.111776561400377</v>
      </c>
      <c r="AT99" s="16" t="n">
        <v>0.19919087727834</v>
      </c>
      <c r="AU99" s="16" t="n">
        <v>0.000591840394591755</v>
      </c>
      <c r="AV99" s="16" t="n">
        <v>0.144598239661191</v>
      </c>
      <c r="AW99" s="16" t="n">
        <v>0.365944645316656</v>
      </c>
      <c r="AX99" s="16" t="n">
        <v>0.0255375698511222</v>
      </c>
      <c r="AY99" s="16" t="n">
        <v>0.488305512974514</v>
      </c>
    </row>
    <row r="100">
      <c r="B100" t="s">
        <v>125</v>
      </c>
      <c r="C100" s="16" t="n">
        <v>0.343917249782031</v>
      </c>
      <c r="D100" s="16" t="n">
        <v>0.136661809480948</v>
      </c>
      <c r="E100" s="16" t="n">
        <v>0.336258320237942</v>
      </c>
      <c r="F100" s="16" t="n">
        <v>0.369341614483984</v>
      </c>
      <c r="G100" s="16"/>
      <c r="H100" s="16" t="n">
        <v>0.00690374718225873</v>
      </c>
      <c r="I100" s="16" t="n">
        <v>0.358566216226995</v>
      </c>
      <c r="J100" s="16"/>
      <c r="K100" s="16" t="n">
        <v>0.263184603231189</v>
      </c>
      <c r="L100" s="16"/>
      <c r="M100" s="16" t="n">
        <v>0.375425948389437</v>
      </c>
      <c r="N100" s="16" t="n">
        <v>0.106481164709329</v>
      </c>
      <c r="O100" s="16" t="n">
        <v>0.0628861078353227</v>
      </c>
      <c r="P100" s="16" t="n">
        <v>0.0828863273895288</v>
      </c>
      <c r="Q100" s="16"/>
      <c r="R100" s="16" t="n">
        <v>0</v>
      </c>
      <c r="S100" s="16" t="n">
        <v>0.257846893181518</v>
      </c>
      <c r="T100" s="16" t="n">
        <v>0.272627890060256</v>
      </c>
      <c r="U100" s="16" t="n">
        <v>0.504077114319185</v>
      </c>
      <c r="V100" s="16" t="n">
        <v>0.380820879848847</v>
      </c>
      <c r="W100" s="16"/>
      <c r="X100" s="16" t="n">
        <v>0.338120392227172</v>
      </c>
      <c r="Y100" s="16" t="n">
        <v>0.469022336443201</v>
      </c>
      <c r="Z100" s="16" t="n">
        <v>0.384263715388403</v>
      </c>
      <c r="AA100" s="16" t="n">
        <v>0.366320765710392</v>
      </c>
      <c r="AB100" s="16" t="n">
        <v>0.0570331856440245</v>
      </c>
      <c r="AC100" s="16" t="n">
        <v>0.270667092303355</v>
      </c>
      <c r="AD100" s="16" t="n">
        <v>0.110832309710067</v>
      </c>
      <c r="AE100" s="16"/>
      <c r="AF100" s="16" t="n">
        <v>0.202226620508437</v>
      </c>
      <c r="AG100" s="16" t="n">
        <v>0.45365957746673</v>
      </c>
      <c r="AH100" s="16" t="n">
        <v>0.504385372935926</v>
      </c>
      <c r="AI100" s="16" t="n">
        <v>0.215970847010671</v>
      </c>
      <c r="AJ100" s="16" t="n">
        <v>0.229788454354991</v>
      </c>
      <c r="AK100" s="16" t="n">
        <v>0.380730095009082</v>
      </c>
      <c r="AL100" s="16" t="n">
        <v>0.475014762887029</v>
      </c>
      <c r="AM100" s="16" t="n">
        <v>0.532675307985732</v>
      </c>
      <c r="AN100" s="16" t="n">
        <v>0.102013234557515</v>
      </c>
      <c r="AO100" s="16" t="n">
        <v>0.78143140840453</v>
      </c>
      <c r="AP100" s="16" t="n">
        <v>0.338046663109893</v>
      </c>
      <c r="AQ100" s="16"/>
      <c r="AR100" s="16" t="n">
        <v>0.217098701117422</v>
      </c>
      <c r="AS100" s="16" t="n">
        <v>0.472979501886141</v>
      </c>
      <c r="AT100" s="16" t="n">
        <v>0.279190248242738</v>
      </c>
      <c r="AU100" s="16" t="n">
        <v>0.302390221298568</v>
      </c>
      <c r="AV100" s="16" t="n">
        <v>0.450742579248704</v>
      </c>
      <c r="AW100" s="16" t="n">
        <v>0.188920655815825</v>
      </c>
      <c r="AX100" s="16" t="n">
        <v>0.428486194564003</v>
      </c>
      <c r="AY100" s="16" t="n">
        <v>0.478510722088062</v>
      </c>
    </row>
    <row r="101">
      <c r="B101" t="s">
        <v>90</v>
      </c>
      <c r="C101" s="16" t="n">
        <v>0.0276505734828291</v>
      </c>
      <c r="D101" s="16" t="n">
        <v>0.122030718791162</v>
      </c>
      <c r="E101" s="16" t="n">
        <v>0.0429764795548009</v>
      </c>
      <c r="F101" s="16" t="n">
        <v>0.0128258537880485</v>
      </c>
      <c r="G101" s="16"/>
      <c r="H101" s="16" t="n">
        <v>0.308260368380557</v>
      </c>
      <c r="I101" s="16" t="n">
        <v>0.0201254197763712</v>
      </c>
      <c r="J101" s="16"/>
      <c r="K101" s="16" t="n">
        <v>0.000153089939734849</v>
      </c>
      <c r="L101" s="16"/>
      <c r="M101" s="16" t="n">
        <v>0.0291228127520635</v>
      </c>
      <c r="N101" s="16" t="n">
        <v>0.0134044364494948</v>
      </c>
      <c r="O101" s="16" t="n">
        <v>0.0173069293877069</v>
      </c>
      <c r="P101" s="16" t="n">
        <v>0.0402000589356755</v>
      </c>
      <c r="Q101" s="16"/>
      <c r="R101" s="16" t="n">
        <v>0.00256240693732024</v>
      </c>
      <c r="S101" s="16" t="n">
        <v>0</v>
      </c>
      <c r="T101" s="16" t="n">
        <v>0.0648397789477436</v>
      </c>
      <c r="U101" s="16" t="n">
        <v>0.00028201672761191</v>
      </c>
      <c r="V101" s="16" t="n">
        <v>0.0273964845363088</v>
      </c>
      <c r="W101" s="16"/>
      <c r="X101" s="16" t="n">
        <v>0</v>
      </c>
      <c r="Y101" s="16" t="n">
        <v>0.11488408338256</v>
      </c>
      <c r="Z101" s="16" t="n">
        <v>0</v>
      </c>
      <c r="AA101" s="16" t="n">
        <v>0.00058774682539256</v>
      </c>
      <c r="AB101" s="16" t="n">
        <v>0.138276694223731</v>
      </c>
      <c r="AC101" s="16" t="n">
        <v>0.0694716905791397</v>
      </c>
      <c r="AD101" s="16" t="n">
        <v>0.0250206133244868</v>
      </c>
      <c r="AE101" s="16"/>
      <c r="AF101" s="16" t="n">
        <v>0.00182816543585205</v>
      </c>
      <c r="AG101" s="16" t="n">
        <v>0</v>
      </c>
      <c r="AH101" s="16" t="n">
        <v>0</v>
      </c>
      <c r="AI101" s="16" t="n">
        <v>0.114984845080145</v>
      </c>
      <c r="AJ101" s="16" t="n">
        <v>0</v>
      </c>
      <c r="AK101" s="16" t="n">
        <v>0.0337168648740285</v>
      </c>
      <c r="AL101" s="16" t="n">
        <v>0.000797600842745032</v>
      </c>
      <c r="AM101" s="16" t="n">
        <v>0.00290581089398119</v>
      </c>
      <c r="AN101" s="16" t="n">
        <v>0</v>
      </c>
      <c r="AO101" s="16" t="n">
        <v>0</v>
      </c>
      <c r="AP101" s="16" t="n">
        <v>0.00194755487215487</v>
      </c>
      <c r="AQ101" s="16"/>
      <c r="AR101" s="16" t="n">
        <v>0.000329604116306175</v>
      </c>
      <c r="AS101" s="16" t="n">
        <v>0.0321345512118516</v>
      </c>
      <c r="AT101" s="16" t="n">
        <v>0.000353286864765848</v>
      </c>
      <c r="AU101" s="16" t="n">
        <v>0.0156511822147675</v>
      </c>
      <c r="AV101" s="16" t="n">
        <v>0.00229623040751654</v>
      </c>
      <c r="AW101" s="16" t="n">
        <v>0.119328551848142</v>
      </c>
      <c r="AX101" s="16" t="n">
        <v>0</v>
      </c>
      <c r="AY101" s="16" t="n">
        <v>0</v>
      </c>
    </row>
    <row r="102">
      <c r="B102" t="s">
        <v>126</v>
      </c>
      <c r="C102" s="16" t="n">
        <v>0.323659718299734</v>
      </c>
      <c r="D102" s="16" t="n">
        <v>0.478865085582355</v>
      </c>
      <c r="E102" s="16" t="n">
        <v>0.451884972722654</v>
      </c>
      <c r="F102" s="16" t="n">
        <v>0.271024156625852</v>
      </c>
      <c r="G102" s="16"/>
      <c r="H102" s="16" t="n">
        <v>0.544694742197996</v>
      </c>
      <c r="I102" s="16" t="n">
        <v>0.29383211077626</v>
      </c>
      <c r="J102" s="16"/>
      <c r="K102" s="16" t="n">
        <v>0.424928580430167</v>
      </c>
      <c r="L102" s="16"/>
      <c r="M102" s="16" t="n">
        <v>0.300258384940824</v>
      </c>
      <c r="N102" s="16" t="n">
        <v>0.484284912018306</v>
      </c>
      <c r="O102" s="16" t="n">
        <v>0.552718290264458</v>
      </c>
      <c r="P102" s="16" t="n">
        <v>0.621610744807064</v>
      </c>
      <c r="Q102" s="16"/>
      <c r="R102" s="16" t="n">
        <v>0.429793470588875</v>
      </c>
      <c r="S102" s="16" t="n">
        <v>0.387487418919916</v>
      </c>
      <c r="T102" s="16" t="n">
        <v>0.367676315943752</v>
      </c>
      <c r="U102" s="16" t="n">
        <v>0.219992894244201</v>
      </c>
      <c r="V102" s="16" t="n">
        <v>0.314349306333802</v>
      </c>
      <c r="W102" s="16"/>
      <c r="X102" s="16" t="n">
        <v>0.346907211622597</v>
      </c>
      <c r="Y102" s="16" t="n">
        <v>0.250882390767335</v>
      </c>
      <c r="Z102" s="16" t="n">
        <v>0.321527969855343</v>
      </c>
      <c r="AA102" s="16" t="n">
        <v>0.093803246017709</v>
      </c>
      <c r="AB102" s="16" t="n">
        <v>0.249665213634422</v>
      </c>
      <c r="AC102" s="16" t="n">
        <v>0.482360026547469</v>
      </c>
      <c r="AD102" s="16" t="n">
        <v>0.708539148811164</v>
      </c>
      <c r="AE102" s="16"/>
      <c r="AF102" s="16" t="n">
        <v>0.184007625003535</v>
      </c>
      <c r="AG102" s="16" t="n">
        <v>0.103257090712841</v>
      </c>
      <c r="AH102" s="16" t="n">
        <v>0.260495177561335</v>
      </c>
      <c r="AI102" s="16" t="n">
        <v>0.362052937455269</v>
      </c>
      <c r="AJ102" s="16" t="n">
        <v>0.386054131821753</v>
      </c>
      <c r="AK102" s="16" t="n">
        <v>0.212315450162791</v>
      </c>
      <c r="AL102" s="16" t="n">
        <v>0.45394088532331</v>
      </c>
      <c r="AM102" s="16" t="n">
        <v>0.283340181654562</v>
      </c>
      <c r="AN102" s="16" t="n">
        <v>0.629990498773908</v>
      </c>
      <c r="AO102" s="16" t="n">
        <v>0.043054879828828</v>
      </c>
      <c r="AP102" s="16" t="n">
        <v>0.55762561302236</v>
      </c>
      <c r="AQ102" s="16"/>
      <c r="AR102" s="16" t="n">
        <v>0.359788408222747</v>
      </c>
      <c r="AS102" s="16" t="n">
        <v>0.269300373918077</v>
      </c>
      <c r="AT102" s="16" t="n">
        <v>0.476310652699206</v>
      </c>
      <c r="AU102" s="16" t="n">
        <v>0.497343523081742</v>
      </c>
      <c r="AV102" s="16" t="n">
        <v>0.249887223533551</v>
      </c>
      <c r="AW102" s="16" t="n">
        <v>0.236200857960642</v>
      </c>
      <c r="AX102" s="16" t="n">
        <v>0.535218477831236</v>
      </c>
      <c r="AY102" s="16" t="n">
        <v>0.00189969613903295</v>
      </c>
    </row>
    <row r="103">
      <c r="B103" t="s">
        <v>127</v>
      </c>
      <c r="C103" s="16" t="n">
        <v>0.514316885270131</v>
      </c>
      <c r="D103" s="16" t="n">
        <v>0.195358705623126</v>
      </c>
      <c r="E103" s="16" t="n">
        <v>0.419422237621841</v>
      </c>
      <c r="F103" s="16" t="n">
        <v>0.57623867024828</v>
      </c>
      <c r="G103" s="16"/>
      <c r="H103" s="16" t="n">
        <v>0.0607692792332127</v>
      </c>
      <c r="I103" s="16" t="n">
        <v>0.549840515551026</v>
      </c>
      <c r="J103" s="16"/>
      <c r="K103" s="16" t="n">
        <v>0.380945691735429</v>
      </c>
      <c r="L103" s="16"/>
      <c r="M103" s="16" t="n">
        <v>0.551199311430938</v>
      </c>
      <c r="N103" s="16" t="n">
        <v>0.251576074621361</v>
      </c>
      <c r="O103" s="16" t="n">
        <v>0.145493284600865</v>
      </c>
      <c r="P103" s="16" t="n">
        <v>0.168789320951306</v>
      </c>
      <c r="Q103" s="16"/>
      <c r="R103" s="16" t="n">
        <v>0.226981051970732</v>
      </c>
      <c r="S103" s="16" t="n">
        <v>0.382781664552441</v>
      </c>
      <c r="T103" s="16" t="n">
        <v>0.417923504496968</v>
      </c>
      <c r="U103" s="16" t="n">
        <v>0.704577015617713</v>
      </c>
      <c r="V103" s="16" t="n">
        <v>0.556004314603001</v>
      </c>
      <c r="W103" s="16"/>
      <c r="X103" s="16" t="n">
        <v>0.531758183355162</v>
      </c>
      <c r="Y103" s="16" t="n">
        <v>0.541678700971827</v>
      </c>
      <c r="Z103" s="16" t="n">
        <v>0.460663344347738</v>
      </c>
      <c r="AA103" s="16" t="n">
        <v>0.838388041231576</v>
      </c>
      <c r="AB103" s="16" t="n">
        <v>0.494593612943896</v>
      </c>
      <c r="AC103" s="16" t="n">
        <v>0.381133643594026</v>
      </c>
      <c r="AD103" s="16" t="n">
        <v>0.149091574079033</v>
      </c>
      <c r="AE103" s="16"/>
      <c r="AF103" s="16" t="n">
        <v>0.601348586041703</v>
      </c>
      <c r="AG103" s="16" t="n">
        <v>0.884305969625632</v>
      </c>
      <c r="AH103" s="16" t="n">
        <v>0.693692268868213</v>
      </c>
      <c r="AI103" s="16" t="n">
        <v>0.450729084503594</v>
      </c>
      <c r="AJ103" s="16" t="n">
        <v>0.55140202772618</v>
      </c>
      <c r="AK103" s="16" t="n">
        <v>0.533729156391765</v>
      </c>
      <c r="AL103" s="16" t="n">
        <v>0.502840764048298</v>
      </c>
      <c r="AM103" s="16" t="n">
        <v>0.666677681530475</v>
      </c>
      <c r="AN103" s="16" t="n">
        <v>0.216959595896305</v>
      </c>
      <c r="AO103" s="16" t="n">
        <v>0.78143140840453</v>
      </c>
      <c r="AP103" s="16" t="n">
        <v>0.440426832105485</v>
      </c>
      <c r="AQ103" s="16"/>
      <c r="AR103" s="16" t="n">
        <v>0.356546767910123</v>
      </c>
      <c r="AS103" s="16" t="n">
        <v>0.584756063286517</v>
      </c>
      <c r="AT103" s="16" t="n">
        <v>0.478381125521078</v>
      </c>
      <c r="AU103" s="16" t="n">
        <v>0.30298206169316</v>
      </c>
      <c r="AV103" s="16" t="n">
        <v>0.595340818909895</v>
      </c>
      <c r="AW103" s="16" t="n">
        <v>0.554865301132481</v>
      </c>
      <c r="AX103" s="16" t="n">
        <v>0.454023764415126</v>
      </c>
      <c r="AY103" s="16" t="n">
        <v>0.966816235062576</v>
      </c>
    </row>
    <row r="104">
      <c r="B104" t="s">
        <v>128</v>
      </c>
      <c r="C104" s="16" t="n">
        <v>-0.190657166970397</v>
      </c>
      <c r="D104" s="16" t="n">
        <v>0.283506379959228</v>
      </c>
      <c r="E104" s="16" t="n">
        <v>0.0324627351008129</v>
      </c>
      <c r="F104" s="16" t="n">
        <v>-0.305214513622428</v>
      </c>
      <c r="G104" s="16"/>
      <c r="H104" s="16" t="n">
        <v>0.483925462964784</v>
      </c>
      <c r="I104" s="16" t="n">
        <v>-0.256008404774766</v>
      </c>
      <c r="J104" s="16"/>
      <c r="K104" s="16" t="n">
        <v>0.0439828886947383</v>
      </c>
      <c r="L104" s="16"/>
      <c r="M104" s="16" t="n">
        <v>-0.250940926490114</v>
      </c>
      <c r="N104" s="16" t="n">
        <v>0.232708837396945</v>
      </c>
      <c r="O104" s="16" t="n">
        <v>0.407225005663593</v>
      </c>
      <c r="P104" s="16" t="n">
        <v>0.452821423855758</v>
      </c>
      <c r="Q104" s="16"/>
      <c r="R104" s="16" t="n">
        <v>0.202812418618143</v>
      </c>
      <c r="S104" s="16" t="n">
        <v>0.00470575436747522</v>
      </c>
      <c r="T104" s="16" t="n">
        <v>-0.0502471885532162</v>
      </c>
      <c r="U104" s="16" t="n">
        <v>-0.484584121373513</v>
      </c>
      <c r="V104" s="16" t="n">
        <v>-0.241655008269199</v>
      </c>
      <c r="W104" s="16"/>
      <c r="X104" s="16" t="n">
        <v>-0.184850971732565</v>
      </c>
      <c r="Y104" s="16" t="n">
        <v>-0.290796310204492</v>
      </c>
      <c r="Z104" s="16" t="n">
        <v>-0.139135374492395</v>
      </c>
      <c r="AA104" s="16" t="n">
        <v>-0.744584795213867</v>
      </c>
      <c r="AB104" s="16" t="n">
        <v>-0.244928399309474</v>
      </c>
      <c r="AC104" s="16" t="n">
        <v>0.101226382953444</v>
      </c>
      <c r="AD104" s="16" t="n">
        <v>0.559447574732132</v>
      </c>
      <c r="AE104" s="16"/>
      <c r="AF104" s="16" t="n">
        <v>-0.417340961038168</v>
      </c>
      <c r="AG104" s="16" t="n">
        <v>-0.781048878912791</v>
      </c>
      <c r="AH104" s="16" t="n">
        <v>-0.433197091306878</v>
      </c>
      <c r="AI104" s="16" t="n">
        <v>-0.0886761470483248</v>
      </c>
      <c r="AJ104" s="16" t="n">
        <v>-0.165347895904427</v>
      </c>
      <c r="AK104" s="16" t="n">
        <v>-0.321413706228973</v>
      </c>
      <c r="AL104" s="16" t="n">
        <v>-0.0488998787249882</v>
      </c>
      <c r="AM104" s="16" t="n">
        <v>-0.383337499875912</v>
      </c>
      <c r="AN104" s="16" t="n">
        <v>0.413030902877602</v>
      </c>
      <c r="AO104" s="16" t="n">
        <v>-0.738376528575701</v>
      </c>
      <c r="AP104" s="16" t="n">
        <v>0.117198780916875</v>
      </c>
      <c r="AQ104" s="16"/>
      <c r="AR104" s="16" t="n">
        <v>0.00324164031262397</v>
      </c>
      <c r="AS104" s="16" t="n">
        <v>-0.31545568936844</v>
      </c>
      <c r="AT104" s="16" t="n">
        <v>-0.00207047282187234</v>
      </c>
      <c r="AU104" s="16" t="n">
        <v>0.194361461388582</v>
      </c>
      <c r="AV104" s="16" t="n">
        <v>-0.345453595376345</v>
      </c>
      <c r="AW104" s="16" t="n">
        <v>-0.318664443171838</v>
      </c>
      <c r="AX104" s="16" t="n">
        <v>0.0811947134161106</v>
      </c>
      <c r="AY104" s="16" t="n">
        <v>-0.964916538923543</v>
      </c>
    </row>
    <row r="105">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row>
    <row r="106">
      <c r="B106" s="7" t="s">
        <v>133</v>
      </c>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row>
    <row r="107">
      <c r="B107" s="26" t="s">
        <v>79</v>
      </c>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row>
    <row r="108">
      <c r="B108" t="s">
        <v>121</v>
      </c>
      <c r="C108" s="16" t="n">
        <v>0.190416532388527</v>
      </c>
      <c r="D108" s="16" t="n">
        <v>0.193783277021737</v>
      </c>
      <c r="E108" s="16" t="n">
        <v>0.220981910745028</v>
      </c>
      <c r="F108" s="16" t="n">
        <v>0.18165423894596</v>
      </c>
      <c r="G108" s="16"/>
      <c r="H108" s="16" t="n">
        <v>0.529714652466529</v>
      </c>
      <c r="I108" s="16" t="n">
        <v>0.195567855231744</v>
      </c>
      <c r="J108" s="16"/>
      <c r="K108" s="16" t="n">
        <v>0.326552835641516</v>
      </c>
      <c r="L108" s="16"/>
      <c r="M108" s="16" t="n">
        <v>0.174323844994979</v>
      </c>
      <c r="N108" s="16" t="n">
        <v>0.280859171755971</v>
      </c>
      <c r="O108" s="16" t="n">
        <v>0.424841578654755</v>
      </c>
      <c r="P108" s="16" t="n">
        <v>0.374890583099791</v>
      </c>
      <c r="Q108" s="16"/>
      <c r="R108" s="16" t="n">
        <v>0.341376732223913</v>
      </c>
      <c r="S108" s="16" t="n">
        <v>0.182077592600632</v>
      </c>
      <c r="T108" s="16" t="n">
        <v>0.16363221715438</v>
      </c>
      <c r="U108" s="16" t="n">
        <v>0.0924970163036506</v>
      </c>
      <c r="V108" s="16" t="n">
        <v>0.231050354373762</v>
      </c>
      <c r="W108" s="16"/>
      <c r="X108" s="16" t="n">
        <v>0.195702131555699</v>
      </c>
      <c r="Y108" s="16" t="n">
        <v>0.15969006821094</v>
      </c>
      <c r="Z108" s="16" t="n">
        <v>0.217649197663983</v>
      </c>
      <c r="AA108" s="16" t="n">
        <v>0.187864809541329</v>
      </c>
      <c r="AB108" s="16" t="n">
        <v>0.168750398635868</v>
      </c>
      <c r="AC108" s="16" t="n">
        <v>0.452598489862474</v>
      </c>
      <c r="AD108" s="16" t="n">
        <v>0.132762583051478</v>
      </c>
      <c r="AE108" s="16"/>
      <c r="AF108" s="16" t="n">
        <v>0.166008448500918</v>
      </c>
      <c r="AG108" s="16" t="n">
        <v>0.0352796809681722</v>
      </c>
      <c r="AH108" s="16" t="n">
        <v>0.180145100499837</v>
      </c>
      <c r="AI108" s="16" t="n">
        <v>0.178115249321094</v>
      </c>
      <c r="AJ108" s="16" t="n">
        <v>0.0740169389013509</v>
      </c>
      <c r="AK108" s="16" t="n">
        <v>0.130073110679346</v>
      </c>
      <c r="AL108" s="16" t="n">
        <v>0.189961407236441</v>
      </c>
      <c r="AM108" s="16" t="n">
        <v>0.180009250199398</v>
      </c>
      <c r="AN108" s="16" t="n">
        <v>0.229691485618507</v>
      </c>
      <c r="AO108" s="16" t="n">
        <v>0.374988508262997</v>
      </c>
      <c r="AP108" s="16" t="n">
        <v>0.528648134398349</v>
      </c>
      <c r="AQ108" s="16"/>
      <c r="AR108" s="16" t="n">
        <v>0.235249620150565</v>
      </c>
      <c r="AS108" s="16" t="n">
        <v>0.155002995271589</v>
      </c>
      <c r="AT108" s="16" t="n">
        <v>0.14975569039009</v>
      </c>
      <c r="AU108" s="16" t="n">
        <v>0.322276600165542</v>
      </c>
      <c r="AV108" s="16" t="n">
        <v>0.14545932606401</v>
      </c>
      <c r="AW108" s="16" t="n">
        <v>0.285737383755382</v>
      </c>
      <c r="AX108" s="16" t="n">
        <v>0.0853614009806331</v>
      </c>
      <c r="AY108" s="16" t="n">
        <v>0.0195895817729055</v>
      </c>
    </row>
    <row r="109">
      <c r="B109" t="s">
        <v>122</v>
      </c>
      <c r="C109" s="16" t="n">
        <v>0.377865315338217</v>
      </c>
      <c r="D109" s="16" t="n">
        <v>0.468289701236903</v>
      </c>
      <c r="E109" s="16" t="n">
        <v>0.349258044784595</v>
      </c>
      <c r="F109" s="16" t="n">
        <v>0.375535668617064</v>
      </c>
      <c r="G109" s="16"/>
      <c r="H109" s="16" t="n">
        <v>0.389946614193226</v>
      </c>
      <c r="I109" s="16" t="n">
        <v>0.355109086600829</v>
      </c>
      <c r="J109" s="16"/>
      <c r="K109" s="16" t="n">
        <v>0.451913719733694</v>
      </c>
      <c r="L109" s="16"/>
      <c r="M109" s="16" t="n">
        <v>0.378882576305288</v>
      </c>
      <c r="N109" s="16" t="n">
        <v>0.379506634367006</v>
      </c>
      <c r="O109" s="16" t="n">
        <v>0.350511377151531</v>
      </c>
      <c r="P109" s="16" t="n">
        <v>0.32651244759689</v>
      </c>
      <c r="Q109" s="16"/>
      <c r="R109" s="16" t="n">
        <v>0.533469900593112</v>
      </c>
      <c r="S109" s="16" t="n">
        <v>0.660927276502512</v>
      </c>
      <c r="T109" s="16" t="n">
        <v>0.347702432146532</v>
      </c>
      <c r="U109" s="16" t="n">
        <v>0.354753039932551</v>
      </c>
      <c r="V109" s="16" t="n">
        <v>0.320844374637785</v>
      </c>
      <c r="W109" s="16"/>
      <c r="X109" s="16" t="n">
        <v>0.440908133851316</v>
      </c>
      <c r="Y109" s="16" t="n">
        <v>0.227687264248244</v>
      </c>
      <c r="Z109" s="16" t="n">
        <v>0.296170160825331</v>
      </c>
      <c r="AA109" s="16" t="n">
        <v>0.0650463561688117</v>
      </c>
      <c r="AB109" s="16" t="n">
        <v>0.629981915856999</v>
      </c>
      <c r="AC109" s="16" t="n">
        <v>0.320251791929617</v>
      </c>
      <c r="AD109" s="16" t="n">
        <v>0.655873332489699</v>
      </c>
      <c r="AE109" s="16"/>
      <c r="AF109" s="16" t="n">
        <v>0.629498491961349</v>
      </c>
      <c r="AG109" s="16" t="n">
        <v>0.495809325823305</v>
      </c>
      <c r="AH109" s="16" t="n">
        <v>0.331023727455215</v>
      </c>
      <c r="AI109" s="16" t="n">
        <v>0.429033457389929</v>
      </c>
      <c r="AJ109" s="16" t="n">
        <v>0.551295847212335</v>
      </c>
      <c r="AK109" s="16" t="n">
        <v>0.327964762933377</v>
      </c>
      <c r="AL109" s="16" t="n">
        <v>0.718196859205611</v>
      </c>
      <c r="AM109" s="16" t="n">
        <v>0.278326556557863</v>
      </c>
      <c r="AN109" s="16" t="n">
        <v>0.303399355175162</v>
      </c>
      <c r="AO109" s="16" t="n">
        <v>0.0422034642733342</v>
      </c>
      <c r="AP109" s="16" t="n">
        <v>0.233964999545341</v>
      </c>
      <c r="AQ109" s="16"/>
      <c r="AR109" s="16" t="n">
        <v>0.386408921623315</v>
      </c>
      <c r="AS109" s="16" t="n">
        <v>0.442343900023789</v>
      </c>
      <c r="AT109" s="16" t="n">
        <v>0.340953837185275</v>
      </c>
      <c r="AU109" s="16" t="n">
        <v>0.191309945525559</v>
      </c>
      <c r="AV109" s="16" t="n">
        <v>0.481104413996332</v>
      </c>
      <c r="AW109" s="16" t="n">
        <v>0.280931573475943</v>
      </c>
      <c r="AX109" s="16" t="n">
        <v>0.277619933210608</v>
      </c>
      <c r="AY109" s="16" t="n">
        <v>0.5</v>
      </c>
    </row>
    <row r="110">
      <c r="B110" t="s">
        <v>123</v>
      </c>
      <c r="C110" s="16" t="n">
        <v>0.179759681045201</v>
      </c>
      <c r="D110" s="16" t="n">
        <v>0.195996160102533</v>
      </c>
      <c r="E110" s="16" t="n">
        <v>0.242566445010482</v>
      </c>
      <c r="F110" s="16" t="n">
        <v>0.160705974094227</v>
      </c>
      <c r="G110" s="16"/>
      <c r="H110" s="16" t="n">
        <v>0.0687805961300353</v>
      </c>
      <c r="I110" s="16" t="n">
        <v>0.182818018859593</v>
      </c>
      <c r="J110" s="16"/>
      <c r="K110" s="16" t="n">
        <v>0.117610437491101</v>
      </c>
      <c r="L110" s="16"/>
      <c r="M110" s="16" t="n">
        <v>0.175527145747031</v>
      </c>
      <c r="N110" s="16" t="n">
        <v>0.23561225159557</v>
      </c>
      <c r="O110" s="16" t="n">
        <v>0.153119716198223</v>
      </c>
      <c r="P110" s="16" t="n">
        <v>0.156309685691354</v>
      </c>
      <c r="Q110" s="16"/>
      <c r="R110" s="16" t="n">
        <v>0.122590960245655</v>
      </c>
      <c r="S110" s="16" t="n">
        <v>0.154894812690635</v>
      </c>
      <c r="T110" s="16" t="n">
        <v>0.320184730410688</v>
      </c>
      <c r="U110" s="16" t="n">
        <v>0.210436099655985</v>
      </c>
      <c r="V110" s="16" t="n">
        <v>0.096984815340196</v>
      </c>
      <c r="W110" s="16"/>
      <c r="X110" s="16" t="n">
        <v>0.175760608151481</v>
      </c>
      <c r="Y110" s="16" t="n">
        <v>0.0962375435791063</v>
      </c>
      <c r="Z110" s="16" t="n">
        <v>0.240090577278156</v>
      </c>
      <c r="AA110" s="16" t="n">
        <v>0.26431641685709</v>
      </c>
      <c r="AB110" s="16" t="n">
        <v>0.129372309408497</v>
      </c>
      <c r="AC110" s="16" t="n">
        <v>0.0402801763209787</v>
      </c>
      <c r="AD110" s="16" t="n">
        <v>0.0977680358357093</v>
      </c>
      <c r="AE110" s="16"/>
      <c r="AF110" s="16" t="n">
        <v>0.000798838870542015</v>
      </c>
      <c r="AG110" s="16" t="n">
        <v>0.437527365666134</v>
      </c>
      <c r="AH110" s="16" t="n">
        <v>0.316105869462698</v>
      </c>
      <c r="AI110" s="16" t="n">
        <v>0.352752586234259</v>
      </c>
      <c r="AJ110" s="16" t="n">
        <v>0.0437955872574501</v>
      </c>
      <c r="AK110" s="16" t="n">
        <v>0.176958042838211</v>
      </c>
      <c r="AL110" s="16" t="n">
        <v>0.0634053535175344</v>
      </c>
      <c r="AM110" s="16" t="n">
        <v>0.0360306846516203</v>
      </c>
      <c r="AN110" s="16" t="n">
        <v>0.361854297293758</v>
      </c>
      <c r="AO110" s="16" t="n">
        <v>0.264337862262182</v>
      </c>
      <c r="AP110" s="16" t="n">
        <v>0</v>
      </c>
      <c r="AQ110" s="16"/>
      <c r="AR110" s="16" t="n">
        <v>0.154057236558532</v>
      </c>
      <c r="AS110" s="16" t="n">
        <v>0.15077570087652</v>
      </c>
      <c r="AT110" s="16" t="n">
        <v>0.488077061426128</v>
      </c>
      <c r="AU110" s="16" t="n">
        <v>0.168963891190155</v>
      </c>
      <c r="AV110" s="16" t="n">
        <v>0.0728731774324746</v>
      </c>
      <c r="AW110" s="16" t="n">
        <v>0.0726659442200214</v>
      </c>
      <c r="AX110" s="16" t="n">
        <v>0.208532471244755</v>
      </c>
      <c r="AY110" s="16" t="n">
        <v>0.00189969613903295</v>
      </c>
    </row>
    <row r="111">
      <c r="B111" t="s">
        <v>124</v>
      </c>
      <c r="C111" s="16" t="n">
        <v>0.0584222707734567</v>
      </c>
      <c r="D111" s="16" t="n">
        <v>0.0201192953911448</v>
      </c>
      <c r="E111" s="16" t="n">
        <v>0.134788667418932</v>
      </c>
      <c r="F111" s="16" t="n">
        <v>0.0417871030394763</v>
      </c>
      <c r="G111" s="16"/>
      <c r="H111" s="16" t="n">
        <v>0.00932553373627566</v>
      </c>
      <c r="I111" s="16" t="n">
        <v>0.0538242233833284</v>
      </c>
      <c r="J111" s="16"/>
      <c r="K111" s="16" t="n">
        <v>0.00172776162898087</v>
      </c>
      <c r="L111" s="16"/>
      <c r="M111" s="16" t="n">
        <v>0.0603626292435205</v>
      </c>
      <c r="N111" s="16" t="n">
        <v>0.0389414801547293</v>
      </c>
      <c r="O111" s="16" t="n">
        <v>0.0542203986077839</v>
      </c>
      <c r="P111" s="16" t="n">
        <v>0.0540801704616513</v>
      </c>
      <c r="Q111" s="16"/>
      <c r="R111" s="16" t="n">
        <v>0</v>
      </c>
      <c r="S111" s="16" t="n">
        <v>0</v>
      </c>
      <c r="T111" s="16" t="n">
        <v>0.102694403274014</v>
      </c>
      <c r="U111" s="16" t="n">
        <v>0.0289718740918381</v>
      </c>
      <c r="V111" s="16" t="n">
        <v>0.0657530139099543</v>
      </c>
      <c r="W111" s="16"/>
      <c r="X111" s="16" t="n">
        <v>0</v>
      </c>
      <c r="Y111" s="16" t="n">
        <v>0.101878951526227</v>
      </c>
      <c r="Z111" s="16" t="n">
        <v>0.173073181820365</v>
      </c>
      <c r="AA111" s="16" t="n">
        <v>0.299387142482883</v>
      </c>
      <c r="AB111" s="16" t="n">
        <v>0.0330621832401052</v>
      </c>
      <c r="AC111" s="16" t="n">
        <v>0.0150813874504823</v>
      </c>
      <c r="AD111" s="16" t="n">
        <v>0.0417459772815892</v>
      </c>
      <c r="AE111" s="16"/>
      <c r="AF111" s="16" t="n">
        <v>0.000648104149089209</v>
      </c>
      <c r="AG111" s="16" t="n">
        <v>0</v>
      </c>
      <c r="AH111" s="16" t="n">
        <v>0.0199344417697092</v>
      </c>
      <c r="AI111" s="16" t="n">
        <v>0.00701653183234159</v>
      </c>
      <c r="AJ111" s="16" t="n">
        <v>0.0918332506103045</v>
      </c>
      <c r="AK111" s="16" t="n">
        <v>0.111008897470069</v>
      </c>
      <c r="AL111" s="16" t="n">
        <v>0.0268411783549233</v>
      </c>
      <c r="AM111" s="16" t="n">
        <v>0.115172678081263</v>
      </c>
      <c r="AN111" s="16" t="n">
        <v>0.00304162735505838</v>
      </c>
      <c r="AO111" s="16" t="n">
        <v>0</v>
      </c>
      <c r="AP111" s="16" t="n">
        <v>0</v>
      </c>
      <c r="AQ111" s="16"/>
      <c r="AR111" s="16" t="n">
        <v>0.130896508612206</v>
      </c>
      <c r="AS111" s="16" t="n">
        <v>0.0349779414324759</v>
      </c>
      <c r="AT111" s="16" t="n">
        <v>0.0115174750934562</v>
      </c>
      <c r="AU111" s="16" t="n">
        <v>0.00305151586302265</v>
      </c>
      <c r="AV111" s="16" t="n">
        <v>0.0737790339209739</v>
      </c>
      <c r="AW111" s="16" t="n">
        <v>0.0623437189282989</v>
      </c>
      <c r="AX111" s="16" t="n">
        <v>0.203557656138702</v>
      </c>
      <c r="AY111" s="16" t="n">
        <v>0</v>
      </c>
    </row>
    <row r="112">
      <c r="B112" t="s">
        <v>125</v>
      </c>
      <c r="C112" s="16" t="n">
        <v>0.18312810953532</v>
      </c>
      <c r="D112" s="16" t="n">
        <v>0.110488204986822</v>
      </c>
      <c r="E112" s="16" t="n">
        <v>0.0522071484753581</v>
      </c>
      <c r="F112" s="16" t="n">
        <v>0.227211461590929</v>
      </c>
      <c r="G112" s="16"/>
      <c r="H112" s="16" t="n">
        <v>0.00223260347393434</v>
      </c>
      <c r="I112" s="16" t="n">
        <v>0.200769801006973</v>
      </c>
      <c r="J112" s="16"/>
      <c r="K112" s="16" t="n">
        <v>0.102042155564973</v>
      </c>
      <c r="L112" s="16"/>
      <c r="M112" s="16" t="n">
        <v>0.201894643409804</v>
      </c>
      <c r="N112" s="16" t="n">
        <v>0.0414114906396142</v>
      </c>
      <c r="O112" s="16" t="n">
        <v>0.00865346469385344</v>
      </c>
      <c r="P112" s="16" t="n">
        <v>0.0520839614747254</v>
      </c>
      <c r="Q112" s="16"/>
      <c r="R112" s="16" t="n">
        <v>0</v>
      </c>
      <c r="S112" s="16" t="n">
        <v>0</v>
      </c>
      <c r="T112" s="16" t="n">
        <v>0.0333663275405128</v>
      </c>
      <c r="U112" s="16" t="n">
        <v>0.313059953288364</v>
      </c>
      <c r="V112" s="16" t="n">
        <v>0.280542031180144</v>
      </c>
      <c r="W112" s="16"/>
      <c r="X112" s="16" t="n">
        <v>0.187629126441504</v>
      </c>
      <c r="Y112" s="16" t="n">
        <v>0.363623154448688</v>
      </c>
      <c r="Z112" s="16" t="n">
        <v>0.0730168824121639</v>
      </c>
      <c r="AA112" s="16" t="n">
        <v>0.183385274949886</v>
      </c>
      <c r="AB112" s="16" t="n">
        <v>0.0353444667895275</v>
      </c>
      <c r="AC112" s="16" t="n">
        <v>0.102316463857308</v>
      </c>
      <c r="AD112" s="16" t="n">
        <v>0.0124041051692946</v>
      </c>
      <c r="AE112" s="16"/>
      <c r="AF112" s="16" t="n">
        <v>0.20121795108225</v>
      </c>
      <c r="AG112" s="16" t="n">
        <v>0.0313836275423889</v>
      </c>
      <c r="AH112" s="16" t="n">
        <v>0.137938413278088</v>
      </c>
      <c r="AI112" s="16" t="n">
        <v>0.0170436601382721</v>
      </c>
      <c r="AJ112" s="16" t="n">
        <v>0.23905837601856</v>
      </c>
      <c r="AK112" s="16" t="n">
        <v>0.253995186078997</v>
      </c>
      <c r="AL112" s="16" t="n">
        <v>0.00159520168549006</v>
      </c>
      <c r="AM112" s="16" t="n">
        <v>0.390460830509856</v>
      </c>
      <c r="AN112" s="16" t="n">
        <v>0.102013234557515</v>
      </c>
      <c r="AO112" s="16" t="n">
        <v>0.318470165201487</v>
      </c>
      <c r="AP112" s="16" t="n">
        <v>0.235845053405585</v>
      </c>
      <c r="AQ112" s="16"/>
      <c r="AR112" s="16" t="n">
        <v>0.088864730877905</v>
      </c>
      <c r="AS112" s="16" t="n">
        <v>0.216147868211192</v>
      </c>
      <c r="AT112" s="16" t="n">
        <v>0.00934264904028442</v>
      </c>
      <c r="AU112" s="16" t="n">
        <v>0.298746865040954</v>
      </c>
      <c r="AV112" s="16" t="n">
        <v>0.224487818178693</v>
      </c>
      <c r="AW112" s="16" t="n">
        <v>0.238657103696284</v>
      </c>
      <c r="AX112" s="16" t="n">
        <v>0.224928538425301</v>
      </c>
      <c r="AY112" s="16" t="n">
        <v>0.478510722088062</v>
      </c>
    </row>
    <row r="113">
      <c r="B113" t="s">
        <v>90</v>
      </c>
      <c r="C113" s="16" t="n">
        <v>0.0104080909192778</v>
      </c>
      <c r="D113" s="16" t="n">
        <v>0.0113233612608594</v>
      </c>
      <c r="E113" s="16" t="n">
        <v>0.000197783565605454</v>
      </c>
      <c r="F113" s="16" t="n">
        <v>0.0131055537123443</v>
      </c>
      <c r="G113" s="16"/>
      <c r="H113" s="16" t="n">
        <v>0</v>
      </c>
      <c r="I113" s="16" t="n">
        <v>0.0119110149175322</v>
      </c>
      <c r="J113" s="16"/>
      <c r="K113" s="16" t="n">
        <v>0.000153089939734849</v>
      </c>
      <c r="L113" s="16"/>
      <c r="M113" s="16" t="n">
        <v>0.00900916029937803</v>
      </c>
      <c r="N113" s="16" t="n">
        <v>0.0236689714871087</v>
      </c>
      <c r="O113" s="16" t="n">
        <v>0.00865346469385344</v>
      </c>
      <c r="P113" s="16" t="n">
        <v>0.0361231516755878</v>
      </c>
      <c r="Q113" s="16"/>
      <c r="R113" s="16" t="n">
        <v>0.00256240693732024</v>
      </c>
      <c r="S113" s="16" t="n">
        <v>0.00210031820622119</v>
      </c>
      <c r="T113" s="16" t="n">
        <v>0.0324198894738718</v>
      </c>
      <c r="U113" s="16" t="n">
        <v>0.00028201672761191</v>
      </c>
      <c r="V113" s="16" t="n">
        <v>0.0048254105581586</v>
      </c>
      <c r="W113" s="16"/>
      <c r="X113" s="16" t="n">
        <v>0</v>
      </c>
      <c r="Y113" s="16" t="n">
        <v>0.050883017986795</v>
      </c>
      <c r="Z113" s="16" t="n">
        <v>0</v>
      </c>
      <c r="AA113" s="16" t="n">
        <v>0</v>
      </c>
      <c r="AB113" s="16" t="n">
        <v>0.00348872606900329</v>
      </c>
      <c r="AC113" s="16" t="n">
        <v>0.0694716905791397</v>
      </c>
      <c r="AD113" s="16" t="n">
        <v>0.0594459661722294</v>
      </c>
      <c r="AE113" s="16"/>
      <c r="AF113" s="16" t="n">
        <v>0.00182816543585205</v>
      </c>
      <c r="AG113" s="16" t="n">
        <v>0</v>
      </c>
      <c r="AH113" s="16" t="n">
        <v>0.0148524475344528</v>
      </c>
      <c r="AI113" s="16" t="n">
        <v>0.0160385150841036</v>
      </c>
      <c r="AJ113" s="16" t="n">
        <v>0</v>
      </c>
      <c r="AK113" s="16" t="n">
        <v>0</v>
      </c>
      <c r="AL113" s="16" t="n">
        <v>0</v>
      </c>
      <c r="AM113" s="16" t="n">
        <v>0</v>
      </c>
      <c r="AN113" s="16" t="n">
        <v>0</v>
      </c>
      <c r="AO113" s="16" t="n">
        <v>0</v>
      </c>
      <c r="AP113" s="16" t="n">
        <v>0.00154181265072458</v>
      </c>
      <c r="AQ113" s="16"/>
      <c r="AR113" s="16" t="n">
        <v>0.00452298217747713</v>
      </c>
      <c r="AS113" s="16" t="n">
        <v>0.000751594184433607</v>
      </c>
      <c r="AT113" s="16" t="n">
        <v>0.000353286864765848</v>
      </c>
      <c r="AU113" s="16" t="n">
        <v>0.0156511822147675</v>
      </c>
      <c r="AV113" s="16" t="n">
        <v>0.00229623040751654</v>
      </c>
      <c r="AW113" s="16" t="n">
        <v>0.0596642759240709</v>
      </c>
      <c r="AX113" s="16" t="n">
        <v>0</v>
      </c>
      <c r="AY113" s="16" t="n">
        <v>0</v>
      </c>
    </row>
    <row r="114">
      <c r="B114" t="s">
        <v>126</v>
      </c>
      <c r="C114" s="16" t="n">
        <v>0.568281847726744</v>
      </c>
      <c r="D114" s="16" t="n">
        <v>0.66207297825864</v>
      </c>
      <c r="E114" s="16" t="n">
        <v>0.570239955529623</v>
      </c>
      <c r="F114" s="16" t="n">
        <v>0.557189907563024</v>
      </c>
      <c r="G114" s="16"/>
      <c r="H114" s="16" t="n">
        <v>0.919661266659755</v>
      </c>
      <c r="I114" s="16" t="n">
        <v>0.550676941832573</v>
      </c>
      <c r="J114" s="16"/>
      <c r="K114" s="16" t="n">
        <v>0.77846655537521</v>
      </c>
      <c r="L114" s="16"/>
      <c r="M114" s="16" t="n">
        <v>0.553206421300266</v>
      </c>
      <c r="N114" s="16" t="n">
        <v>0.660365806122977</v>
      </c>
      <c r="O114" s="16" t="n">
        <v>0.775352955806287</v>
      </c>
      <c r="P114" s="16" t="n">
        <v>0.701403030696681</v>
      </c>
      <c r="Q114" s="16"/>
      <c r="R114" s="16" t="n">
        <v>0.874846632817025</v>
      </c>
      <c r="S114" s="16" t="n">
        <v>0.843004869103143</v>
      </c>
      <c r="T114" s="16" t="n">
        <v>0.511334649300913</v>
      </c>
      <c r="U114" s="16" t="n">
        <v>0.447250056236201</v>
      </c>
      <c r="V114" s="16" t="n">
        <v>0.551894729011547</v>
      </c>
      <c r="W114" s="16"/>
      <c r="X114" s="16" t="n">
        <v>0.636610265407015</v>
      </c>
      <c r="Y114" s="16" t="n">
        <v>0.387377332459184</v>
      </c>
      <c r="Z114" s="16" t="n">
        <v>0.513819358489314</v>
      </c>
      <c r="AA114" s="16" t="n">
        <v>0.252911165710141</v>
      </c>
      <c r="AB114" s="16" t="n">
        <v>0.798732314492867</v>
      </c>
      <c r="AC114" s="16" t="n">
        <v>0.772850281792091</v>
      </c>
      <c r="AD114" s="16" t="n">
        <v>0.788635915541178</v>
      </c>
      <c r="AE114" s="16"/>
      <c r="AF114" s="16" t="n">
        <v>0.795506940462267</v>
      </c>
      <c r="AG114" s="16" t="n">
        <v>0.531089006791477</v>
      </c>
      <c r="AH114" s="16" t="n">
        <v>0.511168827955052</v>
      </c>
      <c r="AI114" s="16" t="n">
        <v>0.607148706711023</v>
      </c>
      <c r="AJ114" s="16" t="n">
        <v>0.625312786113685</v>
      </c>
      <c r="AK114" s="16" t="n">
        <v>0.458037873612723</v>
      </c>
      <c r="AL114" s="16" t="n">
        <v>0.908158266442052</v>
      </c>
      <c r="AM114" s="16" t="n">
        <v>0.458335806757261</v>
      </c>
      <c r="AN114" s="16" t="n">
        <v>0.533090840793669</v>
      </c>
      <c r="AO114" s="16" t="n">
        <v>0.417191972536331</v>
      </c>
      <c r="AP114" s="16" t="n">
        <v>0.76261313394369</v>
      </c>
      <c r="AQ114" s="16"/>
      <c r="AR114" s="16" t="n">
        <v>0.62165854177388</v>
      </c>
      <c r="AS114" s="16" t="n">
        <v>0.597346895295378</v>
      </c>
      <c r="AT114" s="16" t="n">
        <v>0.490709527575365</v>
      </c>
      <c r="AU114" s="16" t="n">
        <v>0.513586545691101</v>
      </c>
      <c r="AV114" s="16" t="n">
        <v>0.626563740060342</v>
      </c>
      <c r="AW114" s="16" t="n">
        <v>0.566668957231325</v>
      </c>
      <c r="AX114" s="16" t="n">
        <v>0.362981334191241</v>
      </c>
      <c r="AY114" s="16" t="n">
        <v>0.519589581772905</v>
      </c>
    </row>
    <row r="115">
      <c r="B115" t="s">
        <v>127</v>
      </c>
      <c r="C115" s="16" t="n">
        <v>0.241550380308777</v>
      </c>
      <c r="D115" s="16" t="n">
        <v>0.130607500377967</v>
      </c>
      <c r="E115" s="16" t="n">
        <v>0.18699581589429</v>
      </c>
      <c r="F115" s="16" t="n">
        <v>0.268998564630406</v>
      </c>
      <c r="G115" s="16"/>
      <c r="H115" s="16" t="n">
        <v>0.01155813721021</v>
      </c>
      <c r="I115" s="16" t="n">
        <v>0.254594024390301</v>
      </c>
      <c r="J115" s="16"/>
      <c r="K115" s="16" t="n">
        <v>0.103769917193954</v>
      </c>
      <c r="L115" s="16"/>
      <c r="M115" s="16" t="n">
        <v>0.262257272653325</v>
      </c>
      <c r="N115" s="16" t="n">
        <v>0.0803529707943435</v>
      </c>
      <c r="O115" s="16" t="n">
        <v>0.0628738633016374</v>
      </c>
      <c r="P115" s="16" t="n">
        <v>0.106164131936377</v>
      </c>
      <c r="Q115" s="16"/>
      <c r="R115" s="16" t="n">
        <v>0</v>
      </c>
      <c r="S115" s="16" t="n">
        <v>0</v>
      </c>
      <c r="T115" s="16" t="n">
        <v>0.136060730814527</v>
      </c>
      <c r="U115" s="16" t="n">
        <v>0.342031827380202</v>
      </c>
      <c r="V115" s="16" t="n">
        <v>0.346295045090099</v>
      </c>
      <c r="W115" s="16"/>
      <c r="X115" s="16" t="n">
        <v>0.187629126441504</v>
      </c>
      <c r="Y115" s="16" t="n">
        <v>0.465502105974915</v>
      </c>
      <c r="Z115" s="16" t="n">
        <v>0.246090064232529</v>
      </c>
      <c r="AA115" s="16" t="n">
        <v>0.482772417432769</v>
      </c>
      <c r="AB115" s="16" t="n">
        <v>0.0684066500296327</v>
      </c>
      <c r="AC115" s="16" t="n">
        <v>0.117397851307791</v>
      </c>
      <c r="AD115" s="16" t="n">
        <v>0.0541500824508838</v>
      </c>
      <c r="AE115" s="16"/>
      <c r="AF115" s="16" t="n">
        <v>0.201866055231339</v>
      </c>
      <c r="AG115" s="16" t="n">
        <v>0.0313836275423889</v>
      </c>
      <c r="AH115" s="16" t="n">
        <v>0.157872855047797</v>
      </c>
      <c r="AI115" s="16" t="n">
        <v>0.0240601919706137</v>
      </c>
      <c r="AJ115" s="16" t="n">
        <v>0.330891626628864</v>
      </c>
      <c r="AK115" s="16" t="n">
        <v>0.365004083549066</v>
      </c>
      <c r="AL115" s="16" t="n">
        <v>0.0284363800404133</v>
      </c>
      <c r="AM115" s="16" t="n">
        <v>0.505633508591119</v>
      </c>
      <c r="AN115" s="16" t="n">
        <v>0.105054861912573</v>
      </c>
      <c r="AO115" s="16" t="n">
        <v>0.318470165201487</v>
      </c>
      <c r="AP115" s="16" t="n">
        <v>0.235845053405585</v>
      </c>
      <c r="AQ115" s="16"/>
      <c r="AR115" s="16" t="n">
        <v>0.219761239490111</v>
      </c>
      <c r="AS115" s="16" t="n">
        <v>0.251125809643667</v>
      </c>
      <c r="AT115" s="16" t="n">
        <v>0.0208601241337406</v>
      </c>
      <c r="AU115" s="16" t="n">
        <v>0.301798380903977</v>
      </c>
      <c r="AV115" s="16" t="n">
        <v>0.298266852099667</v>
      </c>
      <c r="AW115" s="16" t="n">
        <v>0.301000822624583</v>
      </c>
      <c r="AX115" s="16" t="n">
        <v>0.428486194564003</v>
      </c>
      <c r="AY115" s="16" t="n">
        <v>0.478510722088062</v>
      </c>
    </row>
    <row r="116">
      <c r="B116" t="s">
        <v>128</v>
      </c>
      <c r="C116" s="16" t="n">
        <v>0.326731467417967</v>
      </c>
      <c r="D116" s="16" t="n">
        <v>0.531465477880673</v>
      </c>
      <c r="E116" s="16" t="n">
        <v>0.383244139635333</v>
      </c>
      <c r="F116" s="16" t="n">
        <v>0.288191342932618</v>
      </c>
      <c r="G116" s="16"/>
      <c r="H116" s="16" t="n">
        <v>0.908103129449545</v>
      </c>
      <c r="I116" s="16" t="n">
        <v>0.296082917442272</v>
      </c>
      <c r="J116" s="16"/>
      <c r="K116" s="16" t="n">
        <v>0.674696638181256</v>
      </c>
      <c r="L116" s="16"/>
      <c r="M116" s="16" t="n">
        <v>0.290949148646941</v>
      </c>
      <c r="N116" s="16" t="n">
        <v>0.580012835328634</v>
      </c>
      <c r="O116" s="16" t="n">
        <v>0.712479092504649</v>
      </c>
      <c r="P116" s="16" t="n">
        <v>0.595238898760305</v>
      </c>
      <c r="Q116" s="16"/>
      <c r="R116" s="16" t="n">
        <v>0.874846632817025</v>
      </c>
      <c r="S116" s="16" t="n">
        <v>0.843004869103143</v>
      </c>
      <c r="T116" s="16" t="n">
        <v>0.375273918486386</v>
      </c>
      <c r="U116" s="16" t="n">
        <v>0.105218228855999</v>
      </c>
      <c r="V116" s="16" t="n">
        <v>0.205599683921448</v>
      </c>
      <c r="W116" s="16"/>
      <c r="X116" s="16" t="n">
        <v>0.448981138965512</v>
      </c>
      <c r="Y116" s="16" t="n">
        <v>-0.0781247735157304</v>
      </c>
      <c r="Z116" s="16" t="n">
        <v>0.267729294256785</v>
      </c>
      <c r="AA116" s="16" t="n">
        <v>-0.229861251722628</v>
      </c>
      <c r="AB116" s="16" t="n">
        <v>0.730325664463235</v>
      </c>
      <c r="AC116" s="16" t="n">
        <v>0.6554524304843</v>
      </c>
      <c r="AD116" s="16" t="n">
        <v>0.734485833090294</v>
      </c>
      <c r="AE116" s="16"/>
      <c r="AF116" s="16" t="n">
        <v>0.593640885230928</v>
      </c>
      <c r="AG116" s="16" t="n">
        <v>0.499705379249088</v>
      </c>
      <c r="AH116" s="16" t="n">
        <v>0.353295972907254</v>
      </c>
      <c r="AI116" s="16" t="n">
        <v>0.58308851474041</v>
      </c>
      <c r="AJ116" s="16" t="n">
        <v>0.294421159484821</v>
      </c>
      <c r="AK116" s="16" t="n">
        <v>0.0930337900636575</v>
      </c>
      <c r="AL116" s="16" t="n">
        <v>0.879721886401639</v>
      </c>
      <c r="AM116" s="16" t="n">
        <v>-0.0472977018338578</v>
      </c>
      <c r="AN116" s="16" t="n">
        <v>0.428035978881096</v>
      </c>
      <c r="AO116" s="16" t="n">
        <v>0.0987218073348445</v>
      </c>
      <c r="AP116" s="16" t="n">
        <v>0.526768080538105</v>
      </c>
      <c r="AQ116" s="16"/>
      <c r="AR116" s="16" t="n">
        <v>0.401897302283769</v>
      </c>
      <c r="AS116" s="16" t="n">
        <v>0.346221085651711</v>
      </c>
      <c r="AT116" s="16" t="n">
        <v>0.469849403441625</v>
      </c>
      <c r="AU116" s="16" t="n">
        <v>0.211788164787125</v>
      </c>
      <c r="AV116" s="16" t="n">
        <v>0.328296887960675</v>
      </c>
      <c r="AW116" s="16" t="n">
        <v>0.265668134606742</v>
      </c>
      <c r="AX116" s="16" t="n">
        <v>-0.0655048603727621</v>
      </c>
      <c r="AY116" s="16" t="n">
        <v>0.0410788596848439</v>
      </c>
    </row>
    <row r="117">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row>
    <row r="118">
      <c r="B118" s="7" t="s">
        <v>134</v>
      </c>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row>
    <row r="119">
      <c r="B119" s="26" t="s">
        <v>79</v>
      </c>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row>
    <row r="120">
      <c r="B120" t="s">
        <v>121</v>
      </c>
      <c r="C120" s="16" t="n">
        <v>0.102211633612925</v>
      </c>
      <c r="D120" s="16" t="n">
        <v>0.190268505423506</v>
      </c>
      <c r="E120" s="16" t="n">
        <v>0.162777077473414</v>
      </c>
      <c r="F120" s="16" t="n">
        <v>0.0756902954444824</v>
      </c>
      <c r="G120" s="16"/>
      <c r="H120" s="16" t="n">
        <v>0.461395848714271</v>
      </c>
      <c r="I120" s="16" t="n">
        <v>0.0926013153952274</v>
      </c>
      <c r="J120" s="16"/>
      <c r="K120" s="16" t="n">
        <v>0.191051747582045</v>
      </c>
      <c r="L120" s="16"/>
      <c r="M120" s="16" t="n">
        <v>0.0834020553412562</v>
      </c>
      <c r="N120" s="16" t="n">
        <v>0.235973284165559</v>
      </c>
      <c r="O120" s="16" t="n">
        <v>0.30634397748652</v>
      </c>
      <c r="P120" s="16" t="n">
        <v>0.232772619786885</v>
      </c>
      <c r="Q120" s="16"/>
      <c r="R120" s="16" t="n">
        <v>0.000713661720840182</v>
      </c>
      <c r="S120" s="16" t="n">
        <v>0.0304384156722992</v>
      </c>
      <c r="T120" s="16" t="n">
        <v>0.212060521617057</v>
      </c>
      <c r="U120" s="16" t="n">
        <v>0.0307711410670597</v>
      </c>
      <c r="V120" s="16" t="n">
        <v>0.0986775435451475</v>
      </c>
      <c r="W120" s="16"/>
      <c r="X120" s="16" t="n">
        <v>0.0979528090226226</v>
      </c>
      <c r="Y120" s="16" t="n">
        <v>0.163625531173767</v>
      </c>
      <c r="Z120" s="16" t="n">
        <v>0.0910346928800161</v>
      </c>
      <c r="AA120" s="16" t="n">
        <v>0.0463223849160872</v>
      </c>
      <c r="AB120" s="16" t="n">
        <v>0.0957863303433264</v>
      </c>
      <c r="AC120" s="16" t="n">
        <v>0.315339781689684</v>
      </c>
      <c r="AD120" s="16" t="n">
        <v>0.0623924003981362</v>
      </c>
      <c r="AE120" s="16"/>
      <c r="AF120" s="16" t="n">
        <v>0.169328405014628</v>
      </c>
      <c r="AG120" s="16" t="n">
        <v>0.0349209673679868</v>
      </c>
      <c r="AH120" s="16" t="n">
        <v>0.167780567686023</v>
      </c>
      <c r="AI120" s="16" t="n">
        <v>0.0798825566996071</v>
      </c>
      <c r="AJ120" s="16" t="n">
        <v>0.0249030567185589</v>
      </c>
      <c r="AK120" s="16" t="n">
        <v>0.0519768284491425</v>
      </c>
      <c r="AL120" s="16" t="n">
        <v>0.197942590463585</v>
      </c>
      <c r="AM120" s="16" t="n">
        <v>0.0489894413641704</v>
      </c>
      <c r="AN120" s="16" t="n">
        <v>0.131725194686899</v>
      </c>
      <c r="AO120" s="16" t="n">
        <v>0.0153693840565663</v>
      </c>
      <c r="AP120" s="16" t="n">
        <v>0.431434076243474</v>
      </c>
      <c r="AQ120" s="16"/>
      <c r="AR120" s="16" t="n">
        <v>0.0939373198336991</v>
      </c>
      <c r="AS120" s="16" t="n">
        <v>0.0927607278884425</v>
      </c>
      <c r="AT120" s="16" t="n">
        <v>0.152927148135625</v>
      </c>
      <c r="AU120" s="16" t="n">
        <v>0.327195951102404</v>
      </c>
      <c r="AV120" s="16" t="n">
        <v>0.0722991198305954</v>
      </c>
      <c r="AW120" s="16" t="n">
        <v>0.0120965884007133</v>
      </c>
      <c r="AX120" s="16" t="n">
        <v>0.0676158401034676</v>
      </c>
      <c r="AY120" s="16" t="n">
        <v>0.0312840687983912</v>
      </c>
    </row>
    <row r="121">
      <c r="B121" t="s">
        <v>122</v>
      </c>
      <c r="C121" s="16" t="n">
        <v>0.135732413432557</v>
      </c>
      <c r="D121" s="16" t="n">
        <v>0.147354732153552</v>
      </c>
      <c r="E121" s="16" t="n">
        <v>0.138169385436488</v>
      </c>
      <c r="F121" s="16" t="n">
        <v>0.133756076710001</v>
      </c>
      <c r="G121" s="16"/>
      <c r="H121" s="16" t="n">
        <v>0.0590896989584192</v>
      </c>
      <c r="I121" s="16" t="n">
        <v>0.116234818275803</v>
      </c>
      <c r="J121" s="16"/>
      <c r="K121" s="16" t="n">
        <v>0.184483767617006</v>
      </c>
      <c r="L121" s="16"/>
      <c r="M121" s="16" t="n">
        <v>0.130361997251847</v>
      </c>
      <c r="N121" s="16" t="n">
        <v>0.135796142121078</v>
      </c>
      <c r="O121" s="16" t="n">
        <v>0.290930919432041</v>
      </c>
      <c r="P121" s="16" t="n">
        <v>0.282796772728761</v>
      </c>
      <c r="Q121" s="16"/>
      <c r="R121" s="16" t="n">
        <v>0.30648884862238</v>
      </c>
      <c r="S121" s="16" t="n">
        <v>0.356928754410832</v>
      </c>
      <c r="T121" s="16" t="n">
        <v>0.0666081373991075</v>
      </c>
      <c r="U121" s="16" t="n">
        <v>0.125164857934624</v>
      </c>
      <c r="V121" s="16" t="n">
        <v>0.108122240831474</v>
      </c>
      <c r="W121" s="16"/>
      <c r="X121" s="16" t="n">
        <v>0.153324124421399</v>
      </c>
      <c r="Y121" s="16" t="n">
        <v>0.0893796817040641</v>
      </c>
      <c r="Z121" s="16" t="n">
        <v>0.144844039093528</v>
      </c>
      <c r="AA121" s="16" t="n">
        <v>0.178346112910055</v>
      </c>
      <c r="AB121" s="16" t="n">
        <v>0.0707225505512371</v>
      </c>
      <c r="AC121" s="16" t="n">
        <v>0.151116312015409</v>
      </c>
      <c r="AD121" s="16" t="n">
        <v>0.13040607560704</v>
      </c>
      <c r="AE121" s="16"/>
      <c r="AF121" s="16" t="n">
        <v>0.00325445131635998</v>
      </c>
      <c r="AG121" s="16" t="n">
        <v>0.00443527232867057</v>
      </c>
      <c r="AH121" s="16" t="n">
        <v>0.205553037071795</v>
      </c>
      <c r="AI121" s="16" t="n">
        <v>0.13287851578109</v>
      </c>
      <c r="AJ121" s="16" t="n">
        <v>0.100309967209715</v>
      </c>
      <c r="AK121" s="16" t="n">
        <v>0.101496493331423</v>
      </c>
      <c r="AL121" s="16" t="n">
        <v>0.242258041669724</v>
      </c>
      <c r="AM121" s="16" t="n">
        <v>0.120231123237343</v>
      </c>
      <c r="AN121" s="16" t="n">
        <v>0.510378936513602</v>
      </c>
      <c r="AO121" s="16" t="n">
        <v>0.0049556637544114</v>
      </c>
      <c r="AP121" s="16" t="n">
        <v>0</v>
      </c>
      <c r="AQ121" s="16"/>
      <c r="AR121" s="16" t="n">
        <v>0.306373942157731</v>
      </c>
      <c r="AS121" s="16" t="n">
        <v>0.0200701181211876</v>
      </c>
      <c r="AT121" s="16" t="n">
        <v>0.201663885331701</v>
      </c>
      <c r="AU121" s="16" t="n">
        <v>0.00669487212063705</v>
      </c>
      <c r="AV121" s="16" t="n">
        <v>0.297935053213047</v>
      </c>
      <c r="AW121" s="16" t="n">
        <v>0.0963429914509926</v>
      </c>
      <c r="AX121" s="16" t="n">
        <v>0.242674099302467</v>
      </c>
      <c r="AY121" s="16" t="n">
        <v>0</v>
      </c>
    </row>
    <row r="122">
      <c r="B122" t="s">
        <v>123</v>
      </c>
      <c r="C122" s="16" t="n">
        <v>0.183739887262719</v>
      </c>
      <c r="D122" s="16" t="n">
        <v>0.341868679963691</v>
      </c>
      <c r="E122" s="16" t="n">
        <v>0.255699792430957</v>
      </c>
      <c r="F122" s="16" t="n">
        <v>0.146207687723173</v>
      </c>
      <c r="G122" s="16"/>
      <c r="H122" s="16" t="n">
        <v>0.139747258528248</v>
      </c>
      <c r="I122" s="16" t="n">
        <v>0.179469515483343</v>
      </c>
      <c r="J122" s="16"/>
      <c r="K122" s="16" t="n">
        <v>0.141950014446669</v>
      </c>
      <c r="L122" s="16"/>
      <c r="M122" s="16" t="n">
        <v>0.165911298496428</v>
      </c>
      <c r="N122" s="16" t="n">
        <v>0.355099081624441</v>
      </c>
      <c r="O122" s="16" t="n">
        <v>0.22676215661751</v>
      </c>
      <c r="P122" s="16" t="n">
        <v>0.290602300111956</v>
      </c>
      <c r="Q122" s="16"/>
      <c r="R122" s="16" t="n">
        <v>0.340663070503073</v>
      </c>
      <c r="S122" s="16" t="n">
        <v>0.1713450555603</v>
      </c>
      <c r="T122" s="16" t="n">
        <v>0.182984742164238</v>
      </c>
      <c r="U122" s="16" t="n">
        <v>0.217682430564178</v>
      </c>
      <c r="V122" s="16" t="n">
        <v>0.151402666552512</v>
      </c>
      <c r="W122" s="16"/>
      <c r="X122" s="16" t="n">
        <v>0.136064978430337</v>
      </c>
      <c r="Y122" s="16" t="n">
        <v>0.155820904246198</v>
      </c>
      <c r="Z122" s="16" t="n">
        <v>0.191204992121188</v>
      </c>
      <c r="AA122" s="16" t="n">
        <v>0.242438069384037</v>
      </c>
      <c r="AB122" s="16" t="n">
        <v>0.519496994112329</v>
      </c>
      <c r="AC122" s="16" t="n">
        <v>0.139325863808019</v>
      </c>
      <c r="AD122" s="16" t="n">
        <v>0.598552971231094</v>
      </c>
      <c r="AE122" s="16"/>
      <c r="AF122" s="16" t="n">
        <v>0.410108460612369</v>
      </c>
      <c r="AG122" s="16" t="n">
        <v>0.0847082329122718</v>
      </c>
      <c r="AH122" s="16" t="n">
        <v>0.0708538206257975</v>
      </c>
      <c r="AI122" s="16" t="n">
        <v>0.0891664153173807</v>
      </c>
      <c r="AJ122" s="16" t="n">
        <v>0.306143982958704</v>
      </c>
      <c r="AK122" s="16" t="n">
        <v>0.229907891890708</v>
      </c>
      <c r="AL122" s="16" t="n">
        <v>0.327111038695365</v>
      </c>
      <c r="AM122" s="16" t="n">
        <v>0.170797405457711</v>
      </c>
      <c r="AN122" s="16" t="n">
        <v>0.156821610750999</v>
      </c>
      <c r="AO122" s="16" t="n">
        <v>0.0378820549238861</v>
      </c>
      <c r="AP122" s="16" t="n">
        <v>0</v>
      </c>
      <c r="AQ122" s="16"/>
      <c r="AR122" s="16" t="n">
        <v>0.236234642780106</v>
      </c>
      <c r="AS122" s="16" t="n">
        <v>0.188333805408121</v>
      </c>
      <c r="AT122" s="16" t="n">
        <v>0.1540421135945</v>
      </c>
      <c r="AU122" s="16" t="n">
        <v>0.0336697260079021</v>
      </c>
      <c r="AV122" s="16" t="n">
        <v>0.16913655861323</v>
      </c>
      <c r="AW122" s="16" t="n">
        <v>0.161603021627802</v>
      </c>
      <c r="AX122" s="16" t="n">
        <v>0.0313205124987069</v>
      </c>
      <c r="AY122" s="16" t="n">
        <v>0.480410418227094</v>
      </c>
    </row>
    <row r="123">
      <c r="B123" t="s">
        <v>124</v>
      </c>
      <c r="C123" s="16" t="n">
        <v>0.170805351025391</v>
      </c>
      <c r="D123" s="16" t="n">
        <v>0.0508687401894784</v>
      </c>
      <c r="E123" s="16" t="n">
        <v>0.127770282963379</v>
      </c>
      <c r="F123" s="16" t="n">
        <v>0.196106107938478</v>
      </c>
      <c r="G123" s="16"/>
      <c r="H123" s="16" t="n">
        <v>0.0348968262692757</v>
      </c>
      <c r="I123" s="16" t="n">
        <v>0.180305469764639</v>
      </c>
      <c r="J123" s="16"/>
      <c r="K123" s="16" t="n">
        <v>0.194779841113969</v>
      </c>
      <c r="L123" s="16"/>
      <c r="M123" s="16" t="n">
        <v>0.179989012554984</v>
      </c>
      <c r="N123" s="16" t="n">
        <v>0.102350171703757</v>
      </c>
      <c r="O123" s="16" t="n">
        <v>0.0956870140535802</v>
      </c>
      <c r="P123" s="16" t="n">
        <v>0.0664852597093366</v>
      </c>
      <c r="Q123" s="16"/>
      <c r="R123" s="16" t="n">
        <v>0.226981051970732</v>
      </c>
      <c r="S123" s="16" t="n">
        <v>0.329440757015683</v>
      </c>
      <c r="T123" s="16" t="n">
        <v>0.211456214372396</v>
      </c>
      <c r="U123" s="16" t="n">
        <v>0.117979652699033</v>
      </c>
      <c r="V123" s="16" t="n">
        <v>0.126448913052356</v>
      </c>
      <c r="W123" s="16"/>
      <c r="X123" s="16" t="n">
        <v>0.217043417586511</v>
      </c>
      <c r="Y123" s="16" t="n">
        <v>0.0120714739293363</v>
      </c>
      <c r="Z123" s="16" t="n">
        <v>0.331014647230839</v>
      </c>
      <c r="AA123" s="16" t="n">
        <v>0.0167635418728512</v>
      </c>
      <c r="AB123" s="16" t="n">
        <v>0.0774335744343579</v>
      </c>
      <c r="AC123" s="16" t="n">
        <v>0.0706502669981267</v>
      </c>
      <c r="AD123" s="16" t="n">
        <v>0.050022665896964</v>
      </c>
      <c r="AE123" s="16"/>
      <c r="AF123" s="16" t="n">
        <v>0.213614462389452</v>
      </c>
      <c r="AG123" s="16" t="n">
        <v>0.422275949924341</v>
      </c>
      <c r="AH123" s="16" t="n">
        <v>0.20641693638253</v>
      </c>
      <c r="AI123" s="16" t="n">
        <v>0.142871558012455</v>
      </c>
      <c r="AJ123" s="16" t="n">
        <v>0.220752596980164</v>
      </c>
      <c r="AK123" s="16" t="n">
        <v>0.177353969777515</v>
      </c>
      <c r="AL123" s="16" t="n">
        <v>0.0267151866676731</v>
      </c>
      <c r="AM123" s="16" t="n">
        <v>0.0118256392330873</v>
      </c>
      <c r="AN123" s="16" t="n">
        <v>0.0877503981402832</v>
      </c>
      <c r="AO123" s="16" t="n">
        <v>0.36728616426137</v>
      </c>
      <c r="AP123" s="16" t="n">
        <v>0.228571705774479</v>
      </c>
      <c r="AQ123" s="16"/>
      <c r="AR123" s="16" t="n">
        <v>0.0524218639967204</v>
      </c>
      <c r="AS123" s="16" t="n">
        <v>0.225611663164641</v>
      </c>
      <c r="AT123" s="16" t="n">
        <v>0.189848228238055</v>
      </c>
      <c r="AU123" s="16" t="n">
        <v>0.314398047255721</v>
      </c>
      <c r="AV123" s="16" t="n">
        <v>0.0816565214088203</v>
      </c>
      <c r="AW123" s="16" t="n">
        <v>0.25118503550367</v>
      </c>
      <c r="AX123" s="16" t="n">
        <v>0.00497481510605365</v>
      </c>
      <c r="AY123" s="16" t="n">
        <v>0.00979479088645274</v>
      </c>
    </row>
    <row r="124">
      <c r="B124" t="s">
        <v>125</v>
      </c>
      <c r="C124" s="16" t="n">
        <v>0.369417094638943</v>
      </c>
      <c r="D124" s="16" t="n">
        <v>0.125203377659967</v>
      </c>
      <c r="E124" s="16" t="n">
        <v>0.309995120635066</v>
      </c>
      <c r="F124" s="16" t="n">
        <v>0.4131980631929</v>
      </c>
      <c r="G124" s="16"/>
      <c r="H124" s="16" t="n">
        <v>0.00374210533400186</v>
      </c>
      <c r="I124" s="16" t="n">
        <v>0.400240406234984</v>
      </c>
      <c r="J124" s="16"/>
      <c r="K124" s="16" t="n">
        <v>0.284375273460386</v>
      </c>
      <c r="L124" s="16"/>
      <c r="M124" s="16" t="n">
        <v>0.403640010962182</v>
      </c>
      <c r="N124" s="16" t="n">
        <v>0.107382880211609</v>
      </c>
      <c r="O124" s="16" t="n">
        <v>0.0802759324103485</v>
      </c>
      <c r="P124" s="16" t="n">
        <v>0.0811521251579543</v>
      </c>
      <c r="Q124" s="16"/>
      <c r="R124" s="16" t="n">
        <v>0</v>
      </c>
      <c r="S124" s="16" t="n">
        <v>0.111847017340886</v>
      </c>
      <c r="T124" s="16" t="n">
        <v>0.262050605499458</v>
      </c>
      <c r="U124" s="16" t="n">
        <v>0.507906707788164</v>
      </c>
      <c r="V124" s="16" t="n">
        <v>0.479151991522141</v>
      </c>
      <c r="W124" s="16"/>
      <c r="X124" s="16" t="n">
        <v>0.381978503697935</v>
      </c>
      <c r="Y124" s="16" t="n">
        <v>0.414619087988119</v>
      </c>
      <c r="Z124" s="16" t="n">
        <v>0.241611750343182</v>
      </c>
      <c r="AA124" s="16" t="n">
        <v>0.515404181455565</v>
      </c>
      <c r="AB124" s="16" t="n">
        <v>0.21866692330777</v>
      </c>
      <c r="AC124" s="16" t="n">
        <v>0.210107785967346</v>
      </c>
      <c r="AD124" s="16" t="n">
        <v>0.0738320122687481</v>
      </c>
      <c r="AE124" s="16"/>
      <c r="AF124" s="16" t="n">
        <v>0.201866055231339</v>
      </c>
      <c r="AG124" s="16" t="n">
        <v>0.45365957746673</v>
      </c>
      <c r="AH124" s="16" t="n">
        <v>0.32708353621254</v>
      </c>
      <c r="AI124" s="16" t="n">
        <v>0.528854757728442</v>
      </c>
      <c r="AJ124" s="16" t="n">
        <v>0.241236202680094</v>
      </c>
      <c r="AK124" s="16" t="n">
        <v>0.399460247701713</v>
      </c>
      <c r="AL124" s="16" t="n">
        <v>0.204988319697306</v>
      </c>
      <c r="AM124" s="16" t="n">
        <v>0.648156390707688</v>
      </c>
      <c r="AN124" s="16" t="n">
        <v>0.113323859908217</v>
      </c>
      <c r="AO124" s="16" t="n">
        <v>0.574506733003766</v>
      </c>
      <c r="AP124" s="16" t="n">
        <v>0.338046663109893</v>
      </c>
      <c r="AQ124" s="16"/>
      <c r="AR124" s="16" t="n">
        <v>0.31086742917359</v>
      </c>
      <c r="AS124" s="16" t="n">
        <v>0.435646537295974</v>
      </c>
      <c r="AT124" s="16" t="n">
        <v>0.291822688795069</v>
      </c>
      <c r="AU124" s="16" t="n">
        <v>0.302390221298568</v>
      </c>
      <c r="AV124" s="16" t="n">
        <v>0.376676516526791</v>
      </c>
      <c r="AW124" s="16" t="n">
        <v>0.359443811168681</v>
      </c>
      <c r="AX124" s="16" t="n">
        <v>0.428486194564003</v>
      </c>
      <c r="AY124" s="16" t="n">
        <v>0.478510722088062</v>
      </c>
    </row>
    <row r="125">
      <c r="B125" t="s">
        <v>90</v>
      </c>
      <c r="C125" s="16" t="n">
        <v>0.0380936200274649</v>
      </c>
      <c r="D125" s="16" t="n">
        <v>0.144435964609807</v>
      </c>
      <c r="E125" s="16" t="n">
        <v>0.00558834106069719</v>
      </c>
      <c r="F125" s="16" t="n">
        <v>0.0350417689909649</v>
      </c>
      <c r="G125" s="16"/>
      <c r="H125" s="16" t="n">
        <v>0.301128262195784</v>
      </c>
      <c r="I125" s="16" t="n">
        <v>0.0311484748460033</v>
      </c>
      <c r="J125" s="16"/>
      <c r="K125" s="16" t="n">
        <v>0.00335935577992529</v>
      </c>
      <c r="L125" s="16"/>
      <c r="M125" s="16" t="n">
        <v>0.0366956253933032</v>
      </c>
      <c r="N125" s="16" t="n">
        <v>0.0633984401735555</v>
      </c>
      <c r="O125" s="16" t="n">
        <v>0</v>
      </c>
      <c r="P125" s="16" t="n">
        <v>0.046190922505107</v>
      </c>
      <c r="Q125" s="16"/>
      <c r="R125" s="16" t="n">
        <v>0.125153367182975</v>
      </c>
      <c r="S125" s="16" t="n">
        <v>0</v>
      </c>
      <c r="T125" s="16" t="n">
        <v>0.0648397789477436</v>
      </c>
      <c r="U125" s="16" t="n">
        <v>0.000495209946940677</v>
      </c>
      <c r="V125" s="16" t="n">
        <v>0.0361966444963692</v>
      </c>
      <c r="W125" s="16"/>
      <c r="X125" s="16" t="n">
        <v>0.0136361668411962</v>
      </c>
      <c r="Y125" s="16" t="n">
        <v>0.164483320958515</v>
      </c>
      <c r="Z125" s="16" t="n">
        <v>0.000289878331246846</v>
      </c>
      <c r="AA125" s="16" t="n">
        <v>0.000725709461404629</v>
      </c>
      <c r="AB125" s="16" t="n">
        <v>0.0178936272509801</v>
      </c>
      <c r="AC125" s="16" t="n">
        <v>0.113459989521415</v>
      </c>
      <c r="AD125" s="16" t="n">
        <v>0.0847938745980176</v>
      </c>
      <c r="AE125" s="16"/>
      <c r="AF125" s="16" t="n">
        <v>0.00182816543585205</v>
      </c>
      <c r="AG125" s="16" t="n">
        <v>0</v>
      </c>
      <c r="AH125" s="16" t="n">
        <v>0.0223121020213148</v>
      </c>
      <c r="AI125" s="16" t="n">
        <v>0.0263461964610252</v>
      </c>
      <c r="AJ125" s="16" t="n">
        <v>0.106654193452764</v>
      </c>
      <c r="AK125" s="16" t="n">
        <v>0.0398045688494979</v>
      </c>
      <c r="AL125" s="16" t="n">
        <v>0.000984822806346548</v>
      </c>
      <c r="AM125" s="16" t="n">
        <v>0</v>
      </c>
      <c r="AN125" s="16" t="n">
        <v>0</v>
      </c>
      <c r="AO125" s="16" t="n">
        <v>0</v>
      </c>
      <c r="AP125" s="16" t="n">
        <v>0.00194755487215487</v>
      </c>
      <c r="AQ125" s="16"/>
      <c r="AR125" s="16" t="n">
        <v>0.000164802058153088</v>
      </c>
      <c r="AS125" s="16" t="n">
        <v>0.0375771481216335</v>
      </c>
      <c r="AT125" s="16" t="n">
        <v>0.00969593590505027</v>
      </c>
      <c r="AU125" s="16" t="n">
        <v>0.0156511822147675</v>
      </c>
      <c r="AV125" s="16" t="n">
        <v>0.00229623040751654</v>
      </c>
      <c r="AW125" s="16" t="n">
        <v>0.119328551848142</v>
      </c>
      <c r="AX125" s="16" t="n">
        <v>0.224928538425301</v>
      </c>
      <c r="AY125" s="16" t="n">
        <v>0</v>
      </c>
    </row>
    <row r="126">
      <c r="B126" t="s">
        <v>126</v>
      </c>
      <c r="C126" s="16" t="n">
        <v>0.237944047045482</v>
      </c>
      <c r="D126" s="16" t="n">
        <v>0.337623237577057</v>
      </c>
      <c r="E126" s="16" t="n">
        <v>0.300946462909901</v>
      </c>
      <c r="F126" s="16" t="n">
        <v>0.209446372154484</v>
      </c>
      <c r="G126" s="16"/>
      <c r="H126" s="16" t="n">
        <v>0.52048554767269</v>
      </c>
      <c r="I126" s="16" t="n">
        <v>0.208836133671031</v>
      </c>
      <c r="J126" s="16"/>
      <c r="K126" s="16" t="n">
        <v>0.375535515199051</v>
      </c>
      <c r="L126" s="16"/>
      <c r="M126" s="16" t="n">
        <v>0.213764052593103</v>
      </c>
      <c r="N126" s="16" t="n">
        <v>0.371769426286638</v>
      </c>
      <c r="O126" s="16" t="n">
        <v>0.597274896918562</v>
      </c>
      <c r="P126" s="16" t="n">
        <v>0.515569392515646</v>
      </c>
      <c r="Q126" s="16"/>
      <c r="R126" s="16" t="n">
        <v>0.30720251034322</v>
      </c>
      <c r="S126" s="16" t="n">
        <v>0.387367170083131</v>
      </c>
      <c r="T126" s="16" t="n">
        <v>0.278668659016165</v>
      </c>
      <c r="U126" s="16" t="n">
        <v>0.155935999001684</v>
      </c>
      <c r="V126" s="16" t="n">
        <v>0.206799784376622</v>
      </c>
      <c r="W126" s="16"/>
      <c r="X126" s="16" t="n">
        <v>0.251276933444022</v>
      </c>
      <c r="Y126" s="16" t="n">
        <v>0.253005212877831</v>
      </c>
      <c r="Z126" s="16" t="n">
        <v>0.235878731973544</v>
      </c>
      <c r="AA126" s="16" t="n">
        <v>0.224668497826142</v>
      </c>
      <c r="AB126" s="16" t="n">
        <v>0.166508880894563</v>
      </c>
      <c r="AC126" s="16" t="n">
        <v>0.466456093705093</v>
      </c>
      <c r="AD126" s="16" t="n">
        <v>0.192798476005176</v>
      </c>
      <c r="AE126" s="16"/>
      <c r="AF126" s="16" t="n">
        <v>0.172582856330988</v>
      </c>
      <c r="AG126" s="16" t="n">
        <v>0.0393562396966573</v>
      </c>
      <c r="AH126" s="16" t="n">
        <v>0.373333604757818</v>
      </c>
      <c r="AI126" s="16" t="n">
        <v>0.212761072480697</v>
      </c>
      <c r="AJ126" s="16" t="n">
        <v>0.125213023928274</v>
      </c>
      <c r="AK126" s="16" t="n">
        <v>0.153473321780565</v>
      </c>
      <c r="AL126" s="16" t="n">
        <v>0.440200632133309</v>
      </c>
      <c r="AM126" s="16" t="n">
        <v>0.169220564601514</v>
      </c>
      <c r="AN126" s="16" t="n">
        <v>0.642104131200501</v>
      </c>
      <c r="AO126" s="16" t="n">
        <v>0.0203250478109777</v>
      </c>
      <c r="AP126" s="16" t="n">
        <v>0.431434076243474</v>
      </c>
      <c r="AQ126" s="16"/>
      <c r="AR126" s="16" t="n">
        <v>0.40031126199143</v>
      </c>
      <c r="AS126" s="16" t="n">
        <v>0.11283084600963</v>
      </c>
      <c r="AT126" s="16" t="n">
        <v>0.354591033467326</v>
      </c>
      <c r="AU126" s="16" t="n">
        <v>0.333890823223041</v>
      </c>
      <c r="AV126" s="16" t="n">
        <v>0.370234173043642</v>
      </c>
      <c r="AW126" s="16" t="n">
        <v>0.108439579851706</v>
      </c>
      <c r="AX126" s="16" t="n">
        <v>0.310289939405935</v>
      </c>
      <c r="AY126" s="16" t="n">
        <v>0.0312840687983912</v>
      </c>
    </row>
    <row r="127">
      <c r="B127" t="s">
        <v>127</v>
      </c>
      <c r="C127" s="16" t="n">
        <v>0.540222445664333</v>
      </c>
      <c r="D127" s="16" t="n">
        <v>0.176072117849445</v>
      </c>
      <c r="E127" s="16" t="n">
        <v>0.437765403598445</v>
      </c>
      <c r="F127" s="16" t="n">
        <v>0.609304171131379</v>
      </c>
      <c r="G127" s="16"/>
      <c r="H127" s="16" t="n">
        <v>0.0386389316032776</v>
      </c>
      <c r="I127" s="16" t="n">
        <v>0.580545875999623</v>
      </c>
      <c r="J127" s="16"/>
      <c r="K127" s="16" t="n">
        <v>0.479155114574355</v>
      </c>
      <c r="L127" s="16"/>
      <c r="M127" s="16" t="n">
        <v>0.583629023517166</v>
      </c>
      <c r="N127" s="16" t="n">
        <v>0.209733051915366</v>
      </c>
      <c r="O127" s="16" t="n">
        <v>0.175962946463929</v>
      </c>
      <c r="P127" s="16" t="n">
        <v>0.147637384867291</v>
      </c>
      <c r="Q127" s="16"/>
      <c r="R127" s="16" t="n">
        <v>0.226981051970732</v>
      </c>
      <c r="S127" s="16" t="n">
        <v>0.441287774356569</v>
      </c>
      <c r="T127" s="16" t="n">
        <v>0.473506819871854</v>
      </c>
      <c r="U127" s="16" t="n">
        <v>0.625886360487197</v>
      </c>
      <c r="V127" s="16" t="n">
        <v>0.605600904574497</v>
      </c>
      <c r="W127" s="16"/>
      <c r="X127" s="16" t="n">
        <v>0.599021921284445</v>
      </c>
      <c r="Y127" s="16" t="n">
        <v>0.426690561917456</v>
      </c>
      <c r="Z127" s="16" t="n">
        <v>0.572626397574021</v>
      </c>
      <c r="AA127" s="16" t="n">
        <v>0.532167723328416</v>
      </c>
      <c r="AB127" s="16" t="n">
        <v>0.296100497742128</v>
      </c>
      <c r="AC127" s="16" t="n">
        <v>0.280758052965473</v>
      </c>
      <c r="AD127" s="16" t="n">
        <v>0.123854678165712</v>
      </c>
      <c r="AE127" s="16"/>
      <c r="AF127" s="16" t="n">
        <v>0.415480517620791</v>
      </c>
      <c r="AG127" s="16" t="n">
        <v>0.875935527391071</v>
      </c>
      <c r="AH127" s="16" t="n">
        <v>0.533500472595069</v>
      </c>
      <c r="AI127" s="16" t="n">
        <v>0.671726315740897</v>
      </c>
      <c r="AJ127" s="16" t="n">
        <v>0.461988799660258</v>
      </c>
      <c r="AK127" s="16" t="n">
        <v>0.576814217479228</v>
      </c>
      <c r="AL127" s="16" t="n">
        <v>0.231703506364979</v>
      </c>
      <c r="AM127" s="16" t="n">
        <v>0.659982029940775</v>
      </c>
      <c r="AN127" s="16" t="n">
        <v>0.2010742580485</v>
      </c>
      <c r="AO127" s="16" t="n">
        <v>0.941792897265136</v>
      </c>
      <c r="AP127" s="16" t="n">
        <v>0.566618368884371</v>
      </c>
      <c r="AQ127" s="16"/>
      <c r="AR127" s="16" t="n">
        <v>0.363289293170311</v>
      </c>
      <c r="AS127" s="16" t="n">
        <v>0.661258200460616</v>
      </c>
      <c r="AT127" s="16" t="n">
        <v>0.481670917033124</v>
      </c>
      <c r="AU127" s="16" t="n">
        <v>0.61678826855429</v>
      </c>
      <c r="AV127" s="16" t="n">
        <v>0.458333037935611</v>
      </c>
      <c r="AW127" s="16" t="n">
        <v>0.610628846672351</v>
      </c>
      <c r="AX127" s="16" t="n">
        <v>0.433461009670057</v>
      </c>
      <c r="AY127" s="16" t="n">
        <v>0.488305512974514</v>
      </c>
    </row>
    <row r="128">
      <c r="B128" t="s">
        <v>128</v>
      </c>
      <c r="C128" s="16" t="n">
        <v>-0.302278398618851</v>
      </c>
      <c r="D128" s="16" t="n">
        <v>0.161551119727613</v>
      </c>
      <c r="E128" s="16" t="n">
        <v>-0.136818940688544</v>
      </c>
      <c r="F128" s="16" t="n">
        <v>-0.399857798976895</v>
      </c>
      <c r="G128" s="16"/>
      <c r="H128" s="16" t="n">
        <v>0.481846616069413</v>
      </c>
      <c r="I128" s="16" t="n">
        <v>-0.371709742328593</v>
      </c>
      <c r="J128" s="16"/>
      <c r="K128" s="16" t="n">
        <v>-0.103619599375304</v>
      </c>
      <c r="L128" s="16"/>
      <c r="M128" s="16" t="n">
        <v>-0.369864970924063</v>
      </c>
      <c r="N128" s="16" t="n">
        <v>0.162036374371271</v>
      </c>
      <c r="O128" s="16" t="n">
        <v>0.421311950454633</v>
      </c>
      <c r="P128" s="16" t="n">
        <v>0.367932007648355</v>
      </c>
      <c r="Q128" s="16"/>
      <c r="R128" s="16" t="n">
        <v>0.080221458372488</v>
      </c>
      <c r="S128" s="16" t="n">
        <v>-0.0539206042734376</v>
      </c>
      <c r="T128" s="16" t="n">
        <v>-0.194838160855689</v>
      </c>
      <c r="U128" s="16" t="n">
        <v>-0.469950361485514</v>
      </c>
      <c r="V128" s="16" t="n">
        <v>-0.398801120197875</v>
      </c>
      <c r="W128" s="16"/>
      <c r="X128" s="16" t="n">
        <v>-0.347744987840424</v>
      </c>
      <c r="Y128" s="16" t="n">
        <v>-0.173685349039625</v>
      </c>
      <c r="Z128" s="16" t="n">
        <v>-0.336747665600477</v>
      </c>
      <c r="AA128" s="16" t="n">
        <v>-0.307499225502275</v>
      </c>
      <c r="AB128" s="16" t="n">
        <v>-0.129591616847565</v>
      </c>
      <c r="AC128" s="16" t="n">
        <v>0.18569804073962</v>
      </c>
      <c r="AD128" s="16" t="n">
        <v>0.0689437978394644</v>
      </c>
      <c r="AE128" s="16"/>
      <c r="AF128" s="16" t="n">
        <v>-0.242897661289803</v>
      </c>
      <c r="AG128" s="16" t="n">
        <v>-0.836579287694414</v>
      </c>
      <c r="AH128" s="16" t="n">
        <v>-0.160166867837251</v>
      </c>
      <c r="AI128" s="16" t="n">
        <v>-0.458965243260199</v>
      </c>
      <c r="AJ128" s="16" t="n">
        <v>-0.336775775731985</v>
      </c>
      <c r="AK128" s="16" t="n">
        <v>-0.423340895698663</v>
      </c>
      <c r="AL128" s="16" t="n">
        <v>0.208497125768331</v>
      </c>
      <c r="AM128" s="16" t="n">
        <v>-0.490761465339262</v>
      </c>
      <c r="AN128" s="16" t="n">
        <v>0.441029873152001</v>
      </c>
      <c r="AO128" s="16" t="n">
        <v>-0.921467849454158</v>
      </c>
      <c r="AP128" s="16" t="n">
        <v>-0.135184292640897</v>
      </c>
      <c r="AQ128" s="16"/>
      <c r="AR128" s="16" t="n">
        <v>0.0370219688211189</v>
      </c>
      <c r="AS128" s="16" t="n">
        <v>-0.548427354450985</v>
      </c>
      <c r="AT128" s="16" t="n">
        <v>-0.127079883565798</v>
      </c>
      <c r="AU128" s="16" t="n">
        <v>-0.282897445331249</v>
      </c>
      <c r="AV128" s="16" t="n">
        <v>-0.0880988648919691</v>
      </c>
      <c r="AW128" s="16" t="n">
        <v>-0.502189266820645</v>
      </c>
      <c r="AX128" s="16" t="n">
        <v>-0.123171070264122</v>
      </c>
      <c r="AY128" s="16" t="n">
        <v>-0.457021444176123</v>
      </c>
    </row>
    <row r="129">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row>
    <row r="130">
      <c r="B130" s="7" t="s">
        <v>135</v>
      </c>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row>
    <row r="131">
      <c r="B131" s="26" t="s">
        <v>79</v>
      </c>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row>
    <row r="132">
      <c r="B132" t="s">
        <v>121</v>
      </c>
      <c r="C132" s="16" t="n">
        <v>0.0895537791643239</v>
      </c>
      <c r="D132" s="16" t="n">
        <v>0.188748240682542</v>
      </c>
      <c r="E132" s="16" t="n">
        <v>0.0508919768303294</v>
      </c>
      <c r="F132" s="16" t="n">
        <v>0.088994921425502</v>
      </c>
      <c r="G132" s="16"/>
      <c r="H132" s="16" t="n">
        <v>0.0806932914728294</v>
      </c>
      <c r="I132" s="16" t="n">
        <v>0.0971045377810216</v>
      </c>
      <c r="J132" s="16"/>
      <c r="K132" s="16" t="n">
        <v>0.136415418886762</v>
      </c>
      <c r="L132" s="16"/>
      <c r="M132" s="16" t="n">
        <v>0.0723569210447319</v>
      </c>
      <c r="N132" s="16" t="n">
        <v>0.181010869169461</v>
      </c>
      <c r="O132" s="16" t="n">
        <v>0.356386671436389</v>
      </c>
      <c r="P132" s="16" t="n">
        <v>0.29225133906419</v>
      </c>
      <c r="Q132" s="16"/>
      <c r="R132" s="16" t="n">
        <v>0.326065132764578</v>
      </c>
      <c r="S132" s="16" t="n">
        <v>0.081491725219026</v>
      </c>
      <c r="T132" s="16" t="n">
        <v>0.127150817236854</v>
      </c>
      <c r="U132" s="16" t="n">
        <v>0.0404784592937895</v>
      </c>
      <c r="V132" s="16" t="n">
        <v>0.0595040736415139</v>
      </c>
      <c r="W132" s="16"/>
      <c r="X132" s="16" t="n">
        <v>0.0815687769407144</v>
      </c>
      <c r="Y132" s="16" t="n">
        <v>0.0160509348711181</v>
      </c>
      <c r="Z132" s="16" t="n">
        <v>0.100532273997961</v>
      </c>
      <c r="AA132" s="16" t="n">
        <v>0.175917477175776</v>
      </c>
      <c r="AB132" s="16" t="n">
        <v>0.126089518455754</v>
      </c>
      <c r="AC132" s="16" t="n">
        <v>0.289238055250768</v>
      </c>
      <c r="AD132" s="16" t="n">
        <v>0.11758196903648</v>
      </c>
      <c r="AE132" s="16"/>
      <c r="AF132" s="16" t="n">
        <v>0.00485099871141434</v>
      </c>
      <c r="AG132" s="16" t="n">
        <v>0.0296204999517715</v>
      </c>
      <c r="AH132" s="16" t="n">
        <v>0.0489784110813303</v>
      </c>
      <c r="AI132" s="16" t="n">
        <v>0.154567775647508</v>
      </c>
      <c r="AJ132" s="16" t="n">
        <v>0.0554420970783241</v>
      </c>
      <c r="AK132" s="16" t="n">
        <v>0.0976874056403514</v>
      </c>
      <c r="AL132" s="16" t="n">
        <v>0.132473886574566</v>
      </c>
      <c r="AM132" s="16" t="n">
        <v>0.0408751937482962</v>
      </c>
      <c r="AN132" s="16" t="n">
        <v>0.104271935514474</v>
      </c>
      <c r="AO132" s="16" t="n">
        <v>0.0161744005810265</v>
      </c>
      <c r="AP132" s="16" t="n">
        <v>0.133870626631423</v>
      </c>
      <c r="AQ132" s="16"/>
      <c r="AR132" s="16" t="n">
        <v>0.0544546892984151</v>
      </c>
      <c r="AS132" s="16" t="n">
        <v>0.0923782165725197</v>
      </c>
      <c r="AT132" s="16" t="n">
        <v>0.0478363346976541</v>
      </c>
      <c r="AU132" s="16" t="n">
        <v>0.179893959962998</v>
      </c>
      <c r="AV132" s="16" t="n">
        <v>0.146652211353448</v>
      </c>
      <c r="AW132" s="16" t="n">
        <v>0.122955467829498</v>
      </c>
      <c r="AX132" s="16" t="n">
        <v>0.0818582077369645</v>
      </c>
      <c r="AY132" s="16" t="n">
        <v>0.0195895817729055</v>
      </c>
    </row>
    <row r="133">
      <c r="B133" t="s">
        <v>122</v>
      </c>
      <c r="C133" s="16" t="n">
        <v>0.194832197622732</v>
      </c>
      <c r="D133" s="16" t="n">
        <v>0.320866976319475</v>
      </c>
      <c r="E133" s="16" t="n">
        <v>0.332579575485302</v>
      </c>
      <c r="F133" s="16" t="n">
        <v>0.1428676660426</v>
      </c>
      <c r="G133" s="16"/>
      <c r="H133" s="16" t="n">
        <v>0.131285741028432</v>
      </c>
      <c r="I133" s="16" t="n">
        <v>0.16541939470455</v>
      </c>
      <c r="J133" s="16"/>
      <c r="K133" s="16" t="n">
        <v>0.171579704293749</v>
      </c>
      <c r="L133" s="16"/>
      <c r="M133" s="16" t="n">
        <v>0.175139109520155</v>
      </c>
      <c r="N133" s="16" t="n">
        <v>0.36127989055377</v>
      </c>
      <c r="O133" s="16" t="n">
        <v>0.316462791959489</v>
      </c>
      <c r="P133" s="16" t="n">
        <v>0.330409600456016</v>
      </c>
      <c r="Q133" s="16"/>
      <c r="R133" s="16" t="n">
        <v>0.0306231989186693</v>
      </c>
      <c r="S133" s="16" t="n">
        <v>0.563744372842627</v>
      </c>
      <c r="T133" s="16" t="n">
        <v>0.146900142571093</v>
      </c>
      <c r="U133" s="16" t="n">
        <v>0.220233153009235</v>
      </c>
      <c r="V133" s="16" t="n">
        <v>0.149010836505524</v>
      </c>
      <c r="W133" s="16"/>
      <c r="X133" s="16" t="n">
        <v>0.200903694565085</v>
      </c>
      <c r="Y133" s="16" t="n">
        <v>0.115714325478815</v>
      </c>
      <c r="Z133" s="16" t="n">
        <v>0.361681634889541</v>
      </c>
      <c r="AA133" s="16" t="n">
        <v>0.0617680581547402</v>
      </c>
      <c r="AB133" s="16" t="n">
        <v>0.158579842431726</v>
      </c>
      <c r="AC133" s="16" t="n">
        <v>0.215384181700657</v>
      </c>
      <c r="AD133" s="16" t="n">
        <v>0.151736629982333</v>
      </c>
      <c r="AE133" s="16"/>
      <c r="AF133" s="16" t="n">
        <v>0.0164014987615327</v>
      </c>
      <c r="AG133" s="16" t="n">
        <v>0.0744531367702136</v>
      </c>
      <c r="AH133" s="16" t="n">
        <v>0.253402931545361</v>
      </c>
      <c r="AI133" s="16" t="n">
        <v>0.0850769142912432</v>
      </c>
      <c r="AJ133" s="16" t="n">
        <v>0.398094387241733</v>
      </c>
      <c r="AK133" s="16" t="n">
        <v>0.164445016237924</v>
      </c>
      <c r="AL133" s="16" t="n">
        <v>0.514010768882108</v>
      </c>
      <c r="AM133" s="16" t="n">
        <v>0.381584384851888</v>
      </c>
      <c r="AN133" s="16" t="n">
        <v>0.265303010227361</v>
      </c>
      <c r="AO133" s="16" t="n">
        <v>0.394971660033632</v>
      </c>
      <c r="AP133" s="16" t="n">
        <v>0.00516611084071731</v>
      </c>
      <c r="AQ133" s="16"/>
      <c r="AR133" s="16" t="n">
        <v>0.222830498305828</v>
      </c>
      <c r="AS133" s="16" t="n">
        <v>0.251365754155767</v>
      </c>
      <c r="AT133" s="16" t="n">
        <v>0.180955095256479</v>
      </c>
      <c r="AU133" s="16" t="n">
        <v>0.0379972365501721</v>
      </c>
      <c r="AV133" s="16" t="n">
        <v>0.167656644522851</v>
      </c>
      <c r="AW133" s="16" t="n">
        <v>0.227768131699848</v>
      </c>
      <c r="AX133" s="16" t="n">
        <v>0.0240659479887371</v>
      </c>
      <c r="AY133" s="16" t="n">
        <v>0.0116944870254857</v>
      </c>
    </row>
    <row r="134">
      <c r="B134" t="s">
        <v>123</v>
      </c>
      <c r="C134" s="16" t="n">
        <v>0.148647076704774</v>
      </c>
      <c r="D134" s="16" t="n">
        <v>0.177045235360385</v>
      </c>
      <c r="E134" s="16" t="n">
        <v>0.0964468801848256</v>
      </c>
      <c r="F134" s="16" t="n">
        <v>0.159768633168877</v>
      </c>
      <c r="G134" s="16"/>
      <c r="H134" s="16" t="n">
        <v>0.0290177421795987</v>
      </c>
      <c r="I134" s="16" t="n">
        <v>0.162877824265415</v>
      </c>
      <c r="J134" s="16"/>
      <c r="K134" s="16" t="n">
        <v>0.16323358311608</v>
      </c>
      <c r="L134" s="16"/>
      <c r="M134" s="16" t="n">
        <v>0.139624396816083</v>
      </c>
      <c r="N134" s="16" t="n">
        <v>0.227678384535147</v>
      </c>
      <c r="O134" s="16" t="n">
        <v>0.204369210239935</v>
      </c>
      <c r="P134" s="16" t="n">
        <v>0.181674593265695</v>
      </c>
      <c r="Q134" s="16"/>
      <c r="R134" s="16" t="n">
        <v>0.49516063679791</v>
      </c>
      <c r="S134" s="16" t="n">
        <v>0.104997250221638</v>
      </c>
      <c r="T134" s="16" t="n">
        <v>0.15439750820058</v>
      </c>
      <c r="U134" s="16" t="n">
        <v>0.0763089860553176</v>
      </c>
      <c r="V134" s="16" t="n">
        <v>0.141149610265523</v>
      </c>
      <c r="W134" s="16"/>
      <c r="X134" s="16" t="n">
        <v>0.165424709546604</v>
      </c>
      <c r="Y134" s="16" t="n">
        <v>0.118084036428019</v>
      </c>
      <c r="Z134" s="16" t="n">
        <v>0.129350112804622</v>
      </c>
      <c r="AA134" s="16" t="n">
        <v>0.0630893749922376</v>
      </c>
      <c r="AB134" s="16" t="n">
        <v>0.142610028680861</v>
      </c>
      <c r="AC134" s="16" t="n">
        <v>0.11464811082767</v>
      </c>
      <c r="AD134" s="16" t="n">
        <v>0.522930348021031</v>
      </c>
      <c r="AE134" s="16"/>
      <c r="AF134" s="16" t="n">
        <v>0.000798838870542015</v>
      </c>
      <c r="AG134" s="16" t="n">
        <v>0.00950360020621319</v>
      </c>
      <c r="AH134" s="16" t="n">
        <v>0.0414695614059259</v>
      </c>
      <c r="AI134" s="16" t="n">
        <v>0.178030397504003</v>
      </c>
      <c r="AJ134" s="16" t="n">
        <v>0.148716680045605</v>
      </c>
      <c r="AK134" s="16" t="n">
        <v>0.140633162388122</v>
      </c>
      <c r="AL134" s="16" t="n">
        <v>0.0970227514731174</v>
      </c>
      <c r="AM134" s="16" t="n">
        <v>0.0510210616074662</v>
      </c>
      <c r="AN134" s="16" t="n">
        <v>0.166143965453761</v>
      </c>
      <c r="AO134" s="16" t="n">
        <v>0.0101965591516244</v>
      </c>
      <c r="AP134" s="16" t="n">
        <v>0.133464884409993</v>
      </c>
      <c r="AQ134" s="16"/>
      <c r="AR134" s="16" t="n">
        <v>0.146849800285502</v>
      </c>
      <c r="AS134" s="16" t="n">
        <v>0.122743544722694</v>
      </c>
      <c r="AT134" s="16" t="n">
        <v>0.11596494370383</v>
      </c>
      <c r="AU134" s="16" t="n">
        <v>0.165912375327132</v>
      </c>
      <c r="AV134" s="16" t="n">
        <v>0.160640243437823</v>
      </c>
      <c r="AW134" s="16" t="n">
        <v>0.202669875003184</v>
      </c>
      <c r="AX134" s="16" t="n">
        <v>0.439243952317642</v>
      </c>
      <c r="AY134" s="16" t="n">
        <v>0.00979479088645274</v>
      </c>
    </row>
    <row r="135">
      <c r="B135" t="s">
        <v>124</v>
      </c>
      <c r="C135" s="16" t="n">
        <v>0.127583135292248</v>
      </c>
      <c r="D135" s="16" t="n">
        <v>0.0248305959743206</v>
      </c>
      <c r="E135" s="16" t="n">
        <v>0.0793372684720163</v>
      </c>
      <c r="F135" s="16" t="n">
        <v>0.152379274307791</v>
      </c>
      <c r="G135" s="16"/>
      <c r="H135" s="16" t="n">
        <v>0.0389327704184349</v>
      </c>
      <c r="I135" s="16" t="n">
        <v>0.13540752489521</v>
      </c>
      <c r="J135" s="16"/>
      <c r="K135" s="16" t="n">
        <v>0.145438264702101</v>
      </c>
      <c r="L135" s="16"/>
      <c r="M135" s="16" t="n">
        <v>0.136379737754789</v>
      </c>
      <c r="N135" s="16" t="n">
        <v>0.0537320838825043</v>
      </c>
      <c r="O135" s="16" t="n">
        <v>0.0675560000863072</v>
      </c>
      <c r="P135" s="16" t="n">
        <v>0.0788717466783126</v>
      </c>
      <c r="Q135" s="16"/>
      <c r="R135" s="16" t="n">
        <v>0.145588624581523</v>
      </c>
      <c r="S135" s="16" t="n">
        <v>0.129890013338297</v>
      </c>
      <c r="T135" s="16" t="n">
        <v>0.137531728600335</v>
      </c>
      <c r="U135" s="16" t="n">
        <v>0.16429565921301</v>
      </c>
      <c r="V135" s="16" t="n">
        <v>0.1028772557088</v>
      </c>
      <c r="W135" s="16"/>
      <c r="X135" s="16" t="n">
        <v>0.160380162103635</v>
      </c>
      <c r="Y135" s="16" t="n">
        <v>0.120133004161681</v>
      </c>
      <c r="Z135" s="16" t="n">
        <v>0.038053302242658</v>
      </c>
      <c r="AA135" s="16" t="n">
        <v>0.0191772951626803</v>
      </c>
      <c r="AB135" s="16" t="n">
        <v>0.377437125992925</v>
      </c>
      <c r="AC135" s="16" t="n">
        <v>0.069333059136946</v>
      </c>
      <c r="AD135" s="16" t="n">
        <v>0.0314062023414377</v>
      </c>
      <c r="AE135" s="16"/>
      <c r="AF135" s="16" t="n">
        <v>0.399121965533266</v>
      </c>
      <c r="AG135" s="16" t="n">
        <v>0.00912949659336948</v>
      </c>
      <c r="AH135" s="16" t="n">
        <v>0.0193932691923603</v>
      </c>
      <c r="AI135" s="16" t="n">
        <v>0.24111276877798</v>
      </c>
      <c r="AJ135" s="16" t="n">
        <v>0.170663417480911</v>
      </c>
      <c r="AK135" s="16" t="n">
        <v>0.0744383091491385</v>
      </c>
      <c r="AL135" s="16" t="n">
        <v>0.25524908741268</v>
      </c>
      <c r="AM135" s="16" t="n">
        <v>0.0206306748732184</v>
      </c>
      <c r="AN135" s="16" t="n">
        <v>0.260254619689374</v>
      </c>
      <c r="AO135" s="16" t="n">
        <v>0</v>
      </c>
      <c r="AP135" s="16" t="n">
        <v>0</v>
      </c>
      <c r="AQ135" s="16"/>
      <c r="AR135" s="16" t="n">
        <v>0.146520196169195</v>
      </c>
      <c r="AS135" s="16" t="n">
        <v>0.0658534878069272</v>
      </c>
      <c r="AT135" s="16" t="n">
        <v>0.269494312337688</v>
      </c>
      <c r="AU135" s="16" t="n">
        <v>0.149077512323181</v>
      </c>
      <c r="AV135" s="16" t="n">
        <v>0.144598239661191</v>
      </c>
      <c r="AW135" s="16" t="n">
        <v>0.00267944300422798</v>
      </c>
      <c r="AX135" s="16" t="n">
        <v>0.00497481510605365</v>
      </c>
      <c r="AY135" s="16" t="n">
        <v>0.480410418227094</v>
      </c>
    </row>
    <row r="136">
      <c r="B136" t="s">
        <v>125</v>
      </c>
      <c r="C136" s="16" t="n">
        <v>0.381084559062986</v>
      </c>
      <c r="D136" s="16" t="n">
        <v>0.133323314284378</v>
      </c>
      <c r="E136" s="16" t="n">
        <v>0.398858218807102</v>
      </c>
      <c r="F136" s="16" t="n">
        <v>0.404091680958508</v>
      </c>
      <c r="G136" s="16"/>
      <c r="H136" s="16" t="n">
        <v>0.387129200197012</v>
      </c>
      <c r="I136" s="16" t="n">
        <v>0.386018639592531</v>
      </c>
      <c r="J136" s="16"/>
      <c r="K136" s="16" t="n">
        <v>0.32460192966737</v>
      </c>
      <c r="L136" s="16"/>
      <c r="M136" s="16" t="n">
        <v>0.418269922063989</v>
      </c>
      <c r="N136" s="16" t="n">
        <v>0.105027271886082</v>
      </c>
      <c r="O136" s="16" t="n">
        <v>0.0379183968901727</v>
      </c>
      <c r="P136" s="16" t="n">
        <v>0.0638803950842107</v>
      </c>
      <c r="Q136" s="16"/>
      <c r="R136" s="16" t="n">
        <v>0</v>
      </c>
      <c r="S136" s="16" t="n">
        <v>0.108522149547451</v>
      </c>
      <c r="T136" s="16" t="n">
        <v>0.336760134969523</v>
      </c>
      <c r="U136" s="16" t="n">
        <v>0.454909820971102</v>
      </c>
      <c r="V136" s="16" t="n">
        <v>0.487616394546036</v>
      </c>
      <c r="W136" s="16"/>
      <c r="X136" s="16" t="n">
        <v>0.33931025852857</v>
      </c>
      <c r="Y136" s="16" t="n">
        <v>0.511075347018078</v>
      </c>
      <c r="Z136" s="16" t="n">
        <v>0.370382676065218</v>
      </c>
      <c r="AA136" s="16" t="n">
        <v>0.678215132201785</v>
      </c>
      <c r="AB136" s="16" t="n">
        <v>0.0535180641459988</v>
      </c>
      <c r="AC136" s="16" t="n">
        <v>0.195961164578601</v>
      </c>
      <c r="AD136" s="16" t="n">
        <v>0.0352954819615938</v>
      </c>
      <c r="AE136" s="16"/>
      <c r="AF136" s="16" t="n">
        <v>0.576998532687393</v>
      </c>
      <c r="AG136" s="16" t="n">
        <v>0.455017316554091</v>
      </c>
      <c r="AH136" s="16" t="n">
        <v>0.600132449796604</v>
      </c>
      <c r="AI136" s="16" t="n">
        <v>0.223730879162717</v>
      </c>
      <c r="AJ136" s="16" t="n">
        <v>0.226660737571816</v>
      </c>
      <c r="AK136" s="16" t="n">
        <v>0.480145094788901</v>
      </c>
      <c r="AL136" s="16" t="n">
        <v>0</v>
      </c>
      <c r="AM136" s="16" t="n">
        <v>0.505888684919131</v>
      </c>
      <c r="AN136" s="16" t="n">
        <v>0.20402646911503</v>
      </c>
      <c r="AO136" s="16" t="n">
        <v>0.578657380233717</v>
      </c>
      <c r="AP136" s="16" t="n">
        <v>0.521374786767242</v>
      </c>
      <c r="AQ136" s="16"/>
      <c r="AR136" s="16" t="n">
        <v>0.383145365587828</v>
      </c>
      <c r="AS136" s="16" t="n">
        <v>0.401542281813665</v>
      </c>
      <c r="AT136" s="16" t="n">
        <v>0.375346804369767</v>
      </c>
      <c r="AU136" s="16" t="n">
        <v>0.451467733621749</v>
      </c>
      <c r="AV136" s="16" t="n">
        <v>0.378156430617169</v>
      </c>
      <c r="AW136" s="16" t="n">
        <v>0.258670288787336</v>
      </c>
      <c r="AX136" s="16" t="n">
        <v>0.428486194564003</v>
      </c>
      <c r="AY136" s="16" t="n">
        <v>0.478510722088062</v>
      </c>
    </row>
    <row r="137">
      <c r="B137" t="s">
        <v>90</v>
      </c>
      <c r="C137" s="16" t="n">
        <v>0.0582992521529364</v>
      </c>
      <c r="D137" s="16" t="n">
        <v>0.155185637378899</v>
      </c>
      <c r="E137" s="16" t="n">
        <v>0.0418860802204245</v>
      </c>
      <c r="F137" s="16" t="n">
        <v>0.0518978240967208</v>
      </c>
      <c r="G137" s="16"/>
      <c r="H137" s="16" t="n">
        <v>0.332941254703693</v>
      </c>
      <c r="I137" s="16" t="n">
        <v>0.0531720787612721</v>
      </c>
      <c r="J137" s="16"/>
      <c r="K137" s="16" t="n">
        <v>0.0587310993339382</v>
      </c>
      <c r="L137" s="16"/>
      <c r="M137" s="16" t="n">
        <v>0.0582299128002517</v>
      </c>
      <c r="N137" s="16" t="n">
        <v>0.0712714999730369</v>
      </c>
      <c r="O137" s="16" t="n">
        <v>0.0173069293877069</v>
      </c>
      <c r="P137" s="16" t="n">
        <v>0.0529123254515756</v>
      </c>
      <c r="Q137" s="16"/>
      <c r="R137" s="16" t="n">
        <v>0.00256240693732024</v>
      </c>
      <c r="S137" s="16" t="n">
        <v>0.0113544888309618</v>
      </c>
      <c r="T137" s="16" t="n">
        <v>0.0972596684216155</v>
      </c>
      <c r="U137" s="16" t="n">
        <v>0.0437739214575461</v>
      </c>
      <c r="V137" s="16" t="n">
        <v>0.0598418293326029</v>
      </c>
      <c r="W137" s="16"/>
      <c r="X137" s="16" t="n">
        <v>0.052412398315391</v>
      </c>
      <c r="Y137" s="16" t="n">
        <v>0.118942352042288</v>
      </c>
      <c r="Z137" s="16" t="n">
        <v>0</v>
      </c>
      <c r="AA137" s="16" t="n">
        <v>0.00183266231278062</v>
      </c>
      <c r="AB137" s="16" t="n">
        <v>0.141765420292735</v>
      </c>
      <c r="AC137" s="16" t="n">
        <v>0.115435428505359</v>
      </c>
      <c r="AD137" s="16" t="n">
        <v>0.141049368657125</v>
      </c>
      <c r="AE137" s="16"/>
      <c r="AF137" s="16" t="n">
        <v>0.00182816543585205</v>
      </c>
      <c r="AG137" s="16" t="n">
        <v>0.422275949924341</v>
      </c>
      <c r="AH137" s="16" t="n">
        <v>0.0366233769784188</v>
      </c>
      <c r="AI137" s="16" t="n">
        <v>0.117481264616548</v>
      </c>
      <c r="AJ137" s="16" t="n">
        <v>0.000422680581609941</v>
      </c>
      <c r="AK137" s="16" t="n">
        <v>0.0426510117955626</v>
      </c>
      <c r="AL137" s="16" t="n">
        <v>0.00124350565752914</v>
      </c>
      <c r="AM137" s="16" t="n">
        <v>0</v>
      </c>
      <c r="AN137" s="16" t="n">
        <v>0</v>
      </c>
      <c r="AO137" s="16" t="n">
        <v>0</v>
      </c>
      <c r="AP137" s="16" t="n">
        <v>0.206123591350624</v>
      </c>
      <c r="AQ137" s="16"/>
      <c r="AR137" s="16" t="n">
        <v>0.0461994503532318</v>
      </c>
      <c r="AS137" s="16" t="n">
        <v>0.0661167149284271</v>
      </c>
      <c r="AT137" s="16" t="n">
        <v>0.010402509634582</v>
      </c>
      <c r="AU137" s="16" t="n">
        <v>0.0156511822147675</v>
      </c>
      <c r="AV137" s="16" t="n">
        <v>0.00229623040751654</v>
      </c>
      <c r="AW137" s="16" t="n">
        <v>0.185256793675906</v>
      </c>
      <c r="AX137" s="16" t="n">
        <v>0.0213708822865997</v>
      </c>
      <c r="AY137" s="16" t="n">
        <v>0</v>
      </c>
    </row>
    <row r="138">
      <c r="B138" t="s">
        <v>126</v>
      </c>
      <c r="C138" s="16" t="n">
        <v>0.284385976787056</v>
      </c>
      <c r="D138" s="16" t="n">
        <v>0.509615217002017</v>
      </c>
      <c r="E138" s="16" t="n">
        <v>0.383471552315632</v>
      </c>
      <c r="F138" s="16" t="n">
        <v>0.231862587468102</v>
      </c>
      <c r="G138" s="16"/>
      <c r="H138" s="16" t="n">
        <v>0.211979032501262</v>
      </c>
      <c r="I138" s="16" t="n">
        <v>0.262523932485572</v>
      </c>
      <c r="J138" s="16"/>
      <c r="K138" s="16" t="n">
        <v>0.307995123180511</v>
      </c>
      <c r="L138" s="16"/>
      <c r="M138" s="16" t="n">
        <v>0.247496030564887</v>
      </c>
      <c r="N138" s="16" t="n">
        <v>0.542290759723231</v>
      </c>
      <c r="O138" s="16" t="n">
        <v>0.672849463395878</v>
      </c>
      <c r="P138" s="16" t="n">
        <v>0.622660939520206</v>
      </c>
      <c r="Q138" s="16"/>
      <c r="R138" s="16" t="n">
        <v>0.356688331683248</v>
      </c>
      <c r="S138" s="16" t="n">
        <v>0.645236098061653</v>
      </c>
      <c r="T138" s="16" t="n">
        <v>0.274050959807946</v>
      </c>
      <c r="U138" s="16" t="n">
        <v>0.260711612303024</v>
      </c>
      <c r="V138" s="16" t="n">
        <v>0.208514910147038</v>
      </c>
      <c r="W138" s="16"/>
      <c r="X138" s="16" t="n">
        <v>0.282472471505799</v>
      </c>
      <c r="Y138" s="16" t="n">
        <v>0.131765260349933</v>
      </c>
      <c r="Z138" s="16" t="n">
        <v>0.462213908887502</v>
      </c>
      <c r="AA138" s="16" t="n">
        <v>0.237685535330516</v>
      </c>
      <c r="AB138" s="16" t="n">
        <v>0.28466936088748</v>
      </c>
      <c r="AC138" s="16" t="n">
        <v>0.504622236951424</v>
      </c>
      <c r="AD138" s="16" t="n">
        <v>0.269318599018813</v>
      </c>
      <c r="AE138" s="16"/>
      <c r="AF138" s="16" t="n">
        <v>0.0212524974729471</v>
      </c>
      <c r="AG138" s="16" t="n">
        <v>0.104073636721985</v>
      </c>
      <c r="AH138" s="16" t="n">
        <v>0.302381342626691</v>
      </c>
      <c r="AI138" s="16" t="n">
        <v>0.239644689938751</v>
      </c>
      <c r="AJ138" s="16" t="n">
        <v>0.453536484320057</v>
      </c>
      <c r="AK138" s="16" t="n">
        <v>0.262132421878276</v>
      </c>
      <c r="AL138" s="16" t="n">
        <v>0.646484655456674</v>
      </c>
      <c r="AM138" s="16" t="n">
        <v>0.422459578600184</v>
      </c>
      <c r="AN138" s="16" t="n">
        <v>0.369574945741835</v>
      </c>
      <c r="AO138" s="16" t="n">
        <v>0.411146060614658</v>
      </c>
      <c r="AP138" s="16" t="n">
        <v>0.139036737472141</v>
      </c>
      <c r="AQ138" s="16"/>
      <c r="AR138" s="16" t="n">
        <v>0.277285187604243</v>
      </c>
      <c r="AS138" s="16" t="n">
        <v>0.343743970728287</v>
      </c>
      <c r="AT138" s="16" t="n">
        <v>0.228791429954133</v>
      </c>
      <c r="AU138" s="16" t="n">
        <v>0.21789119651317</v>
      </c>
      <c r="AV138" s="16" t="n">
        <v>0.3143088558763</v>
      </c>
      <c r="AW138" s="16" t="n">
        <v>0.350723599529346</v>
      </c>
      <c r="AX138" s="16" t="n">
        <v>0.105924155725702</v>
      </c>
      <c r="AY138" s="16" t="n">
        <v>0.0312840687983912</v>
      </c>
    </row>
    <row r="139">
      <c r="B139" t="s">
        <v>127</v>
      </c>
      <c r="C139" s="16" t="n">
        <v>0.508667694355234</v>
      </c>
      <c r="D139" s="16" t="n">
        <v>0.158153910258699</v>
      </c>
      <c r="E139" s="16" t="n">
        <v>0.478195487279118</v>
      </c>
      <c r="F139" s="16" t="n">
        <v>0.5564709552663</v>
      </c>
      <c r="G139" s="16"/>
      <c r="H139" s="16" t="n">
        <v>0.426061970615446</v>
      </c>
      <c r="I139" s="16" t="n">
        <v>0.521426164487741</v>
      </c>
      <c r="J139" s="16"/>
      <c r="K139" s="16" t="n">
        <v>0.47004019436947</v>
      </c>
      <c r="L139" s="16"/>
      <c r="M139" s="16" t="n">
        <v>0.554649659818779</v>
      </c>
      <c r="N139" s="16" t="n">
        <v>0.158759355768586</v>
      </c>
      <c r="O139" s="16" t="n">
        <v>0.10547439697648</v>
      </c>
      <c r="P139" s="16" t="n">
        <v>0.142752141762523</v>
      </c>
      <c r="Q139" s="16"/>
      <c r="R139" s="16" t="n">
        <v>0.145588624581523</v>
      </c>
      <c r="S139" s="16" t="n">
        <v>0.238412162885748</v>
      </c>
      <c r="T139" s="16" t="n">
        <v>0.474291863569858</v>
      </c>
      <c r="U139" s="16" t="n">
        <v>0.619205480184112</v>
      </c>
      <c r="V139" s="16" t="n">
        <v>0.590493650254836</v>
      </c>
      <c r="W139" s="16"/>
      <c r="X139" s="16" t="n">
        <v>0.499690420632205</v>
      </c>
      <c r="Y139" s="16" t="n">
        <v>0.631208351179759</v>
      </c>
      <c r="Z139" s="16" t="n">
        <v>0.408435978307876</v>
      </c>
      <c r="AA139" s="16" t="n">
        <v>0.697392427364465</v>
      </c>
      <c r="AB139" s="16" t="n">
        <v>0.430955190138924</v>
      </c>
      <c r="AC139" s="16" t="n">
        <v>0.265294223715547</v>
      </c>
      <c r="AD139" s="16" t="n">
        <v>0.0667016843030315</v>
      </c>
      <c r="AE139" s="16"/>
      <c r="AF139" s="16" t="n">
        <v>0.976120498220659</v>
      </c>
      <c r="AG139" s="16" t="n">
        <v>0.464146813147461</v>
      </c>
      <c r="AH139" s="16" t="n">
        <v>0.619525718988964</v>
      </c>
      <c r="AI139" s="16" t="n">
        <v>0.464843647940697</v>
      </c>
      <c r="AJ139" s="16" t="n">
        <v>0.397324155052728</v>
      </c>
      <c r="AK139" s="16" t="n">
        <v>0.55458340393804</v>
      </c>
      <c r="AL139" s="16" t="n">
        <v>0.25524908741268</v>
      </c>
      <c r="AM139" s="16" t="n">
        <v>0.52651935979235</v>
      </c>
      <c r="AN139" s="16" t="n">
        <v>0.464281088804404</v>
      </c>
      <c r="AO139" s="16" t="n">
        <v>0.578657380233717</v>
      </c>
      <c r="AP139" s="16" t="n">
        <v>0.521374786767242</v>
      </c>
      <c r="AQ139" s="16"/>
      <c r="AR139" s="16" t="n">
        <v>0.529665561757023</v>
      </c>
      <c r="AS139" s="16" t="n">
        <v>0.467395769620592</v>
      </c>
      <c r="AT139" s="16" t="n">
        <v>0.644841116707455</v>
      </c>
      <c r="AU139" s="16" t="n">
        <v>0.60054524594493</v>
      </c>
      <c r="AV139" s="16" t="n">
        <v>0.52275467027836</v>
      </c>
      <c r="AW139" s="16" t="n">
        <v>0.261349731791564</v>
      </c>
      <c r="AX139" s="16" t="n">
        <v>0.433461009670057</v>
      </c>
      <c r="AY139" s="16" t="n">
        <v>0.958921140315156</v>
      </c>
    </row>
    <row r="140">
      <c r="B140" t="s">
        <v>128</v>
      </c>
      <c r="C140" s="16" t="n">
        <v>-0.224281717568178</v>
      </c>
      <c r="D140" s="16" t="n">
        <v>0.351461306743318</v>
      </c>
      <c r="E140" s="16" t="n">
        <v>-0.0947239349634862</v>
      </c>
      <c r="F140" s="16" t="n">
        <v>-0.324608367798198</v>
      </c>
      <c r="G140" s="16"/>
      <c r="H140" s="16" t="n">
        <v>-0.214082938114185</v>
      </c>
      <c r="I140" s="16" t="n">
        <v>-0.25890223200217</v>
      </c>
      <c r="J140" s="16"/>
      <c r="K140" s="16" t="n">
        <v>-0.162045071188959</v>
      </c>
      <c r="L140" s="16"/>
      <c r="M140" s="16" t="n">
        <v>-0.307153629253892</v>
      </c>
      <c r="N140" s="16" t="n">
        <v>0.383531403954645</v>
      </c>
      <c r="O140" s="16" t="n">
        <v>0.567375066419398</v>
      </c>
      <c r="P140" s="16" t="n">
        <v>0.479908797757683</v>
      </c>
      <c r="Q140" s="16"/>
      <c r="R140" s="16" t="n">
        <v>0.211099707101725</v>
      </c>
      <c r="S140" s="16" t="n">
        <v>0.406823935175905</v>
      </c>
      <c r="T140" s="16" t="n">
        <v>-0.200240903761911</v>
      </c>
      <c r="U140" s="16" t="n">
        <v>-0.358493867881087</v>
      </c>
      <c r="V140" s="16" t="n">
        <v>-0.381978740107798</v>
      </c>
      <c r="W140" s="16"/>
      <c r="X140" s="16" t="n">
        <v>-0.217217949126406</v>
      </c>
      <c r="Y140" s="16" t="n">
        <v>-0.499443090829826</v>
      </c>
      <c r="Z140" s="16" t="n">
        <v>0.0537779305796262</v>
      </c>
      <c r="AA140" s="16" t="n">
        <v>-0.459706892033949</v>
      </c>
      <c r="AB140" s="16" t="n">
        <v>-0.146285829251443</v>
      </c>
      <c r="AC140" s="16" t="n">
        <v>0.239328013235877</v>
      </c>
      <c r="AD140" s="16" t="n">
        <v>0.202616914715782</v>
      </c>
      <c r="AE140" s="16"/>
      <c r="AF140" s="16" t="n">
        <v>-0.954868000747712</v>
      </c>
      <c r="AG140" s="16" t="n">
        <v>-0.360073176425476</v>
      </c>
      <c r="AH140" s="16" t="n">
        <v>-0.317144376362273</v>
      </c>
      <c r="AI140" s="16" t="n">
        <v>-0.225198958001945</v>
      </c>
      <c r="AJ140" s="16" t="n">
        <v>0.0562123292673298</v>
      </c>
      <c r="AK140" s="16" t="n">
        <v>-0.292450982059764</v>
      </c>
      <c r="AL140" s="16" t="n">
        <v>0.391235568043994</v>
      </c>
      <c r="AM140" s="16" t="n">
        <v>-0.104059781192165</v>
      </c>
      <c r="AN140" s="16" t="n">
        <v>-0.0947061430625687</v>
      </c>
      <c r="AO140" s="16" t="n">
        <v>-0.167511319619059</v>
      </c>
      <c r="AP140" s="16" t="n">
        <v>-0.382338049295102</v>
      </c>
      <c r="AQ140" s="16"/>
      <c r="AR140" s="16" t="n">
        <v>-0.25238037415278</v>
      </c>
      <c r="AS140" s="16" t="n">
        <v>-0.123651798892305</v>
      </c>
      <c r="AT140" s="16" t="n">
        <v>-0.416049686753323</v>
      </c>
      <c r="AU140" s="16" t="n">
        <v>-0.38265404943176</v>
      </c>
      <c r="AV140" s="16" t="n">
        <v>-0.208445814402061</v>
      </c>
      <c r="AW140" s="16" t="n">
        <v>0.0893738677377818</v>
      </c>
      <c r="AX140" s="16" t="n">
        <v>-0.327536853944355</v>
      </c>
      <c r="AY140" s="16" t="n">
        <v>-0.927637071516765</v>
      </c>
    </row>
    <row r="141">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row>
    <row r="142">
      <c r="B142" s="7" t="s">
        <v>136</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row>
    <row r="143">
      <c r="B143" s="26" t="s">
        <v>79</v>
      </c>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row>
    <row r="144">
      <c r="B144" t="s">
        <v>121</v>
      </c>
      <c r="C144" s="16" t="n">
        <v>0.103717574828086</v>
      </c>
      <c r="D144" s="16" t="n">
        <v>0.0801430144137149</v>
      </c>
      <c r="E144" s="16" t="n">
        <v>0.159767439059866</v>
      </c>
      <c r="F144" s="16" t="n">
        <v>0.090997310635675</v>
      </c>
      <c r="G144" s="16"/>
      <c r="H144" s="16" t="n">
        <v>0.454822948374739</v>
      </c>
      <c r="I144" s="16" t="n">
        <v>0.0708231443027455</v>
      </c>
      <c r="J144" s="16"/>
      <c r="K144" s="16" t="n">
        <v>0.189906166861083</v>
      </c>
      <c r="L144" s="16"/>
      <c r="M144" s="16" t="n">
        <v>0.0903069018690869</v>
      </c>
      <c r="N144" s="16" t="n">
        <v>0.185576522676079</v>
      </c>
      <c r="O144" s="16" t="n">
        <v>0.279512573589957</v>
      </c>
      <c r="P144" s="16" t="n">
        <v>0.247953327108697</v>
      </c>
      <c r="Q144" s="16"/>
      <c r="R144" s="16" t="n">
        <v>0.146302286302363</v>
      </c>
      <c r="S144" s="16" t="n">
        <v>0.158389073163011</v>
      </c>
      <c r="T144" s="16" t="n">
        <v>0.0260127529531058</v>
      </c>
      <c r="U144" s="16" t="n">
        <v>0.122436988235663</v>
      </c>
      <c r="V144" s="16" t="n">
        <v>0.123265625285882</v>
      </c>
      <c r="W144" s="16"/>
      <c r="X144" s="16" t="n">
        <v>0.114789680580688</v>
      </c>
      <c r="Y144" s="16" t="n">
        <v>0.13304544381533</v>
      </c>
      <c r="Z144" s="16" t="n">
        <v>0.0806826967498058</v>
      </c>
      <c r="AA144" s="16" t="n">
        <v>0.0333637548033046</v>
      </c>
      <c r="AB144" s="16" t="n">
        <v>0.092954486636688</v>
      </c>
      <c r="AC144" s="16" t="n">
        <v>0.297010516120776</v>
      </c>
      <c r="AD144" s="16" t="n">
        <v>0.0930595093828989</v>
      </c>
      <c r="AE144" s="16"/>
      <c r="AF144" s="16" t="n">
        <v>0.00449043343431681</v>
      </c>
      <c r="AG144" s="16" t="n">
        <v>0.446208498134808</v>
      </c>
      <c r="AH144" s="16" t="n">
        <v>0.0410069606178286</v>
      </c>
      <c r="AI144" s="16" t="n">
        <v>0.0788956891409697</v>
      </c>
      <c r="AJ144" s="16" t="n">
        <v>0.14889581020455</v>
      </c>
      <c r="AK144" s="16" t="n">
        <v>0.00148861039956787</v>
      </c>
      <c r="AL144" s="16" t="n">
        <v>0.163941601167067</v>
      </c>
      <c r="AM144" s="16" t="n">
        <v>0.113967628141098</v>
      </c>
      <c r="AN144" s="16" t="n">
        <v>0.150602840558124</v>
      </c>
      <c r="AO144" s="16" t="n">
        <v>0.0153229850255327</v>
      </c>
      <c r="AP144" s="16" t="n">
        <v>0.431839818464904</v>
      </c>
      <c r="AQ144" s="16"/>
      <c r="AR144" s="16" t="n">
        <v>0.0534658769494966</v>
      </c>
      <c r="AS144" s="16" t="n">
        <v>0.088012594392995</v>
      </c>
      <c r="AT144" s="16" t="n">
        <v>0.229338545587788</v>
      </c>
      <c r="AU144" s="16" t="n">
        <v>0.304849896766999</v>
      </c>
      <c r="AV144" s="16" t="n">
        <v>0.0187148031564498</v>
      </c>
      <c r="AW144" s="16" t="n">
        <v>0.00843272626079445</v>
      </c>
      <c r="AX144" s="16" t="n">
        <v>0.261494549107606</v>
      </c>
      <c r="AY144" s="16" t="n">
        <v>0.0195895817729055</v>
      </c>
    </row>
    <row r="145">
      <c r="B145" t="s">
        <v>122</v>
      </c>
      <c r="C145" s="16" t="n">
        <v>0.118946351634517</v>
      </c>
      <c r="D145" s="16" t="n">
        <v>0.147577812735542</v>
      </c>
      <c r="E145" s="16" t="n">
        <v>0.170785030083883</v>
      </c>
      <c r="F145" s="16" t="n">
        <v>0.101506069148042</v>
      </c>
      <c r="G145" s="16"/>
      <c r="H145" s="16" t="n">
        <v>0.0536610379267484</v>
      </c>
      <c r="I145" s="16" t="n">
        <v>0.115860038658335</v>
      </c>
      <c r="J145" s="16"/>
      <c r="K145" s="16" t="n">
        <v>0.153664535641548</v>
      </c>
      <c r="L145" s="16"/>
      <c r="M145" s="16" t="n">
        <v>0.10477163561652</v>
      </c>
      <c r="N145" s="16" t="n">
        <v>0.206033590976175</v>
      </c>
      <c r="O145" s="16" t="n">
        <v>0.28822451847945</v>
      </c>
      <c r="P145" s="16" t="n">
        <v>0.315055749828111</v>
      </c>
      <c r="Q145" s="16"/>
      <c r="R145" s="16" t="n">
        <v>0.160900224040857</v>
      </c>
      <c r="S145" s="16" t="n">
        <v>0.238606819246147</v>
      </c>
      <c r="T145" s="16" t="n">
        <v>0.297346451400178</v>
      </c>
      <c r="U145" s="16" t="n">
        <v>0.0361128047508078</v>
      </c>
      <c r="V145" s="16" t="n">
        <v>0.0173666347751551</v>
      </c>
      <c r="W145" s="16"/>
      <c r="X145" s="16" t="n">
        <v>0.144885173019072</v>
      </c>
      <c r="Y145" s="16" t="n">
        <v>0.0576187575417334</v>
      </c>
      <c r="Z145" s="16" t="n">
        <v>0.13213749622046</v>
      </c>
      <c r="AA145" s="16" t="n">
        <v>0.0563923960235195</v>
      </c>
      <c r="AB145" s="16" t="n">
        <v>0.0935023225735177</v>
      </c>
      <c r="AC145" s="16" t="n">
        <v>0.0741785334344169</v>
      </c>
      <c r="AD145" s="16" t="n">
        <v>0.156492709321866</v>
      </c>
      <c r="AE145" s="16"/>
      <c r="AF145" s="16" t="n">
        <v>0.00411879538425141</v>
      </c>
      <c r="AG145" s="16" t="n">
        <v>0.0100822451460852</v>
      </c>
      <c r="AH145" s="16" t="n">
        <v>0.272961526534092</v>
      </c>
      <c r="AI145" s="16" t="n">
        <v>0.0558433772506118</v>
      </c>
      <c r="AJ145" s="16" t="n">
        <v>0.0383517913500821</v>
      </c>
      <c r="AK145" s="16" t="n">
        <v>0.123216646448605</v>
      </c>
      <c r="AL145" s="16" t="n">
        <v>0.132991780036391</v>
      </c>
      <c r="AM145" s="16" t="n">
        <v>0.124339638381684</v>
      </c>
      <c r="AN145" s="16" t="n">
        <v>0.282210677750921</v>
      </c>
      <c r="AO145" s="16" t="n">
        <v>0.00246144860441409</v>
      </c>
      <c r="AP145" s="16" t="n">
        <v>0.102380168995592</v>
      </c>
      <c r="AQ145" s="16"/>
      <c r="AR145" s="16" t="n">
        <v>0.0680236358308465</v>
      </c>
      <c r="AS145" s="16" t="n">
        <v>0.124227689501528</v>
      </c>
      <c r="AT145" s="16" t="n">
        <v>0.294240591983853</v>
      </c>
      <c r="AU145" s="16" t="n">
        <v>0.0271730913822025</v>
      </c>
      <c r="AV145" s="16" t="n">
        <v>0.144598239661191</v>
      </c>
      <c r="AW145" s="16" t="n">
        <v>0.0867313708921164</v>
      </c>
      <c r="AX145" s="16" t="n">
        <v>0.0274245080117286</v>
      </c>
      <c r="AY145" s="16" t="n">
        <v>0.00979479088645274</v>
      </c>
    </row>
    <row r="146">
      <c r="B146" t="s">
        <v>123</v>
      </c>
      <c r="C146" s="16" t="n">
        <v>0.176642434025173</v>
      </c>
      <c r="D146" s="16" t="n">
        <v>0.350581528113569</v>
      </c>
      <c r="E146" s="16" t="n">
        <v>0.197653111293773</v>
      </c>
      <c r="F146" s="16" t="n">
        <v>0.151305264156259</v>
      </c>
      <c r="G146" s="16"/>
      <c r="H146" s="16" t="n">
        <v>0.134289615977841</v>
      </c>
      <c r="I146" s="16" t="n">
        <v>0.185739832415411</v>
      </c>
      <c r="J146" s="16"/>
      <c r="K146" s="16" t="n">
        <v>0.0959578316407141</v>
      </c>
      <c r="L146" s="16"/>
      <c r="M146" s="16" t="n">
        <v>0.166005094299142</v>
      </c>
      <c r="N146" s="16" t="n">
        <v>0.271427841234088</v>
      </c>
      <c r="O146" s="16" t="n">
        <v>0.227601940157025</v>
      </c>
      <c r="P146" s="16" t="n">
        <v>0.242852690592086</v>
      </c>
      <c r="Q146" s="16"/>
      <c r="R146" s="16" t="n">
        <v>0.422055497892282</v>
      </c>
      <c r="S146" s="16" t="n">
        <v>0.362968431837787</v>
      </c>
      <c r="T146" s="16" t="n">
        <v>0.247767023310479</v>
      </c>
      <c r="U146" s="16" t="n">
        <v>0.070477494731206</v>
      </c>
      <c r="V146" s="16" t="n">
        <v>0.105596873037619</v>
      </c>
      <c r="W146" s="16"/>
      <c r="X146" s="16" t="n">
        <v>0.183515435672725</v>
      </c>
      <c r="Y146" s="16" t="n">
        <v>0.0314040190861992</v>
      </c>
      <c r="Z146" s="16" t="n">
        <v>0.224434867421557</v>
      </c>
      <c r="AA146" s="16" t="n">
        <v>0.378571030222854</v>
      </c>
      <c r="AB146" s="16" t="n">
        <v>0.125570565149451</v>
      </c>
      <c r="AC146" s="16" t="n">
        <v>0.190840701651185</v>
      </c>
      <c r="AD146" s="16" t="n">
        <v>0.561552609892335</v>
      </c>
      <c r="AE146" s="16"/>
      <c r="AF146" s="16" t="n">
        <v>0.00260634716727077</v>
      </c>
      <c r="AG146" s="16" t="n">
        <v>0.0248408696644356</v>
      </c>
      <c r="AH146" s="16" t="n">
        <v>0.226680434598601</v>
      </c>
      <c r="AI146" s="16" t="n">
        <v>0.177583146727303</v>
      </c>
      <c r="AJ146" s="16" t="n">
        <v>0.102557707898666</v>
      </c>
      <c r="AK146" s="16" t="n">
        <v>0.177042549912996</v>
      </c>
      <c r="AL146" s="16" t="n">
        <v>0.0255505475272662</v>
      </c>
      <c r="AM146" s="16" t="n">
        <v>0.183288605415559</v>
      </c>
      <c r="AN146" s="16" t="n">
        <v>0.32983669824709</v>
      </c>
      <c r="AO146" s="16" t="n">
        <v>0.206924675400763</v>
      </c>
      <c r="AP146" s="16" t="n">
        <v>0.133464884409993</v>
      </c>
      <c r="AQ146" s="16"/>
      <c r="AR146" s="16" t="n">
        <v>0.145809577052103</v>
      </c>
      <c r="AS146" s="16" t="n">
        <v>0.179296224093281</v>
      </c>
      <c r="AT146" s="16" t="n">
        <v>0.135356815513931</v>
      </c>
      <c r="AU146" s="16" t="n">
        <v>0.346292252079848</v>
      </c>
      <c r="AV146" s="16" t="n">
        <v>0.160353214636884</v>
      </c>
      <c r="AW146" s="16" t="n">
        <v>0.211850152155387</v>
      </c>
      <c r="AX146" s="16" t="n">
        <v>0.239044856201931</v>
      </c>
      <c r="AY146" s="16" t="n">
        <v>0.0135941831645186</v>
      </c>
    </row>
    <row r="147">
      <c r="B147" t="s">
        <v>124</v>
      </c>
      <c r="C147" s="16" t="n">
        <v>0.114482568732592</v>
      </c>
      <c r="D147" s="16" t="n">
        <v>0.156279842272908</v>
      </c>
      <c r="E147" s="16" t="n">
        <v>0.0305338719483774</v>
      </c>
      <c r="F147" s="16" t="n">
        <v>0.132804161108428</v>
      </c>
      <c r="G147" s="16"/>
      <c r="H147" s="16" t="n">
        <v>0.0486698544596898</v>
      </c>
      <c r="I147" s="16" t="n">
        <v>0.127317354486689</v>
      </c>
      <c r="J147" s="16"/>
      <c r="K147" s="16" t="n">
        <v>0.106759673443881</v>
      </c>
      <c r="L147" s="16"/>
      <c r="M147" s="16" t="n">
        <v>0.11132901331696</v>
      </c>
      <c r="N147" s="16" t="n">
        <v>0.165382484821304</v>
      </c>
      <c r="O147" s="16" t="n">
        <v>0.0740970891139436</v>
      </c>
      <c r="P147" s="16" t="n">
        <v>0.0610759305291106</v>
      </c>
      <c r="Q147" s="16"/>
      <c r="R147" s="16" t="n">
        <v>0</v>
      </c>
      <c r="S147" s="16" t="n">
        <v>0.127035089577144</v>
      </c>
      <c r="T147" s="16" t="n">
        <v>0.0597111660843009</v>
      </c>
      <c r="U147" s="16" t="n">
        <v>0.24613346262628</v>
      </c>
      <c r="V147" s="16" t="n">
        <v>0.101268129767954</v>
      </c>
      <c r="W147" s="16"/>
      <c r="X147" s="16" t="n">
        <v>0.107250939139657</v>
      </c>
      <c r="Y147" s="16" t="n">
        <v>0.116569868384261</v>
      </c>
      <c r="Z147" s="16" t="n">
        <v>0.113458606199381</v>
      </c>
      <c r="AA147" s="16" t="n">
        <v>0.00058774682539256</v>
      </c>
      <c r="AB147" s="16" t="n">
        <v>0.459652277198293</v>
      </c>
      <c r="AC147" s="16" t="n">
        <v>0.057118633454872</v>
      </c>
      <c r="AD147" s="16" t="n">
        <v>0.0243582240658734</v>
      </c>
      <c r="AE147" s="16"/>
      <c r="AF147" s="16" t="n">
        <v>0.398473861384177</v>
      </c>
      <c r="AG147" s="16" t="n">
        <v>0.0638510705005796</v>
      </c>
      <c r="AH147" s="16" t="n">
        <v>0.0310095644364901</v>
      </c>
      <c r="AI147" s="16" t="n">
        <v>0.146629606142627</v>
      </c>
      <c r="AJ147" s="16" t="n">
        <v>0.36113596621627</v>
      </c>
      <c r="AK147" s="16" t="n">
        <v>0.128817365680114</v>
      </c>
      <c r="AL147" s="16" t="n">
        <v>0.0276387791976683</v>
      </c>
      <c r="AM147" s="16" t="n">
        <v>0.0366793751664694</v>
      </c>
      <c r="AN147" s="16" t="n">
        <v>0.0219975344034287</v>
      </c>
      <c r="AO147" s="16" t="n">
        <v>0.191392615338359</v>
      </c>
      <c r="AP147" s="16" t="n">
        <v>0</v>
      </c>
      <c r="AQ147" s="16"/>
      <c r="AR147" s="16" t="n">
        <v>0.0527514681130266</v>
      </c>
      <c r="AS147" s="16" t="n">
        <v>0.0705853852836521</v>
      </c>
      <c r="AT147" s="16" t="n">
        <v>0.137523517529745</v>
      </c>
      <c r="AU147" s="16" t="n">
        <v>0.0036433562576144</v>
      </c>
      <c r="AV147" s="16" t="n">
        <v>0.217471417093665</v>
      </c>
      <c r="AW147" s="16" t="n">
        <v>0.200227300243238</v>
      </c>
      <c r="AX147" s="16" t="n">
        <v>0.0213708822865997</v>
      </c>
      <c r="AY147" s="16" t="n">
        <v>0.478510722088062</v>
      </c>
    </row>
    <row r="148">
      <c r="B148" t="s">
        <v>125</v>
      </c>
      <c r="C148" s="16" t="n">
        <v>0.457274014202677</v>
      </c>
      <c r="D148" s="16" t="n">
        <v>0.241886181476901</v>
      </c>
      <c r="E148" s="16" t="n">
        <v>0.433312304306586</v>
      </c>
      <c r="F148" s="16" t="n">
        <v>0.488085060898399</v>
      </c>
      <c r="G148" s="16"/>
      <c r="H148" s="16" t="n">
        <v>0.302392651372964</v>
      </c>
      <c r="I148" s="16" t="n">
        <v>0.477731161044214</v>
      </c>
      <c r="J148" s="16"/>
      <c r="K148" s="16" t="n">
        <v>0.425422181664758</v>
      </c>
      <c r="L148" s="16"/>
      <c r="M148" s="16" t="n">
        <v>0.502011934362171</v>
      </c>
      <c r="N148" s="16" t="n">
        <v>0.108181120118799</v>
      </c>
      <c r="O148" s="16" t="n">
        <v>0.104603484578064</v>
      </c>
      <c r="P148" s="16" t="n">
        <v>0.0733112869347132</v>
      </c>
      <c r="Q148" s="16"/>
      <c r="R148" s="16" t="n">
        <v>0.145588624581523</v>
      </c>
      <c r="S148" s="16" t="n">
        <v>0.110900267969689</v>
      </c>
      <c r="T148" s="16" t="n">
        <v>0.336742716778064</v>
      </c>
      <c r="U148" s="16" t="n">
        <v>0.524557232928431</v>
      </c>
      <c r="V148" s="16" t="n">
        <v>0.61947137770537</v>
      </c>
      <c r="W148" s="16"/>
      <c r="X148" s="16" t="n">
        <v>0.419728337477724</v>
      </c>
      <c r="Y148" s="16" t="n">
        <v>0.609195112774842</v>
      </c>
      <c r="Z148" s="16" t="n">
        <v>0.449286333408796</v>
      </c>
      <c r="AA148" s="16" t="n">
        <v>0.529443031507134</v>
      </c>
      <c r="AB148" s="16" t="n">
        <v>0.224831622373046</v>
      </c>
      <c r="AC148" s="16" t="n">
        <v>0.202888812452883</v>
      </c>
      <c r="AD148" s="16" t="n">
        <v>0.0636814410516481</v>
      </c>
      <c r="AE148" s="16"/>
      <c r="AF148" s="16" t="n">
        <v>0.587834293045043</v>
      </c>
      <c r="AG148" s="16" t="n">
        <v>0.45365957746673</v>
      </c>
      <c r="AH148" s="16" t="n">
        <v>0.405488239214325</v>
      </c>
      <c r="AI148" s="16" t="n">
        <v>0.423739486520414</v>
      </c>
      <c r="AJ148" s="16" t="n">
        <v>0.348636043748821</v>
      </c>
      <c r="AK148" s="16" t="n">
        <v>0.559807295291036</v>
      </c>
      <c r="AL148" s="16" t="n">
        <v>0.649877292071608</v>
      </c>
      <c r="AM148" s="16" t="n">
        <v>0.538818942001209</v>
      </c>
      <c r="AN148" s="16" t="n">
        <v>0.215352249040436</v>
      </c>
      <c r="AO148" s="16" t="n">
        <v>0.58389827563093</v>
      </c>
      <c r="AP148" s="16" t="n">
        <v>0.330773315478786</v>
      </c>
      <c r="AQ148" s="16"/>
      <c r="AR148" s="16" t="n">
        <v>0.637943369762467</v>
      </c>
      <c r="AS148" s="16" t="n">
        <v>0.529287997725261</v>
      </c>
      <c r="AT148" s="16" t="n">
        <v>0.193491306614867</v>
      </c>
      <c r="AU148" s="16" t="n">
        <v>0.302390221298568</v>
      </c>
      <c r="AV148" s="16" t="n">
        <v>0.456566095044293</v>
      </c>
      <c r="AW148" s="16" t="n">
        <v>0.432857306280111</v>
      </c>
      <c r="AX148" s="16" t="n">
        <v>0.225736665966833</v>
      </c>
      <c r="AY148" s="16" t="n">
        <v>0.478510722088062</v>
      </c>
    </row>
    <row r="149">
      <c r="B149" t="s">
        <v>90</v>
      </c>
      <c r="C149" s="16" t="n">
        <v>0.0289370565769537</v>
      </c>
      <c r="D149" s="16" t="n">
        <v>0.0235316209873647</v>
      </c>
      <c r="E149" s="16" t="n">
        <v>0.00794824330751554</v>
      </c>
      <c r="F149" s="16" t="n">
        <v>0.0353021340531973</v>
      </c>
      <c r="G149" s="16"/>
      <c r="H149" s="16" t="n">
        <v>0.00616389188801879</v>
      </c>
      <c r="I149" s="16" t="n">
        <v>0.0225284690926063</v>
      </c>
      <c r="J149" s="16"/>
      <c r="K149" s="16" t="n">
        <v>0.0282896107480172</v>
      </c>
      <c r="L149" s="16"/>
      <c r="M149" s="16" t="n">
        <v>0.0255754205361205</v>
      </c>
      <c r="N149" s="16" t="n">
        <v>0.0633984401735555</v>
      </c>
      <c r="O149" s="16" t="n">
        <v>0.0259603940815603</v>
      </c>
      <c r="P149" s="16" t="n">
        <v>0.0597510150072814</v>
      </c>
      <c r="Q149" s="16"/>
      <c r="R149" s="16" t="n">
        <v>0.125153367182975</v>
      </c>
      <c r="S149" s="16" t="n">
        <v>0.00210031820622119</v>
      </c>
      <c r="T149" s="16" t="n">
        <v>0.0324198894738718</v>
      </c>
      <c r="U149" s="16" t="n">
        <v>0.00028201672761191</v>
      </c>
      <c r="V149" s="16" t="n">
        <v>0.0330313594280201</v>
      </c>
      <c r="W149" s="16"/>
      <c r="X149" s="16" t="n">
        <v>0.0298304341101344</v>
      </c>
      <c r="Y149" s="16" t="n">
        <v>0.0521667983976347</v>
      </c>
      <c r="Z149" s="16" t="n">
        <v>0</v>
      </c>
      <c r="AA149" s="16" t="n">
        <v>0.00164204061779494</v>
      </c>
      <c r="AB149" s="16" t="n">
        <v>0.00348872606900329</v>
      </c>
      <c r="AC149" s="16" t="n">
        <v>0.177962802885867</v>
      </c>
      <c r="AD149" s="16" t="n">
        <v>0.100855506285379</v>
      </c>
      <c r="AE149" s="16"/>
      <c r="AF149" s="16" t="n">
        <v>0.00247626958494126</v>
      </c>
      <c r="AG149" s="16" t="n">
        <v>0.00135773908736134</v>
      </c>
      <c r="AH149" s="16" t="n">
        <v>0.0228532745986638</v>
      </c>
      <c r="AI149" s="16" t="n">
        <v>0.117308694218075</v>
      </c>
      <c r="AJ149" s="16" t="n">
        <v>0.000422680581609941</v>
      </c>
      <c r="AK149" s="16" t="n">
        <v>0.00962753226768095</v>
      </c>
      <c r="AL149" s="16" t="n">
        <v>0</v>
      </c>
      <c r="AM149" s="16" t="n">
        <v>0.00290581089398119</v>
      </c>
      <c r="AN149" s="16" t="n">
        <v>0</v>
      </c>
      <c r="AO149" s="16" t="n">
        <v>0</v>
      </c>
      <c r="AP149" s="16" t="n">
        <v>0.00154181265072458</v>
      </c>
      <c r="AQ149" s="16"/>
      <c r="AR149" s="16" t="n">
        <v>0.0420060722920609</v>
      </c>
      <c r="AS149" s="16" t="n">
        <v>0.00859010900328281</v>
      </c>
      <c r="AT149" s="16" t="n">
        <v>0.0100492227698161</v>
      </c>
      <c r="AU149" s="16" t="n">
        <v>0.0156511822147675</v>
      </c>
      <c r="AV149" s="16" t="n">
        <v>0.00229623040751654</v>
      </c>
      <c r="AW149" s="16" t="n">
        <v>0.059901144168353</v>
      </c>
      <c r="AX149" s="16" t="n">
        <v>0.224928538425301</v>
      </c>
      <c r="AY149" s="16" t="n">
        <v>0</v>
      </c>
    </row>
    <row r="150">
      <c r="B150" t="s">
        <v>126</v>
      </c>
      <c r="C150" s="16" t="n">
        <v>0.222663926462603</v>
      </c>
      <c r="D150" s="16" t="n">
        <v>0.227720827149257</v>
      </c>
      <c r="E150" s="16" t="n">
        <v>0.330552469143749</v>
      </c>
      <c r="F150" s="16" t="n">
        <v>0.192503379783717</v>
      </c>
      <c r="G150" s="16"/>
      <c r="H150" s="16" t="n">
        <v>0.508483986301487</v>
      </c>
      <c r="I150" s="16" t="n">
        <v>0.18668318296108</v>
      </c>
      <c r="J150" s="16"/>
      <c r="K150" s="16" t="n">
        <v>0.343570702502631</v>
      </c>
      <c r="L150" s="16"/>
      <c r="M150" s="16" t="n">
        <v>0.195078537485606</v>
      </c>
      <c r="N150" s="16" t="n">
        <v>0.391610113652254</v>
      </c>
      <c r="O150" s="16" t="n">
        <v>0.567737092069408</v>
      </c>
      <c r="P150" s="16" t="n">
        <v>0.563009076936808</v>
      </c>
      <c r="Q150" s="16"/>
      <c r="R150" s="16" t="n">
        <v>0.30720251034322</v>
      </c>
      <c r="S150" s="16" t="n">
        <v>0.396995892409159</v>
      </c>
      <c r="T150" s="16" t="n">
        <v>0.323359204353284</v>
      </c>
      <c r="U150" s="16" t="n">
        <v>0.158549792986471</v>
      </c>
      <c r="V150" s="16" t="n">
        <v>0.140632260061037</v>
      </c>
      <c r="W150" s="16"/>
      <c r="X150" s="16" t="n">
        <v>0.25967485359976</v>
      </c>
      <c r="Y150" s="16" t="n">
        <v>0.190664201357063</v>
      </c>
      <c r="Z150" s="16" t="n">
        <v>0.212820192970266</v>
      </c>
      <c r="AA150" s="16" t="n">
        <v>0.0897561508268241</v>
      </c>
      <c r="AB150" s="16" t="n">
        <v>0.186456809210206</v>
      </c>
      <c r="AC150" s="16" t="n">
        <v>0.371189049555193</v>
      </c>
      <c r="AD150" s="16" t="n">
        <v>0.249552218704765</v>
      </c>
      <c r="AE150" s="16"/>
      <c r="AF150" s="16" t="n">
        <v>0.00860922881856822</v>
      </c>
      <c r="AG150" s="16" t="n">
        <v>0.456290743280894</v>
      </c>
      <c r="AH150" s="16" t="n">
        <v>0.31396848715192</v>
      </c>
      <c r="AI150" s="16" t="n">
        <v>0.134739066391582</v>
      </c>
      <c r="AJ150" s="16" t="n">
        <v>0.187247601554632</v>
      </c>
      <c r="AK150" s="16" t="n">
        <v>0.124705256848173</v>
      </c>
      <c r="AL150" s="16" t="n">
        <v>0.296933381203458</v>
      </c>
      <c r="AM150" s="16" t="n">
        <v>0.238307266522782</v>
      </c>
      <c r="AN150" s="16" t="n">
        <v>0.432813518309045</v>
      </c>
      <c r="AO150" s="16" t="n">
        <v>0.0177844336299468</v>
      </c>
      <c r="AP150" s="16" t="n">
        <v>0.534219987460497</v>
      </c>
      <c r="AQ150" s="16"/>
      <c r="AR150" s="16" t="n">
        <v>0.121489512780343</v>
      </c>
      <c r="AS150" s="16" t="n">
        <v>0.212240283894523</v>
      </c>
      <c r="AT150" s="16" t="n">
        <v>0.523579137571641</v>
      </c>
      <c r="AU150" s="16" t="n">
        <v>0.332022988149202</v>
      </c>
      <c r="AV150" s="16" t="n">
        <v>0.163313042817641</v>
      </c>
      <c r="AW150" s="16" t="n">
        <v>0.0951640971529108</v>
      </c>
      <c r="AX150" s="16" t="n">
        <v>0.288919057119335</v>
      </c>
      <c r="AY150" s="16" t="n">
        <v>0.0293843726593582</v>
      </c>
    </row>
    <row r="151">
      <c r="B151" t="s">
        <v>127</v>
      </c>
      <c r="C151" s="16" t="n">
        <v>0.571756582935269</v>
      </c>
      <c r="D151" s="16" t="n">
        <v>0.398166023749809</v>
      </c>
      <c r="E151" s="16" t="n">
        <v>0.463846176254963</v>
      </c>
      <c r="F151" s="16" t="n">
        <v>0.620889222006827</v>
      </c>
      <c r="G151" s="16"/>
      <c r="H151" s="16" t="n">
        <v>0.351062505832653</v>
      </c>
      <c r="I151" s="16" t="n">
        <v>0.605048515530903</v>
      </c>
      <c r="J151" s="16"/>
      <c r="K151" s="16" t="n">
        <v>0.532181855108638</v>
      </c>
      <c r="L151" s="16"/>
      <c r="M151" s="16" t="n">
        <v>0.613340947679131</v>
      </c>
      <c r="N151" s="16" t="n">
        <v>0.273563604940103</v>
      </c>
      <c r="O151" s="16" t="n">
        <v>0.178700573692007</v>
      </c>
      <c r="P151" s="16" t="n">
        <v>0.134387217463824</v>
      </c>
      <c r="Q151" s="16"/>
      <c r="R151" s="16" t="n">
        <v>0.145588624581523</v>
      </c>
      <c r="S151" s="16" t="n">
        <v>0.237935357546833</v>
      </c>
      <c r="T151" s="16" t="n">
        <v>0.396453882862365</v>
      </c>
      <c r="U151" s="16" t="n">
        <v>0.770690695554711</v>
      </c>
      <c r="V151" s="16" t="n">
        <v>0.720739507473324</v>
      </c>
      <c r="W151" s="16"/>
      <c r="X151" s="16" t="n">
        <v>0.52697927661738</v>
      </c>
      <c r="Y151" s="16" t="n">
        <v>0.725764981159103</v>
      </c>
      <c r="Z151" s="16" t="n">
        <v>0.562744939608177</v>
      </c>
      <c r="AA151" s="16" t="n">
        <v>0.530030778332527</v>
      </c>
      <c r="AB151" s="16" t="n">
        <v>0.68448389957134</v>
      </c>
      <c r="AC151" s="16" t="n">
        <v>0.260007445907755</v>
      </c>
      <c r="AD151" s="16" t="n">
        <v>0.0880396651175215</v>
      </c>
      <c r="AE151" s="16"/>
      <c r="AF151" s="16" t="n">
        <v>0.98630815442922</v>
      </c>
      <c r="AG151" s="16" t="n">
        <v>0.51751064796731</v>
      </c>
      <c r="AH151" s="16" t="n">
        <v>0.436497803650815</v>
      </c>
      <c r="AI151" s="16" t="n">
        <v>0.570369092663041</v>
      </c>
      <c r="AJ151" s="16" t="n">
        <v>0.709772009965091</v>
      </c>
      <c r="AK151" s="16" t="n">
        <v>0.688624660971149</v>
      </c>
      <c r="AL151" s="16" t="n">
        <v>0.677516071269276</v>
      </c>
      <c r="AM151" s="16" t="n">
        <v>0.575498317167678</v>
      </c>
      <c r="AN151" s="16" t="n">
        <v>0.237349783443865</v>
      </c>
      <c r="AO151" s="16" t="n">
        <v>0.77529089096929</v>
      </c>
      <c r="AP151" s="16" t="n">
        <v>0.330773315478786</v>
      </c>
      <c r="AQ151" s="16"/>
      <c r="AR151" s="16" t="n">
        <v>0.690694837875493</v>
      </c>
      <c r="AS151" s="16" t="n">
        <v>0.599873383008913</v>
      </c>
      <c r="AT151" s="16" t="n">
        <v>0.331014824144612</v>
      </c>
      <c r="AU151" s="16" t="n">
        <v>0.306033577556183</v>
      </c>
      <c r="AV151" s="16" t="n">
        <v>0.674037512137959</v>
      </c>
      <c r="AW151" s="16" t="n">
        <v>0.633084606523349</v>
      </c>
      <c r="AX151" s="16" t="n">
        <v>0.247107548253432</v>
      </c>
      <c r="AY151" s="16" t="n">
        <v>0.957021444176123</v>
      </c>
    </row>
    <row r="152">
      <c r="B152" t="s">
        <v>128</v>
      </c>
      <c r="C152" s="16" t="n">
        <v>-0.349092656472666</v>
      </c>
      <c r="D152" s="16" t="n">
        <v>-0.170445196600552</v>
      </c>
      <c r="E152" s="16" t="n">
        <v>-0.133293707111214</v>
      </c>
      <c r="F152" s="16" t="n">
        <v>-0.42838584222311</v>
      </c>
      <c r="G152" s="16"/>
      <c r="H152" s="16" t="n">
        <v>0.157421480468834</v>
      </c>
      <c r="I152" s="16" t="n">
        <v>-0.418365332569822</v>
      </c>
      <c r="J152" s="16"/>
      <c r="K152" s="16" t="n">
        <v>-0.188611152606008</v>
      </c>
      <c r="L152" s="16"/>
      <c r="M152" s="16" t="n">
        <v>-0.418262410193524</v>
      </c>
      <c r="N152" s="16" t="n">
        <v>0.118046508712151</v>
      </c>
      <c r="O152" s="16" t="n">
        <v>0.389036518377401</v>
      </c>
      <c r="P152" s="16" t="n">
        <v>0.428621859472985</v>
      </c>
      <c r="Q152" s="16"/>
      <c r="R152" s="16" t="n">
        <v>0.161613885761697</v>
      </c>
      <c r="S152" s="16" t="n">
        <v>0.159060534862325</v>
      </c>
      <c r="T152" s="16" t="n">
        <v>-0.0730946785090813</v>
      </c>
      <c r="U152" s="16" t="n">
        <v>-0.612140902568241</v>
      </c>
      <c r="V152" s="16" t="n">
        <v>-0.580107247412287</v>
      </c>
      <c r="W152" s="16"/>
      <c r="X152" s="16" t="n">
        <v>-0.26730442301762</v>
      </c>
      <c r="Y152" s="16" t="n">
        <v>-0.53510077980204</v>
      </c>
      <c r="Z152" s="16" t="n">
        <v>-0.349924746637912</v>
      </c>
      <c r="AA152" s="16" t="n">
        <v>-0.440274627505702</v>
      </c>
      <c r="AB152" s="16" t="n">
        <v>-0.498027090361134</v>
      </c>
      <c r="AC152" s="16" t="n">
        <v>0.111181603647439</v>
      </c>
      <c r="AD152" s="16" t="n">
        <v>0.161512553587243</v>
      </c>
      <c r="AE152" s="16"/>
      <c r="AF152" s="16" t="n">
        <v>-0.977698925610652</v>
      </c>
      <c r="AG152" s="16" t="n">
        <v>-0.0612199046864159</v>
      </c>
      <c r="AH152" s="16" t="n">
        <v>-0.122529316498894</v>
      </c>
      <c r="AI152" s="16" t="n">
        <v>-0.435630026271459</v>
      </c>
      <c r="AJ152" s="16" t="n">
        <v>-0.522524408410459</v>
      </c>
      <c r="AK152" s="16" t="n">
        <v>-0.563919404122976</v>
      </c>
      <c r="AL152" s="16" t="n">
        <v>-0.380582690065818</v>
      </c>
      <c r="AM152" s="16" t="n">
        <v>-0.337191050644896</v>
      </c>
      <c r="AN152" s="16" t="n">
        <v>0.19546373486518</v>
      </c>
      <c r="AO152" s="16" t="n">
        <v>-0.757506457339343</v>
      </c>
      <c r="AP152" s="16" t="n">
        <v>0.203446671981711</v>
      </c>
      <c r="AQ152" s="16"/>
      <c r="AR152" s="16" t="n">
        <v>-0.56920532509515</v>
      </c>
      <c r="AS152" s="16" t="n">
        <v>-0.387633099114391</v>
      </c>
      <c r="AT152" s="16" t="n">
        <v>0.192564313427029</v>
      </c>
      <c r="AU152" s="16" t="n">
        <v>0.025989410593019</v>
      </c>
      <c r="AV152" s="16" t="n">
        <v>-0.510724469320318</v>
      </c>
      <c r="AW152" s="16" t="n">
        <v>-0.537920509370438</v>
      </c>
      <c r="AX152" s="16" t="n">
        <v>0.0418115088659027</v>
      </c>
      <c r="AY152" s="16" t="n">
        <v>-0.927637071516765</v>
      </c>
    </row>
    <row r="153">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row>
    <row r="154">
      <c r="B154" s="7" t="s">
        <v>137</v>
      </c>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row>
    <row r="155">
      <c r="B155" s="26" t="s">
        <v>79</v>
      </c>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row>
    <row r="156">
      <c r="B156" t="s">
        <v>121</v>
      </c>
      <c r="C156" s="16" t="n">
        <v>0.194412276120679</v>
      </c>
      <c r="D156" s="16" t="n">
        <v>0.219117670276042</v>
      </c>
      <c r="E156" s="16" t="n">
        <v>0.107879076944679</v>
      </c>
      <c r="F156" s="16" t="n">
        <v>0.215366191784481</v>
      </c>
      <c r="G156" s="16"/>
      <c r="H156" s="16" t="n">
        <v>0.47467569239481</v>
      </c>
      <c r="I156" s="16" t="n">
        <v>0.201779252433748</v>
      </c>
      <c r="J156" s="16"/>
      <c r="K156" s="16" t="n">
        <v>0.421999030007196</v>
      </c>
      <c r="L156" s="16"/>
      <c r="M156" s="16" t="n">
        <v>0.179982751991415</v>
      </c>
      <c r="N156" s="16" t="n">
        <v>0.280029458028823</v>
      </c>
      <c r="O156" s="16" t="n">
        <v>0.389365208010265</v>
      </c>
      <c r="P156" s="16" t="n">
        <v>0.358050789889035</v>
      </c>
      <c r="Q156" s="16"/>
      <c r="R156" s="16" t="n">
        <v>0.675637144980965</v>
      </c>
      <c r="S156" s="16" t="n">
        <v>0.368477512588324</v>
      </c>
      <c r="T156" s="16" t="n">
        <v>0.232650296559728</v>
      </c>
      <c r="U156" s="16" t="n">
        <v>0.0892244145048398</v>
      </c>
      <c r="V156" s="16" t="n">
        <v>0.115264224001013</v>
      </c>
      <c r="W156" s="16"/>
      <c r="X156" s="16" t="n">
        <v>0.274913137952945</v>
      </c>
      <c r="Y156" s="16" t="n">
        <v>0.113120410938814</v>
      </c>
      <c r="Z156" s="16" t="n">
        <v>0.147529674464071</v>
      </c>
      <c r="AA156" s="16" t="n">
        <v>0.0633046973984986</v>
      </c>
      <c r="AB156" s="16" t="n">
        <v>0.111527496716889</v>
      </c>
      <c r="AC156" s="16" t="n">
        <v>0.441712196533759</v>
      </c>
      <c r="AD156" s="16" t="n">
        <v>0.130465899901539</v>
      </c>
      <c r="AE156" s="16"/>
      <c r="AF156" s="16" t="n">
        <v>0.221424852337478</v>
      </c>
      <c r="AG156" s="16" t="n">
        <v>0.0385852792237079</v>
      </c>
      <c r="AH156" s="16" t="n">
        <v>0.198401541847191</v>
      </c>
      <c r="AI156" s="16" t="n">
        <v>0.197553065268015</v>
      </c>
      <c r="AJ156" s="16" t="n">
        <v>0.042899573451807</v>
      </c>
      <c r="AK156" s="16" t="n">
        <v>0.0910357454960835</v>
      </c>
      <c r="AL156" s="16" t="n">
        <v>0.166101839835258</v>
      </c>
      <c r="AM156" s="16" t="n">
        <v>0.0507204660340468</v>
      </c>
      <c r="AN156" s="16" t="n">
        <v>0.169068517210216</v>
      </c>
      <c r="AO156" s="16" t="n">
        <v>0.180686536671584</v>
      </c>
      <c r="AP156" s="16" t="n">
        <v>0.528648134398349</v>
      </c>
      <c r="AQ156" s="16"/>
      <c r="AR156" s="16" t="n">
        <v>0.139532762558176</v>
      </c>
      <c r="AS156" s="16" t="n">
        <v>0.157643096712123</v>
      </c>
      <c r="AT156" s="16" t="n">
        <v>0.343481950103212</v>
      </c>
      <c r="AU156" s="16" t="n">
        <v>0.45934628653157</v>
      </c>
      <c r="AV156" s="16" t="n">
        <v>0.0892469800957272</v>
      </c>
      <c r="AW156" s="16" t="n">
        <v>0.154512165592246</v>
      </c>
      <c r="AX156" s="16" t="n">
        <v>0.291198806523251</v>
      </c>
      <c r="AY156" s="16" t="n">
        <v>0.00979479088645274</v>
      </c>
    </row>
    <row r="157">
      <c r="B157" t="s">
        <v>122</v>
      </c>
      <c r="C157" s="16" t="n">
        <v>0.270975561999577</v>
      </c>
      <c r="D157" s="16" t="n">
        <v>0.316719911027649</v>
      </c>
      <c r="E157" s="16" t="n">
        <v>0.273001725472136</v>
      </c>
      <c r="F157" s="16" t="n">
        <v>0.265271945917688</v>
      </c>
      <c r="G157" s="16"/>
      <c r="H157" s="16" t="n">
        <v>0.144071319225977</v>
      </c>
      <c r="I157" s="16" t="n">
        <v>0.250503889242093</v>
      </c>
      <c r="J157" s="16"/>
      <c r="K157" s="16" t="n">
        <v>0.253041139303365</v>
      </c>
      <c r="L157" s="16"/>
      <c r="M157" s="16" t="n">
        <v>0.261957666881509</v>
      </c>
      <c r="N157" s="16" t="n">
        <v>0.342243663732085</v>
      </c>
      <c r="O157" s="16" t="n">
        <v>0.359705964699459</v>
      </c>
      <c r="P157" s="16" t="n">
        <v>0.285994861864864</v>
      </c>
      <c r="Q157" s="16"/>
      <c r="R157" s="16" t="n">
        <v>0.176211823500192</v>
      </c>
      <c r="S157" s="16" t="n">
        <v>0.501448873748109</v>
      </c>
      <c r="T157" s="16" t="n">
        <v>0.261651113609713</v>
      </c>
      <c r="U157" s="16" t="n">
        <v>0.309101175631191</v>
      </c>
      <c r="V157" s="16" t="n">
        <v>0.219577048948998</v>
      </c>
      <c r="W157" s="16"/>
      <c r="X157" s="16" t="n">
        <v>0.218273725984647</v>
      </c>
      <c r="Y157" s="16" t="n">
        <v>0.224965230559581</v>
      </c>
      <c r="Z157" s="16" t="n">
        <v>0.288212609984609</v>
      </c>
      <c r="AA157" s="16" t="n">
        <v>0.0685730685699772</v>
      </c>
      <c r="AB157" s="16" t="n">
        <v>0.493391801928658</v>
      </c>
      <c r="AC157" s="16" t="n">
        <v>0.256531469567855</v>
      </c>
      <c r="AD157" s="16" t="n">
        <v>0.198614176720546</v>
      </c>
      <c r="AE157" s="16"/>
      <c r="AF157" s="16" t="n">
        <v>0.411915968909098</v>
      </c>
      <c r="AG157" s="16" t="n">
        <v>0.923236684186755</v>
      </c>
      <c r="AH157" s="16" t="n">
        <v>0.256822674414923</v>
      </c>
      <c r="AI157" s="16" t="n">
        <v>0.298274712037283</v>
      </c>
      <c r="AJ157" s="16" t="n">
        <v>0.519384094788407</v>
      </c>
      <c r="AK157" s="16" t="n">
        <v>0.269212944778864</v>
      </c>
      <c r="AL157" s="16" t="n">
        <v>0.386305688681577</v>
      </c>
      <c r="AM157" s="16" t="n">
        <v>0.240118719602868</v>
      </c>
      <c r="AN157" s="16" t="n">
        <v>0.216466430227282</v>
      </c>
      <c r="AO157" s="16" t="n">
        <v>0.0276854957722617</v>
      </c>
      <c r="AP157" s="16" t="n">
        <v>0.131763389841034</v>
      </c>
      <c r="AQ157" s="16"/>
      <c r="AR157" s="16" t="n">
        <v>0.264506966481583</v>
      </c>
      <c r="AS157" s="16" t="n">
        <v>0.285711385598233</v>
      </c>
      <c r="AT157" s="16" t="n">
        <v>0.24591224651712</v>
      </c>
      <c r="AU157" s="16" t="n">
        <v>0.206961127740327</v>
      </c>
      <c r="AV157" s="16" t="n">
        <v>0.305238483099014</v>
      </c>
      <c r="AW157" s="16" t="n">
        <v>0.21771972081097</v>
      </c>
      <c r="AX157" s="16" t="n">
        <v>0.270365368700638</v>
      </c>
      <c r="AY157" s="16" t="n">
        <v>0.498100303860967</v>
      </c>
    </row>
    <row r="158">
      <c r="B158" t="s">
        <v>123</v>
      </c>
      <c r="C158" s="16" t="n">
        <v>0.134358657280262</v>
      </c>
      <c r="D158" s="16" t="n">
        <v>0.145367289974998</v>
      </c>
      <c r="E158" s="16" t="n">
        <v>0.286154694405216</v>
      </c>
      <c r="F158" s="16" t="n">
        <v>0.0914854630125126</v>
      </c>
      <c r="G158" s="16"/>
      <c r="H158" s="16" t="n">
        <v>0.0645793709563295</v>
      </c>
      <c r="I158" s="16" t="n">
        <v>0.138572661303532</v>
      </c>
      <c r="J158" s="16"/>
      <c r="K158" s="16" t="n">
        <v>0.0854078670212564</v>
      </c>
      <c r="L158" s="16"/>
      <c r="M158" s="16" t="n">
        <v>0.1307368536108</v>
      </c>
      <c r="N158" s="16" t="n">
        <v>0.170730969970187</v>
      </c>
      <c r="O158" s="16" t="n">
        <v>0.12521995497407</v>
      </c>
      <c r="P158" s="16" t="n">
        <v>0.19329061635865</v>
      </c>
      <c r="Q158" s="16"/>
      <c r="R158" s="16" t="n">
        <v>0.145588624581523</v>
      </c>
      <c r="S158" s="16" t="n">
        <v>0.103546295539743</v>
      </c>
      <c r="T158" s="16" t="n">
        <v>0.13913156120594</v>
      </c>
      <c r="U158" s="16" t="n">
        <v>0.0814627521445184</v>
      </c>
      <c r="V158" s="16" t="n">
        <v>0.160068113041042</v>
      </c>
      <c r="W158" s="16"/>
      <c r="X158" s="16" t="n">
        <v>0.0971872581753891</v>
      </c>
      <c r="Y158" s="16" t="n">
        <v>0.120579066628772</v>
      </c>
      <c r="Z158" s="16" t="n">
        <v>0.167506150470997</v>
      </c>
      <c r="AA158" s="16" t="n">
        <v>0.188947117229165</v>
      </c>
      <c r="AB158" s="16" t="n">
        <v>0.283581356510161</v>
      </c>
      <c r="AC158" s="16" t="n">
        <v>0.103885565608246</v>
      </c>
      <c r="AD158" s="16" t="n">
        <v>0.470683497246952</v>
      </c>
      <c r="AE158" s="16"/>
      <c r="AF158" s="16" t="n">
        <v>0</v>
      </c>
      <c r="AG158" s="16" t="n">
        <v>0.00543666995978716</v>
      </c>
      <c r="AH158" s="16" t="n">
        <v>0.261043154752274</v>
      </c>
      <c r="AI158" s="16" t="n">
        <v>0.235768473523785</v>
      </c>
      <c r="AJ158" s="16" t="n">
        <v>0.0291378392989227</v>
      </c>
      <c r="AK158" s="16" t="n">
        <v>0.110888390017003</v>
      </c>
      <c r="AL158" s="16" t="n">
        <v>0.0399049328413146</v>
      </c>
      <c r="AM158" s="16" t="n">
        <v>0.057684235711583</v>
      </c>
      <c r="AN158" s="16" t="n">
        <v>0.348616222331946</v>
      </c>
      <c r="AO158" s="16" t="n">
        <v>0.207729691925224</v>
      </c>
      <c r="AP158" s="16" t="n">
        <v>0</v>
      </c>
      <c r="AQ158" s="16"/>
      <c r="AR158" s="16" t="n">
        <v>0.188335760960863</v>
      </c>
      <c r="AS158" s="16" t="n">
        <v>0.110154088837086</v>
      </c>
      <c r="AT158" s="16" t="n">
        <v>0.110555431003189</v>
      </c>
      <c r="AU158" s="16" t="n">
        <v>0.0156511822147675</v>
      </c>
      <c r="AV158" s="16" t="n">
        <v>0.160066185835944</v>
      </c>
      <c r="AW158" s="16" t="n">
        <v>0.255559502376435</v>
      </c>
      <c r="AX158" s="16" t="n">
        <v>0.00994963021210729</v>
      </c>
      <c r="AY158" s="16" t="n">
        <v>0.0135941831645186</v>
      </c>
    </row>
    <row r="159">
      <c r="B159" t="s">
        <v>124</v>
      </c>
      <c r="C159" s="16" t="n">
        <v>0.0863351569319975</v>
      </c>
      <c r="D159" s="16" t="n">
        <v>0.0658273257873438</v>
      </c>
      <c r="E159" s="16" t="n">
        <v>0.107468838330634</v>
      </c>
      <c r="F159" s="16" t="n">
        <v>0.0828465194237195</v>
      </c>
      <c r="G159" s="16"/>
      <c r="H159" s="16" t="n">
        <v>0.0108350355963432</v>
      </c>
      <c r="I159" s="16" t="n">
        <v>0.0952358587287291</v>
      </c>
      <c r="J159" s="16"/>
      <c r="K159" s="16" t="n">
        <v>0.0418579365374649</v>
      </c>
      <c r="L159" s="16"/>
      <c r="M159" s="16" t="n">
        <v>0.085504136945884</v>
      </c>
      <c r="N159" s="16" t="n">
        <v>0.10295603253115</v>
      </c>
      <c r="O159" s="16" t="n">
        <v>0.072661407008602</v>
      </c>
      <c r="P159" s="16" t="n">
        <v>0.0476605581730504</v>
      </c>
      <c r="Q159" s="16"/>
      <c r="R159" s="16" t="n">
        <v>0</v>
      </c>
      <c r="S159" s="16" t="n">
        <v>0.0244269999176027</v>
      </c>
      <c r="T159" s="16" t="n">
        <v>0.0684861610954831</v>
      </c>
      <c r="U159" s="16" t="n">
        <v>0.0620646569007804</v>
      </c>
      <c r="V159" s="16" t="n">
        <v>0.132461327914798</v>
      </c>
      <c r="W159" s="16"/>
      <c r="X159" s="16" t="n">
        <v>0.0926664708724092</v>
      </c>
      <c r="Y159" s="16" t="n">
        <v>0.0509902572822088</v>
      </c>
      <c r="Z159" s="16" t="n">
        <v>0.14024840646668</v>
      </c>
      <c r="AA159" s="16" t="n">
        <v>0.164220213033328</v>
      </c>
      <c r="AB159" s="16" t="n">
        <v>0.0732141555067253</v>
      </c>
      <c r="AC159" s="16" t="n">
        <v>0.0102031143603032</v>
      </c>
      <c r="AD159" s="16" t="n">
        <v>0.0264473099967342</v>
      </c>
      <c r="AE159" s="16"/>
      <c r="AF159" s="16" t="n">
        <v>0</v>
      </c>
      <c r="AG159" s="16" t="n">
        <v>0</v>
      </c>
      <c r="AH159" s="16" t="n">
        <v>0.020048234055</v>
      </c>
      <c r="AI159" s="16" t="n">
        <v>0.102462358811632</v>
      </c>
      <c r="AJ159" s="16" t="n">
        <v>0.272805689453784</v>
      </c>
      <c r="AK159" s="16" t="n">
        <v>0.0951565900878432</v>
      </c>
      <c r="AL159" s="16" t="n">
        <v>0.205983831102348</v>
      </c>
      <c r="AM159" s="16" t="n">
        <v>0.260760571813633</v>
      </c>
      <c r="AN159" s="16" t="n">
        <v>0.0222284096488944</v>
      </c>
      <c r="AO159" s="16" t="n">
        <v>0.00415064722995125</v>
      </c>
      <c r="AP159" s="16" t="n">
        <v>0</v>
      </c>
      <c r="AQ159" s="16"/>
      <c r="AR159" s="16" t="n">
        <v>0.106158354739288</v>
      </c>
      <c r="AS159" s="16" t="n">
        <v>0.0716002065895856</v>
      </c>
      <c r="AT159" s="16" t="n">
        <v>0.100859495098139</v>
      </c>
      <c r="AU159" s="16" t="n">
        <v>0</v>
      </c>
      <c r="AV159" s="16" t="n">
        <v>0.0740660627219134</v>
      </c>
      <c r="AW159" s="16" t="n">
        <v>0.126813805131808</v>
      </c>
      <c r="AX159" s="16" t="n">
        <v>0.203557656138702</v>
      </c>
      <c r="AY159" s="16" t="n">
        <v>0</v>
      </c>
    </row>
    <row r="160">
      <c r="B160" t="s">
        <v>125</v>
      </c>
      <c r="C160" s="16" t="n">
        <v>0.282497947511556</v>
      </c>
      <c r="D160" s="16" t="n">
        <v>0.120221707715261</v>
      </c>
      <c r="E160" s="16" t="n">
        <v>0.225297881281729</v>
      </c>
      <c r="F160" s="16" t="n">
        <v>0.316448583504675</v>
      </c>
      <c r="G160" s="16"/>
      <c r="H160" s="16" t="n">
        <v>0.00471031963075654</v>
      </c>
      <c r="I160" s="16" t="n">
        <v>0.289187743340191</v>
      </c>
      <c r="J160" s="16"/>
      <c r="K160" s="16" t="n">
        <v>0.197540937190983</v>
      </c>
      <c r="L160" s="16"/>
      <c r="M160" s="16" t="n">
        <v>0.310600445964398</v>
      </c>
      <c r="N160" s="16" t="n">
        <v>0.0643679028655796</v>
      </c>
      <c r="O160" s="16" t="n">
        <v>0.0443940006137505</v>
      </c>
      <c r="P160" s="16" t="n">
        <v>0.0788728991600919</v>
      </c>
      <c r="Q160" s="16"/>
      <c r="R160" s="16" t="n">
        <v>0</v>
      </c>
      <c r="S160" s="16" t="n">
        <v>0</v>
      </c>
      <c r="T160" s="16" t="n">
        <v>0.225700937795068</v>
      </c>
      <c r="U160" s="16" t="n">
        <v>0.458037647731977</v>
      </c>
      <c r="V160" s="16" t="n">
        <v>0.341075496369248</v>
      </c>
      <c r="W160" s="16"/>
      <c r="X160" s="16" t="n">
        <v>0.31695940701461</v>
      </c>
      <c r="Y160" s="16" t="n">
        <v>0.376744731618904</v>
      </c>
      <c r="Z160" s="16" t="n">
        <v>0.183486276201478</v>
      </c>
      <c r="AA160" s="16" t="n">
        <v>0.514954903769031</v>
      </c>
      <c r="AB160" s="16" t="n">
        <v>0.0347964632685645</v>
      </c>
      <c r="AC160" s="16" t="n">
        <v>0.118195963350696</v>
      </c>
      <c r="AD160" s="16" t="n">
        <v>0.0436518225936759</v>
      </c>
      <c r="AE160" s="16"/>
      <c r="AF160" s="16" t="n">
        <v>0.364182909168483</v>
      </c>
      <c r="AG160" s="16" t="n">
        <v>0.0327413666297503</v>
      </c>
      <c r="AH160" s="16" t="n">
        <v>0.227061017952193</v>
      </c>
      <c r="AI160" s="16" t="n">
        <v>0.149902875275181</v>
      </c>
      <c r="AJ160" s="16" t="n">
        <v>0.13577280300708</v>
      </c>
      <c r="AK160" s="16" t="n">
        <v>0.36627259987215</v>
      </c>
      <c r="AL160" s="16" t="n">
        <v>0.201703707539502</v>
      </c>
      <c r="AM160" s="16" t="n">
        <v>0.390716006837869</v>
      </c>
      <c r="AN160" s="16" t="n">
        <v>0.243620420581661</v>
      </c>
      <c r="AO160" s="16" t="n">
        <v>0.579747628400979</v>
      </c>
      <c r="AP160" s="16" t="n">
        <v>0.338046663109893</v>
      </c>
      <c r="AQ160" s="16"/>
      <c r="AR160" s="16" t="n">
        <v>0.297107975140766</v>
      </c>
      <c r="AS160" s="16" t="n">
        <v>0.312632718861103</v>
      </c>
      <c r="AT160" s="16" t="n">
        <v>0.18949494137329</v>
      </c>
      <c r="AU160" s="16" t="n">
        <v>0.302390221298568</v>
      </c>
      <c r="AV160" s="16" t="n">
        <v>0.369086057839884</v>
      </c>
      <c r="AW160" s="16" t="n">
        <v>0.185493661920188</v>
      </c>
      <c r="AX160" s="16" t="n">
        <v>0.224928538425301</v>
      </c>
      <c r="AY160" s="16" t="n">
        <v>0.478510722088062</v>
      </c>
    </row>
    <row r="161">
      <c r="B161" t="s">
        <v>90</v>
      </c>
      <c r="C161" s="16" t="n">
        <v>0.0314204001559295</v>
      </c>
      <c r="D161" s="16" t="n">
        <v>0.132746095218706</v>
      </c>
      <c r="E161" s="16" t="n">
        <v>0.000197783565605454</v>
      </c>
      <c r="F161" s="16" t="n">
        <v>0.0285812963569244</v>
      </c>
      <c r="G161" s="16"/>
      <c r="H161" s="16" t="n">
        <v>0.301128262195784</v>
      </c>
      <c r="I161" s="16" t="n">
        <v>0.0247205949517059</v>
      </c>
      <c r="J161" s="16"/>
      <c r="K161" s="16" t="n">
        <v>0.000153089939734849</v>
      </c>
      <c r="L161" s="16"/>
      <c r="M161" s="16" t="n">
        <v>0.0312181446059929</v>
      </c>
      <c r="N161" s="16" t="n">
        <v>0.0396719728721752</v>
      </c>
      <c r="O161" s="16" t="n">
        <v>0.00865346469385344</v>
      </c>
      <c r="P161" s="16" t="n">
        <v>0.0361302745543086</v>
      </c>
      <c r="Q161" s="16"/>
      <c r="R161" s="16" t="n">
        <v>0.00256240693732024</v>
      </c>
      <c r="S161" s="16" t="n">
        <v>0.00210031820622119</v>
      </c>
      <c r="T161" s="16" t="n">
        <v>0.0723799297340676</v>
      </c>
      <c r="U161" s="16" t="n">
        <v>0.000109353086692617</v>
      </c>
      <c r="V161" s="16" t="n">
        <v>0.0315537897249019</v>
      </c>
      <c r="W161" s="16"/>
      <c r="X161" s="16" t="n">
        <v>0</v>
      </c>
      <c r="Y161" s="16" t="n">
        <v>0.11360030297172</v>
      </c>
      <c r="Z161" s="16" t="n">
        <v>0.0730168824121639</v>
      </c>
      <c r="AA161" s="16" t="n">
        <v>0</v>
      </c>
      <c r="AB161" s="16" t="n">
        <v>0.00348872606900329</v>
      </c>
      <c r="AC161" s="16" t="n">
        <v>0.0694716905791397</v>
      </c>
      <c r="AD161" s="16" t="n">
        <v>0.130137293540553</v>
      </c>
      <c r="AE161" s="16"/>
      <c r="AF161" s="16" t="n">
        <v>0.00247626958494126</v>
      </c>
      <c r="AG161" s="16" t="n">
        <v>0</v>
      </c>
      <c r="AH161" s="16" t="n">
        <v>0.0366233769784188</v>
      </c>
      <c r="AI161" s="16" t="n">
        <v>0.0160385150841036</v>
      </c>
      <c r="AJ161" s="16" t="n">
        <v>0</v>
      </c>
      <c r="AK161" s="16" t="n">
        <v>0.0674337297480571</v>
      </c>
      <c r="AL161" s="16" t="n">
        <v>0</v>
      </c>
      <c r="AM161" s="16" t="n">
        <v>0</v>
      </c>
      <c r="AN161" s="16" t="n">
        <v>0</v>
      </c>
      <c r="AO161" s="16" t="n">
        <v>0</v>
      </c>
      <c r="AP161" s="16" t="n">
        <v>0.00154181265072458</v>
      </c>
      <c r="AQ161" s="16"/>
      <c r="AR161" s="16" t="n">
        <v>0.00435818011932405</v>
      </c>
      <c r="AS161" s="16" t="n">
        <v>0.0622585034018692</v>
      </c>
      <c r="AT161" s="16" t="n">
        <v>0.00969593590505027</v>
      </c>
      <c r="AU161" s="16" t="n">
        <v>0.0156511822147675</v>
      </c>
      <c r="AV161" s="16" t="n">
        <v>0.00229623040751654</v>
      </c>
      <c r="AW161" s="16" t="n">
        <v>0.059901144168353</v>
      </c>
      <c r="AX161" s="16" t="n">
        <v>0</v>
      </c>
      <c r="AY161" s="16" t="n">
        <v>0</v>
      </c>
    </row>
    <row r="162">
      <c r="B162" t="s">
        <v>126</v>
      </c>
      <c r="C162" s="16" t="n">
        <v>0.465387838120256</v>
      </c>
      <c r="D162" s="16" t="n">
        <v>0.535837581303691</v>
      </c>
      <c r="E162" s="16" t="n">
        <v>0.380880802416815</v>
      </c>
      <c r="F162" s="16" t="n">
        <v>0.480638137702169</v>
      </c>
      <c r="G162" s="16"/>
      <c r="H162" s="16" t="n">
        <v>0.618747011620787</v>
      </c>
      <c r="I162" s="16" t="n">
        <v>0.452283141675841</v>
      </c>
      <c r="J162" s="16"/>
      <c r="K162" s="16" t="n">
        <v>0.675040169310561</v>
      </c>
      <c r="L162" s="16"/>
      <c r="M162" s="16" t="n">
        <v>0.441940418872925</v>
      </c>
      <c r="N162" s="16" t="n">
        <v>0.622273121760908</v>
      </c>
      <c r="O162" s="16" t="n">
        <v>0.749071172709724</v>
      </c>
      <c r="P162" s="16" t="n">
        <v>0.644045651753899</v>
      </c>
      <c r="Q162" s="16"/>
      <c r="R162" s="16" t="n">
        <v>0.851848968481157</v>
      </c>
      <c r="S162" s="16" t="n">
        <v>0.869926386336433</v>
      </c>
      <c r="T162" s="16" t="n">
        <v>0.494301410169442</v>
      </c>
      <c r="U162" s="16" t="n">
        <v>0.398325590136031</v>
      </c>
      <c r="V162" s="16" t="n">
        <v>0.33484127295001</v>
      </c>
      <c r="W162" s="16"/>
      <c r="X162" s="16" t="n">
        <v>0.493186863937592</v>
      </c>
      <c r="Y162" s="16" t="n">
        <v>0.338085641498395</v>
      </c>
      <c r="Z162" s="16" t="n">
        <v>0.43574228444868</v>
      </c>
      <c r="AA162" s="16" t="n">
        <v>0.131877765968476</v>
      </c>
      <c r="AB162" s="16" t="n">
        <v>0.604919298645546</v>
      </c>
      <c r="AC162" s="16" t="n">
        <v>0.698243666101614</v>
      </c>
      <c r="AD162" s="16" t="n">
        <v>0.329080076622084</v>
      </c>
      <c r="AE162" s="16"/>
      <c r="AF162" s="16" t="n">
        <v>0.633340821246576</v>
      </c>
      <c r="AG162" s="16" t="n">
        <v>0.961821963410463</v>
      </c>
      <c r="AH162" s="16" t="n">
        <v>0.455224216262114</v>
      </c>
      <c r="AI162" s="16" t="n">
        <v>0.495827777305298</v>
      </c>
      <c r="AJ162" s="16" t="n">
        <v>0.562283668240214</v>
      </c>
      <c r="AK162" s="16" t="n">
        <v>0.360248690274947</v>
      </c>
      <c r="AL162" s="16" t="n">
        <v>0.552407528516835</v>
      </c>
      <c r="AM162" s="16" t="n">
        <v>0.290839185636915</v>
      </c>
      <c r="AN162" s="16" t="n">
        <v>0.385534947437499</v>
      </c>
      <c r="AO162" s="16" t="n">
        <v>0.208372032443846</v>
      </c>
      <c r="AP162" s="16" t="n">
        <v>0.660411524239383</v>
      </c>
      <c r="AQ162" s="16"/>
      <c r="AR162" s="16" t="n">
        <v>0.404039729039759</v>
      </c>
      <c r="AS162" s="16" t="n">
        <v>0.443354482310356</v>
      </c>
      <c r="AT162" s="16" t="n">
        <v>0.589394196620332</v>
      </c>
      <c r="AU162" s="16" t="n">
        <v>0.666307414271897</v>
      </c>
      <c r="AV162" s="16" t="n">
        <v>0.394485463194742</v>
      </c>
      <c r="AW162" s="16" t="n">
        <v>0.372231886403216</v>
      </c>
      <c r="AX162" s="16" t="n">
        <v>0.561564175223889</v>
      </c>
      <c r="AY162" s="16" t="n">
        <v>0.50789509474742</v>
      </c>
    </row>
    <row r="163">
      <c r="B163" t="s">
        <v>127</v>
      </c>
      <c r="C163" s="16" t="n">
        <v>0.368833104443554</v>
      </c>
      <c r="D163" s="16" t="n">
        <v>0.186049033502605</v>
      </c>
      <c r="E163" s="16" t="n">
        <v>0.332766719612363</v>
      </c>
      <c r="F163" s="16" t="n">
        <v>0.399295102928394</v>
      </c>
      <c r="G163" s="16"/>
      <c r="H163" s="16" t="n">
        <v>0.0155453552270997</v>
      </c>
      <c r="I163" s="16" t="n">
        <v>0.38442360206892</v>
      </c>
      <c r="J163" s="16"/>
      <c r="K163" s="16" t="n">
        <v>0.239398873728448</v>
      </c>
      <c r="L163" s="16"/>
      <c r="M163" s="16" t="n">
        <v>0.396104582910282</v>
      </c>
      <c r="N163" s="16" t="n">
        <v>0.16732393539673</v>
      </c>
      <c r="O163" s="16" t="n">
        <v>0.117055407622353</v>
      </c>
      <c r="P163" s="16" t="n">
        <v>0.126533457333142</v>
      </c>
      <c r="Q163" s="16"/>
      <c r="R163" s="16" t="n">
        <v>0</v>
      </c>
      <c r="S163" s="16" t="n">
        <v>0.0244269999176027</v>
      </c>
      <c r="T163" s="16" t="n">
        <v>0.294187098890551</v>
      </c>
      <c r="U163" s="16" t="n">
        <v>0.520102304632758</v>
      </c>
      <c r="V163" s="16" t="n">
        <v>0.473536824284046</v>
      </c>
      <c r="W163" s="16"/>
      <c r="X163" s="16" t="n">
        <v>0.409625877887019</v>
      </c>
      <c r="Y163" s="16" t="n">
        <v>0.427734988901113</v>
      </c>
      <c r="Z163" s="16" t="n">
        <v>0.323734682668158</v>
      </c>
      <c r="AA163" s="16" t="n">
        <v>0.679175116802359</v>
      </c>
      <c r="AB163" s="16" t="n">
        <v>0.10801061877529</v>
      </c>
      <c r="AC163" s="16" t="n">
        <v>0.128399077710999</v>
      </c>
      <c r="AD163" s="16" t="n">
        <v>0.0700991325904101</v>
      </c>
      <c r="AE163" s="16"/>
      <c r="AF163" s="16" t="n">
        <v>0.364182909168483</v>
      </c>
      <c r="AG163" s="16" t="n">
        <v>0.0327413666297503</v>
      </c>
      <c r="AH163" s="16" t="n">
        <v>0.247109252007193</v>
      </c>
      <c r="AI163" s="16" t="n">
        <v>0.252365234086813</v>
      </c>
      <c r="AJ163" s="16" t="n">
        <v>0.408578492460863</v>
      </c>
      <c r="AK163" s="16" t="n">
        <v>0.461429189959993</v>
      </c>
      <c r="AL163" s="16" t="n">
        <v>0.40768753864185</v>
      </c>
      <c r="AM163" s="16" t="n">
        <v>0.651476578651502</v>
      </c>
      <c r="AN163" s="16" t="n">
        <v>0.265848830230555</v>
      </c>
      <c r="AO163" s="16" t="n">
        <v>0.58389827563093</v>
      </c>
      <c r="AP163" s="16" t="n">
        <v>0.338046663109893</v>
      </c>
      <c r="AQ163" s="16"/>
      <c r="AR163" s="16" t="n">
        <v>0.403266329880054</v>
      </c>
      <c r="AS163" s="16" t="n">
        <v>0.384232925450689</v>
      </c>
      <c r="AT163" s="16" t="n">
        <v>0.290354436471428</v>
      </c>
      <c r="AU163" s="16" t="n">
        <v>0.302390221298568</v>
      </c>
      <c r="AV163" s="16" t="n">
        <v>0.443152120561798</v>
      </c>
      <c r="AW163" s="16" t="n">
        <v>0.312307467051996</v>
      </c>
      <c r="AX163" s="16" t="n">
        <v>0.428486194564003</v>
      </c>
      <c r="AY163" s="16" t="n">
        <v>0.478510722088062</v>
      </c>
    </row>
    <row r="164">
      <c r="B164" t="s">
        <v>128</v>
      </c>
      <c r="C164" s="16" t="n">
        <v>0.096554733676702</v>
      </c>
      <c r="D164" s="16" t="n">
        <v>0.349788547801087</v>
      </c>
      <c r="E164" s="16" t="n">
        <v>0.0481140828044515</v>
      </c>
      <c r="F164" s="16" t="n">
        <v>0.0813430347737744</v>
      </c>
      <c r="G164" s="16"/>
      <c r="H164" s="16" t="n">
        <v>0.603201656393687</v>
      </c>
      <c r="I164" s="16" t="n">
        <v>0.0678595396069208</v>
      </c>
      <c r="J164" s="16"/>
      <c r="K164" s="16" t="n">
        <v>0.435641295582113</v>
      </c>
      <c r="L164" s="16"/>
      <c r="M164" s="16" t="n">
        <v>0.0458358359626425</v>
      </c>
      <c r="N164" s="16" t="n">
        <v>0.454949186364178</v>
      </c>
      <c r="O164" s="16" t="n">
        <v>0.632015765087372</v>
      </c>
      <c r="P164" s="16" t="n">
        <v>0.517512194420757</v>
      </c>
      <c r="Q164" s="16"/>
      <c r="R164" s="16" t="n">
        <v>0.851848968481157</v>
      </c>
      <c r="S164" s="16" t="n">
        <v>0.845499386418831</v>
      </c>
      <c r="T164" s="16" t="n">
        <v>0.200114311278891</v>
      </c>
      <c r="U164" s="16" t="n">
        <v>-0.121776714496727</v>
      </c>
      <c r="V164" s="16" t="n">
        <v>-0.138695551334036</v>
      </c>
      <c r="W164" s="16"/>
      <c r="X164" s="16" t="n">
        <v>0.0835609860505726</v>
      </c>
      <c r="Y164" s="16" t="n">
        <v>-0.0896493474027186</v>
      </c>
      <c r="Z164" s="16" t="n">
        <v>0.112007601780522</v>
      </c>
      <c r="AA164" s="16" t="n">
        <v>-0.547297350833883</v>
      </c>
      <c r="AB164" s="16" t="n">
        <v>0.496908679870256</v>
      </c>
      <c r="AC164" s="16" t="n">
        <v>0.569844588390615</v>
      </c>
      <c r="AD164" s="16" t="n">
        <v>0.258980944031674</v>
      </c>
      <c r="AE164" s="16"/>
      <c r="AF164" s="16" t="n">
        <v>0.269157912078094</v>
      </c>
      <c r="AG164" s="16" t="n">
        <v>0.929080596780712</v>
      </c>
      <c r="AH164" s="16" t="n">
        <v>0.208114964254921</v>
      </c>
      <c r="AI164" s="16" t="n">
        <v>0.243462543218485</v>
      </c>
      <c r="AJ164" s="16" t="n">
        <v>0.153705175779351</v>
      </c>
      <c r="AK164" s="16" t="n">
        <v>-0.101180499685046</v>
      </c>
      <c r="AL164" s="16" t="n">
        <v>0.144719989874985</v>
      </c>
      <c r="AM164" s="16" t="n">
        <v>-0.360637393014587</v>
      </c>
      <c r="AN164" s="16" t="n">
        <v>0.119686117206943</v>
      </c>
      <c r="AO164" s="16" t="n">
        <v>-0.375526243187084</v>
      </c>
      <c r="AP164" s="16" t="n">
        <v>0.32236486112949</v>
      </c>
      <c r="AQ164" s="16"/>
      <c r="AR164" s="16" t="n">
        <v>0.000773399159704702</v>
      </c>
      <c r="AS164" s="16" t="n">
        <v>0.0591215568596672</v>
      </c>
      <c r="AT164" s="16" t="n">
        <v>0.299039760148904</v>
      </c>
      <c r="AU164" s="16" t="n">
        <v>0.363917192973328</v>
      </c>
      <c r="AV164" s="16" t="n">
        <v>-0.048666657367056</v>
      </c>
      <c r="AW164" s="16" t="n">
        <v>0.0599244193512199</v>
      </c>
      <c r="AX164" s="16" t="n">
        <v>0.133077980659886</v>
      </c>
      <c r="AY164" s="16" t="n">
        <v>0.0293843726593582</v>
      </c>
    </row>
    <row r="165">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row>
    <row r="166">
      <c r="B166" s="7" t="s">
        <v>138</v>
      </c>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row>
    <row r="167">
      <c r="B167" s="26" t="s">
        <v>79</v>
      </c>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row>
    <row r="168">
      <c r="B168" t="s">
        <v>121</v>
      </c>
      <c r="C168" s="16" t="n">
        <v>0.121865154151383</v>
      </c>
      <c r="D168" s="16" t="n">
        <v>0.177169612694577</v>
      </c>
      <c r="E168" s="16" t="n">
        <v>0.273570834273214</v>
      </c>
      <c r="F168" s="16" t="n">
        <v>0.0740318699317412</v>
      </c>
      <c r="G168" s="16"/>
      <c r="H168" s="16" t="n">
        <v>0.129031585084951</v>
      </c>
      <c r="I168" s="16" t="n">
        <v>0.106151917056016</v>
      </c>
      <c r="J168" s="16"/>
      <c r="K168" s="16" t="n">
        <v>0.186139264802647</v>
      </c>
      <c r="L168" s="16"/>
      <c r="M168" s="16" t="n">
        <v>0.109074398349979</v>
      </c>
      <c r="N168" s="16" t="n">
        <v>0.215119048432948</v>
      </c>
      <c r="O168" s="16" t="n">
        <v>0.262325133470167</v>
      </c>
      <c r="P168" s="16" t="n">
        <v>0.181609727750293</v>
      </c>
      <c r="Q168" s="16"/>
      <c r="R168" s="16" t="n">
        <v>0.471653757346101</v>
      </c>
      <c r="S168" s="16" t="n">
        <v>0.258666020675532</v>
      </c>
      <c r="T168" s="16" t="n">
        <v>0.119790709974266</v>
      </c>
      <c r="U168" s="16" t="n">
        <v>0.0788109557756053</v>
      </c>
      <c r="V168" s="16" t="n">
        <v>0.0649096865953659</v>
      </c>
      <c r="W168" s="16"/>
      <c r="X168" s="16" t="n">
        <v>0.149950092494193</v>
      </c>
      <c r="Y168" s="16" t="n">
        <v>0.0135247117452134</v>
      </c>
      <c r="Z168" s="16" t="n">
        <v>0.170085866622034</v>
      </c>
      <c r="AA168" s="16" t="n">
        <v>0.0192810405128517</v>
      </c>
      <c r="AB168" s="16" t="n">
        <v>0.103688815112903</v>
      </c>
      <c r="AC168" s="16" t="n">
        <v>0.210229028796487</v>
      </c>
      <c r="AD168" s="16" t="n">
        <v>0.151778165861036</v>
      </c>
      <c r="AE168" s="16"/>
      <c r="AF168" s="16" t="n">
        <v>0.00817095522512373</v>
      </c>
      <c r="AG168" s="16" t="n">
        <v>0.0359499411550726</v>
      </c>
      <c r="AH168" s="16" t="n">
        <v>0.0343925542549642</v>
      </c>
      <c r="AI168" s="16" t="n">
        <v>0.0429645964656281</v>
      </c>
      <c r="AJ168" s="16" t="n">
        <v>0.178862050690487</v>
      </c>
      <c r="AK168" s="16" t="n">
        <v>0.0879627768372515</v>
      </c>
      <c r="AL168" s="16" t="n">
        <v>0.0906504615836948</v>
      </c>
      <c r="AM168" s="16" t="n">
        <v>0.0338530398595791</v>
      </c>
      <c r="AN168" s="16" t="n">
        <v>0.301067115783431</v>
      </c>
      <c r="AO168" s="16" t="n">
        <v>0.231310939498568</v>
      </c>
      <c r="AP168" s="16" t="n">
        <v>0.136047939830352</v>
      </c>
      <c r="AQ168" s="16"/>
      <c r="AR168" s="16" t="n">
        <v>0.179315502048149</v>
      </c>
      <c r="AS168" s="16" t="n">
        <v>0.121647526402403</v>
      </c>
      <c r="AT168" s="16" t="n">
        <v>0.222170722600676</v>
      </c>
      <c r="AU168" s="16" t="n">
        <v>0.174475082521608</v>
      </c>
      <c r="AV168" s="16" t="n">
        <v>0</v>
      </c>
      <c r="AW168" s="16" t="n">
        <v>0.0279721748632826</v>
      </c>
      <c r="AX168" s="16" t="n">
        <v>0.0307830680347201</v>
      </c>
      <c r="AY168" s="16" t="n">
        <v>0.00979479088645274</v>
      </c>
    </row>
    <row r="169">
      <c r="B169" t="s">
        <v>122</v>
      </c>
      <c r="C169" s="16" t="n">
        <v>0.189476215475029</v>
      </c>
      <c r="D169" s="16" t="n">
        <v>0.311814879093206</v>
      </c>
      <c r="E169" s="16" t="n">
        <v>0.153721291991978</v>
      </c>
      <c r="F169" s="16" t="n">
        <v>0.18551550975437</v>
      </c>
      <c r="G169" s="16"/>
      <c r="H169" s="16" t="n">
        <v>0.0622814582647942</v>
      </c>
      <c r="I169" s="16" t="n">
        <v>0.196547285328744</v>
      </c>
      <c r="J169" s="16"/>
      <c r="K169" s="16" t="n">
        <v>0.215489291034038</v>
      </c>
      <c r="L169" s="16"/>
      <c r="M169" s="16" t="n">
        <v>0.174533559777535</v>
      </c>
      <c r="N169" s="16" t="n">
        <v>0.298790620034344</v>
      </c>
      <c r="O169" s="16" t="n">
        <v>0.318356057245378</v>
      </c>
      <c r="P169" s="16" t="n">
        <v>0.36097830226316</v>
      </c>
      <c r="Q169" s="16"/>
      <c r="R169" s="16" t="n">
        <v>0.380195211135056</v>
      </c>
      <c r="S169" s="16" t="n">
        <v>0.520144440509269</v>
      </c>
      <c r="T169" s="16" t="n">
        <v>0.169177773589141</v>
      </c>
      <c r="U169" s="16" t="n">
        <v>0.129563251147562</v>
      </c>
      <c r="V169" s="16" t="n">
        <v>0.12706943068382</v>
      </c>
      <c r="W169" s="16"/>
      <c r="X169" s="16" t="n">
        <v>0.241813549181791</v>
      </c>
      <c r="Y169" s="16" t="n">
        <v>0.104803242436466</v>
      </c>
      <c r="Z169" s="16" t="n">
        <v>0.11900850825866</v>
      </c>
      <c r="AA169" s="16" t="n">
        <v>0.207662898387052</v>
      </c>
      <c r="AB169" s="16" t="n">
        <v>0.172282887269641</v>
      </c>
      <c r="AC169" s="16" t="n">
        <v>0.285840267570555</v>
      </c>
      <c r="AD169" s="16" t="n">
        <v>0.110518408966456</v>
      </c>
      <c r="AE169" s="16"/>
      <c r="AF169" s="16" t="n">
        <v>0.000798838870542015</v>
      </c>
      <c r="AG169" s="16" t="n">
        <v>0.486219871900662</v>
      </c>
      <c r="AH169" s="16" t="n">
        <v>0.332287771166028</v>
      </c>
      <c r="AI169" s="16" t="n">
        <v>0.220845234845545</v>
      </c>
      <c r="AJ169" s="16" t="n">
        <v>0.155071057054823</v>
      </c>
      <c r="AK169" s="16" t="n">
        <v>0.190201203391326</v>
      </c>
      <c r="AL169" s="16" t="n">
        <v>0.113127811039302</v>
      </c>
      <c r="AM169" s="16" t="n">
        <v>0.134120689048323</v>
      </c>
      <c r="AN169" s="16" t="n">
        <v>0.219203581850082</v>
      </c>
      <c r="AO169" s="16" t="n">
        <v>0.0197588638982856</v>
      </c>
      <c r="AP169" s="16" t="n">
        <v>0.102785911217023</v>
      </c>
      <c r="AQ169" s="16"/>
      <c r="AR169" s="16" t="n">
        <v>0.0658849987942334</v>
      </c>
      <c r="AS169" s="16" t="n">
        <v>0.241394548549351</v>
      </c>
      <c r="AT169" s="16" t="n">
        <v>0.246618820246651</v>
      </c>
      <c r="AU169" s="16" t="n">
        <v>0.0210700596561572</v>
      </c>
      <c r="AV169" s="16" t="n">
        <v>0.458046009134672</v>
      </c>
      <c r="AW169" s="16" t="n">
        <v>0.1545915048327</v>
      </c>
      <c r="AX169" s="16" t="n">
        <v>0.3147233883569</v>
      </c>
      <c r="AY169" s="16" t="n">
        <v>0.00979479088645274</v>
      </c>
    </row>
    <row r="170">
      <c r="B170" t="s">
        <v>123</v>
      </c>
      <c r="C170" s="16" t="n">
        <v>0.210048758213416</v>
      </c>
      <c r="D170" s="16" t="n">
        <v>0.199978663253977</v>
      </c>
      <c r="E170" s="16" t="n">
        <v>0.176467189514472</v>
      </c>
      <c r="F170" s="16" t="n">
        <v>0.220392694491348</v>
      </c>
      <c r="G170" s="16"/>
      <c r="H170" s="16" t="n">
        <v>0.111174686923142</v>
      </c>
      <c r="I170" s="16" t="n">
        <v>0.214137617248832</v>
      </c>
      <c r="J170" s="16"/>
      <c r="K170" s="16" t="n">
        <v>0.230670602126387</v>
      </c>
      <c r="L170" s="16"/>
      <c r="M170" s="16" t="n">
        <v>0.20903916523892</v>
      </c>
      <c r="N170" s="16" t="n">
        <v>0.209622636391475</v>
      </c>
      <c r="O170" s="16" t="n">
        <v>0.23386061864307</v>
      </c>
      <c r="P170" s="16" t="n">
        <v>0.258386086433799</v>
      </c>
      <c r="Q170" s="16"/>
      <c r="R170" s="16" t="n">
        <v>0.145588624581523</v>
      </c>
      <c r="S170" s="16" t="n">
        <v>0.0858101565133719</v>
      </c>
      <c r="T170" s="16" t="n">
        <v>0.226608385582076</v>
      </c>
      <c r="U170" s="16" t="n">
        <v>0.224278230586801</v>
      </c>
      <c r="V170" s="16" t="n">
        <v>0.231203177019973</v>
      </c>
      <c r="W170" s="16"/>
      <c r="X170" s="16" t="n">
        <v>0.199699168171815</v>
      </c>
      <c r="Y170" s="16" t="n">
        <v>0.215118923985798</v>
      </c>
      <c r="Z170" s="16" t="n">
        <v>0.2031056469321</v>
      </c>
      <c r="AA170" s="16" t="n">
        <v>0.0775195072847648</v>
      </c>
      <c r="AB170" s="16" t="n">
        <v>0.458015257321768</v>
      </c>
      <c r="AC170" s="16" t="n">
        <v>0.0698762274453801</v>
      </c>
      <c r="AD170" s="16" t="n">
        <v>0.520131482877876</v>
      </c>
      <c r="AE170" s="16"/>
      <c r="AF170" s="16" t="n">
        <v>0.573721522847691</v>
      </c>
      <c r="AG170" s="16" t="n">
        <v>0.0162980092533617</v>
      </c>
      <c r="AH170" s="16" t="n">
        <v>0.0641798709390304</v>
      </c>
      <c r="AI170" s="16" t="n">
        <v>0.252658043456846</v>
      </c>
      <c r="AJ170" s="16" t="n">
        <v>0.147459778043884</v>
      </c>
      <c r="AK170" s="16" t="n">
        <v>0.161339357181208</v>
      </c>
      <c r="AL170" s="16" t="n">
        <v>0.503366435695152</v>
      </c>
      <c r="AM170" s="16" t="n">
        <v>0.150903574803818</v>
      </c>
      <c r="AN170" s="16" t="n">
        <v>0.350794046795251</v>
      </c>
      <c r="AO170" s="16" t="n">
        <v>0.170272816369429</v>
      </c>
      <c r="AP170" s="16" t="n">
        <v>0.136047939830352</v>
      </c>
      <c r="AQ170" s="16"/>
      <c r="AR170" s="16" t="n">
        <v>0.39890814976073</v>
      </c>
      <c r="AS170" s="16" t="n">
        <v>0.115293156362388</v>
      </c>
      <c r="AT170" s="16" t="n">
        <v>0.0441932563208422</v>
      </c>
      <c r="AU170" s="16" t="n">
        <v>0.336152261196534</v>
      </c>
      <c r="AV170" s="16" t="n">
        <v>0.0810376937212606</v>
      </c>
      <c r="AW170" s="16" t="n">
        <v>0.251501242988406</v>
      </c>
      <c r="AX170" s="16" t="n">
        <v>0.221840661479854</v>
      </c>
      <c r="AY170" s="16" t="n">
        <v>0.49210490525258</v>
      </c>
    </row>
    <row r="171">
      <c r="B171" t="s">
        <v>124</v>
      </c>
      <c r="C171" s="16" t="n">
        <v>0.0838999502063719</v>
      </c>
      <c r="D171" s="16" t="n">
        <v>0.0528717953132519</v>
      </c>
      <c r="E171" s="16" t="n">
        <v>0.0903969680641024</v>
      </c>
      <c r="F171" s="16" t="n">
        <v>0.0856097434762255</v>
      </c>
      <c r="G171" s="16"/>
      <c r="H171" s="16" t="n">
        <v>0.00212270114954349</v>
      </c>
      <c r="I171" s="16" t="n">
        <v>0.0920825326919836</v>
      </c>
      <c r="J171" s="16"/>
      <c r="K171" s="16" t="n">
        <v>0.0908672218902892</v>
      </c>
      <c r="L171" s="16"/>
      <c r="M171" s="16" t="n">
        <v>0.080285874282408</v>
      </c>
      <c r="N171" s="16" t="n">
        <v>0.115922724961908</v>
      </c>
      <c r="O171" s="16" t="n">
        <v>0.103644556038196</v>
      </c>
      <c r="P171" s="16" t="n">
        <v>0.101004300022434</v>
      </c>
      <c r="Q171" s="16"/>
      <c r="R171" s="16" t="n">
        <v>0</v>
      </c>
      <c r="S171" s="16" t="n">
        <v>0.131178745889384</v>
      </c>
      <c r="T171" s="16" t="n">
        <v>0.0977277125302502</v>
      </c>
      <c r="U171" s="16" t="n">
        <v>0.0690091473432233</v>
      </c>
      <c r="V171" s="16" t="n">
        <v>0.081507027853186</v>
      </c>
      <c r="W171" s="16"/>
      <c r="X171" s="16" t="n">
        <v>0.100603017911554</v>
      </c>
      <c r="Y171" s="16" t="n">
        <v>0.00994772106988741</v>
      </c>
      <c r="Z171" s="16" t="n">
        <v>0.142715566126386</v>
      </c>
      <c r="AA171" s="16" t="n">
        <v>0.165505775482805</v>
      </c>
      <c r="AB171" s="16" t="n">
        <v>0.052835928605975</v>
      </c>
      <c r="AC171" s="16" t="n">
        <v>0.0690579742961588</v>
      </c>
      <c r="AD171" s="16" t="n">
        <v>0.020750503106547</v>
      </c>
      <c r="AE171" s="16"/>
      <c r="AF171" s="16" t="n">
        <v>0.21281562351891</v>
      </c>
      <c r="AG171" s="16" t="n">
        <v>0.00787260022417351</v>
      </c>
      <c r="AH171" s="16" t="n">
        <v>0.219571027083522</v>
      </c>
      <c r="AI171" s="16" t="n">
        <v>0.035273555316701</v>
      </c>
      <c r="AJ171" s="16" t="n">
        <v>0.185292183186225</v>
      </c>
      <c r="AK171" s="16" t="n">
        <v>0.123101266398512</v>
      </c>
      <c r="AL171" s="16" t="n">
        <v>0.0911515841423482</v>
      </c>
      <c r="AM171" s="16" t="n">
        <v>0.0211830906153396</v>
      </c>
      <c r="AN171" s="16" t="n">
        <v>0.0269220210137217</v>
      </c>
      <c r="AO171" s="16" t="n">
        <v>0</v>
      </c>
      <c r="AP171" s="16" t="n">
        <v>0</v>
      </c>
      <c r="AQ171" s="16"/>
      <c r="AR171" s="16" t="n">
        <v>0.0503966181337799</v>
      </c>
      <c r="AS171" s="16" t="n">
        <v>0.050269652182941</v>
      </c>
      <c r="AT171" s="16" t="n">
        <v>0.198837590413574</v>
      </c>
      <c r="AU171" s="16" t="n">
        <v>0.149669352717773</v>
      </c>
      <c r="AV171" s="16" t="n">
        <v>0.14517229726307</v>
      </c>
      <c r="AW171" s="16" t="n">
        <v>0.06837081658771</v>
      </c>
      <c r="AX171" s="16" t="n">
        <v>0.00416668756452256</v>
      </c>
      <c r="AY171" s="16" t="n">
        <v>0.00979479088645274</v>
      </c>
    </row>
    <row r="172">
      <c r="B172" t="s">
        <v>125</v>
      </c>
      <c r="C172" s="16" t="n">
        <v>0.344455039895116</v>
      </c>
      <c r="D172" s="16" t="n">
        <v>0.125418954426282</v>
      </c>
      <c r="E172" s="16" t="n">
        <v>0.251852957733158</v>
      </c>
      <c r="F172" s="16" t="n">
        <v>0.394503196468528</v>
      </c>
      <c r="G172" s="16"/>
      <c r="H172" s="16" t="n">
        <v>0.388097414493766</v>
      </c>
      <c r="I172" s="16" t="n">
        <v>0.344971585247504</v>
      </c>
      <c r="J172" s="16"/>
      <c r="K172" s="16" t="n">
        <v>0.276559287120345</v>
      </c>
      <c r="L172" s="16"/>
      <c r="M172" s="16" t="n">
        <v>0.37783053714641</v>
      </c>
      <c r="N172" s="16" t="n">
        <v>0.0914157457391475</v>
      </c>
      <c r="O172" s="16" t="n">
        <v>0.055853240521629</v>
      </c>
      <c r="P172" s="16" t="n">
        <v>0.056857423561246</v>
      </c>
      <c r="Q172" s="16"/>
      <c r="R172" s="16" t="n">
        <v>0</v>
      </c>
      <c r="S172" s="16" t="n">
        <v>0</v>
      </c>
      <c r="T172" s="16" t="n">
        <v>0.249475709642455</v>
      </c>
      <c r="U172" s="16" t="n">
        <v>0.498229062060117</v>
      </c>
      <c r="V172" s="16" t="n">
        <v>0.457439375725398</v>
      </c>
      <c r="W172" s="16"/>
      <c r="X172" s="16" t="n">
        <v>0.307934172240647</v>
      </c>
      <c r="Y172" s="16" t="n">
        <v>0.49083829939328</v>
      </c>
      <c r="Z172" s="16" t="n">
        <v>0.292067529648656</v>
      </c>
      <c r="AA172" s="16" t="n">
        <v>0.530030778332527</v>
      </c>
      <c r="AB172" s="16" t="n">
        <v>0.0568944533264937</v>
      </c>
      <c r="AC172" s="16" t="n">
        <v>0.197936603562544</v>
      </c>
      <c r="AD172" s="16" t="n">
        <v>0.0536521010576919</v>
      </c>
      <c r="AE172" s="16"/>
      <c r="AF172" s="16" t="n">
        <v>0.20121795108225</v>
      </c>
      <c r="AG172" s="16" t="n">
        <v>0.45365957746673</v>
      </c>
      <c r="AH172" s="16" t="n">
        <v>0.309500160987034</v>
      </c>
      <c r="AI172" s="16" t="n">
        <v>0.32420970450165</v>
      </c>
      <c r="AJ172" s="16" t="n">
        <v>0.226660737571816</v>
      </c>
      <c r="AK172" s="16" t="n">
        <v>0.366421838151434</v>
      </c>
      <c r="AL172" s="16" t="n">
        <v>0.201703707539502</v>
      </c>
      <c r="AM172" s="16" t="n">
        <v>0.647847986066995</v>
      </c>
      <c r="AN172" s="16" t="n">
        <v>0.102013234557515</v>
      </c>
      <c r="AO172" s="16" t="n">
        <v>0.578657380233717</v>
      </c>
      <c r="AP172" s="16" t="n">
        <v>0.623576396471549</v>
      </c>
      <c r="AQ172" s="16"/>
      <c r="AR172" s="16" t="n">
        <v>0.301136551143784</v>
      </c>
      <c r="AS172" s="16" t="n">
        <v>0.404526807390056</v>
      </c>
      <c r="AT172" s="16" t="n">
        <v>0.278483674513206</v>
      </c>
      <c r="AU172" s="16" t="n">
        <v>0.30298206169316</v>
      </c>
      <c r="AV172" s="16" t="n">
        <v>0.305857310786574</v>
      </c>
      <c r="AW172" s="16" t="n">
        <v>0.312070598807714</v>
      </c>
      <c r="AX172" s="16" t="n">
        <v>0.428486194564003</v>
      </c>
      <c r="AY172" s="16" t="n">
        <v>0.478510722088062</v>
      </c>
    </row>
    <row r="173">
      <c r="B173" t="s">
        <v>90</v>
      </c>
      <c r="C173" s="16" t="n">
        <v>0.0502548820586846</v>
      </c>
      <c r="D173" s="16" t="n">
        <v>0.132746095218706</v>
      </c>
      <c r="E173" s="16" t="n">
        <v>0.0539907584230753</v>
      </c>
      <c r="F173" s="16" t="n">
        <v>0.0399469858777877</v>
      </c>
      <c r="G173" s="16"/>
      <c r="H173" s="16" t="n">
        <v>0.307292154083803</v>
      </c>
      <c r="I173" s="16" t="n">
        <v>0.0461090624269201</v>
      </c>
      <c r="J173" s="16"/>
      <c r="K173" s="16" t="n">
        <v>0.000274333026294401</v>
      </c>
      <c r="L173" s="16"/>
      <c r="M173" s="16" t="n">
        <v>0.049236465204749</v>
      </c>
      <c r="N173" s="16" t="n">
        <v>0.0691292244401781</v>
      </c>
      <c r="O173" s="16" t="n">
        <v>0.0259603940815603</v>
      </c>
      <c r="P173" s="16" t="n">
        <v>0.0411641599690682</v>
      </c>
      <c r="Q173" s="16"/>
      <c r="R173" s="16" t="n">
        <v>0.00256240693732024</v>
      </c>
      <c r="S173" s="16" t="n">
        <v>0.00420063641244237</v>
      </c>
      <c r="T173" s="16" t="n">
        <v>0.137219708681811</v>
      </c>
      <c r="U173" s="16" t="n">
        <v>0.000109353086692617</v>
      </c>
      <c r="V173" s="16" t="n">
        <v>0.037871302122257</v>
      </c>
      <c r="W173" s="16"/>
      <c r="X173" s="16" t="n">
        <v>0</v>
      </c>
      <c r="Y173" s="16" t="n">
        <v>0.165767101369355</v>
      </c>
      <c r="Z173" s="16" t="n">
        <v>0.0730168824121639</v>
      </c>
      <c r="AA173" s="16" t="n">
        <v>0</v>
      </c>
      <c r="AB173" s="16" t="n">
        <v>0.15628265836322</v>
      </c>
      <c r="AC173" s="16" t="n">
        <v>0.167059898328874</v>
      </c>
      <c r="AD173" s="16" t="n">
        <v>0.143169338130393</v>
      </c>
      <c r="AE173" s="16"/>
      <c r="AF173" s="16" t="n">
        <v>0.00327510845548327</v>
      </c>
      <c r="AG173" s="16" t="n">
        <v>0</v>
      </c>
      <c r="AH173" s="16" t="n">
        <v>0.040068615569421</v>
      </c>
      <c r="AI173" s="16" t="n">
        <v>0.124048865413629</v>
      </c>
      <c r="AJ173" s="16" t="n">
        <v>0.106654193452764</v>
      </c>
      <c r="AK173" s="16" t="n">
        <v>0.0709735580402687</v>
      </c>
      <c r="AL173" s="16" t="n">
        <v>0</v>
      </c>
      <c r="AM173" s="16" t="n">
        <v>0.0120916196059458</v>
      </c>
      <c r="AN173" s="16" t="n">
        <v>0</v>
      </c>
      <c r="AO173" s="16" t="n">
        <v>0</v>
      </c>
      <c r="AP173" s="16" t="n">
        <v>0.00154181265072458</v>
      </c>
      <c r="AQ173" s="16"/>
      <c r="AR173" s="16" t="n">
        <v>0.00435818011932405</v>
      </c>
      <c r="AS173" s="16" t="n">
        <v>0.0668683091128607</v>
      </c>
      <c r="AT173" s="16" t="n">
        <v>0.00969593590505027</v>
      </c>
      <c r="AU173" s="16" t="n">
        <v>0.0156511822147675</v>
      </c>
      <c r="AV173" s="16" t="n">
        <v>0.00988668909442344</v>
      </c>
      <c r="AW173" s="16" t="n">
        <v>0.185493661920188</v>
      </c>
      <c r="AX173" s="16" t="n">
        <v>0</v>
      </c>
      <c r="AY173" s="16" t="n">
        <v>0</v>
      </c>
    </row>
    <row r="174">
      <c r="B174" t="s">
        <v>126</v>
      </c>
      <c r="C174" s="16" t="n">
        <v>0.311341369626411</v>
      </c>
      <c r="D174" s="16" t="n">
        <v>0.488984491787783</v>
      </c>
      <c r="E174" s="16" t="n">
        <v>0.427292126265192</v>
      </c>
      <c r="F174" s="16" t="n">
        <v>0.259547379686111</v>
      </c>
      <c r="G174" s="16"/>
      <c r="H174" s="16" t="n">
        <v>0.191313043349746</v>
      </c>
      <c r="I174" s="16" t="n">
        <v>0.30269920238476</v>
      </c>
      <c r="J174" s="16"/>
      <c r="K174" s="16" t="n">
        <v>0.401628555836685</v>
      </c>
      <c r="L174" s="16"/>
      <c r="M174" s="16" t="n">
        <v>0.283607958127514</v>
      </c>
      <c r="N174" s="16" t="n">
        <v>0.513909668467292</v>
      </c>
      <c r="O174" s="16" t="n">
        <v>0.580681190715545</v>
      </c>
      <c r="P174" s="16" t="n">
        <v>0.542588030013452</v>
      </c>
      <c r="Q174" s="16"/>
      <c r="R174" s="16" t="n">
        <v>0.851848968481157</v>
      </c>
      <c r="S174" s="16" t="n">
        <v>0.778810461184802</v>
      </c>
      <c r="T174" s="16" t="n">
        <v>0.288968483563407</v>
      </c>
      <c r="U174" s="16" t="n">
        <v>0.208374206923167</v>
      </c>
      <c r="V174" s="16" t="n">
        <v>0.191979117279186</v>
      </c>
      <c r="W174" s="16"/>
      <c r="X174" s="16" t="n">
        <v>0.391763641675985</v>
      </c>
      <c r="Y174" s="16" t="n">
        <v>0.11832795418168</v>
      </c>
      <c r="Z174" s="16" t="n">
        <v>0.289094374880694</v>
      </c>
      <c r="AA174" s="16" t="n">
        <v>0.226943938899903</v>
      </c>
      <c r="AB174" s="16" t="n">
        <v>0.275971702382544</v>
      </c>
      <c r="AC174" s="16" t="n">
        <v>0.496069296367042</v>
      </c>
      <c r="AD174" s="16" t="n">
        <v>0.262296574827492</v>
      </c>
      <c r="AE174" s="16"/>
      <c r="AF174" s="16" t="n">
        <v>0.00896979409566575</v>
      </c>
      <c r="AG174" s="16" t="n">
        <v>0.522169813055735</v>
      </c>
      <c r="AH174" s="16" t="n">
        <v>0.366680325420992</v>
      </c>
      <c r="AI174" s="16" t="n">
        <v>0.263809831311173</v>
      </c>
      <c r="AJ174" s="16" t="n">
        <v>0.33393310774531</v>
      </c>
      <c r="AK174" s="16" t="n">
        <v>0.278163980228578</v>
      </c>
      <c r="AL174" s="16" t="n">
        <v>0.203778272622997</v>
      </c>
      <c r="AM174" s="16" t="n">
        <v>0.167973728907902</v>
      </c>
      <c r="AN174" s="16" t="n">
        <v>0.520270697633513</v>
      </c>
      <c r="AO174" s="16" t="n">
        <v>0.251069803396853</v>
      </c>
      <c r="AP174" s="16" t="n">
        <v>0.238833851047374</v>
      </c>
      <c r="AQ174" s="16"/>
      <c r="AR174" s="16" t="n">
        <v>0.245200500842382</v>
      </c>
      <c r="AS174" s="16" t="n">
        <v>0.363042074951754</v>
      </c>
      <c r="AT174" s="16" t="n">
        <v>0.468789542847327</v>
      </c>
      <c r="AU174" s="16" t="n">
        <v>0.195545142177765</v>
      </c>
      <c r="AV174" s="16" t="n">
        <v>0.458046009134672</v>
      </c>
      <c r="AW174" s="16" t="n">
        <v>0.182563679695982</v>
      </c>
      <c r="AX174" s="16" t="n">
        <v>0.34550645639162</v>
      </c>
      <c r="AY174" s="16" t="n">
        <v>0.0195895817729055</v>
      </c>
    </row>
    <row r="175">
      <c r="B175" t="s">
        <v>127</v>
      </c>
      <c r="C175" s="16" t="n">
        <v>0.428354990101488</v>
      </c>
      <c r="D175" s="16" t="n">
        <v>0.178290749739534</v>
      </c>
      <c r="E175" s="16" t="n">
        <v>0.34224992579726</v>
      </c>
      <c r="F175" s="16" t="n">
        <v>0.480112939944753</v>
      </c>
      <c r="G175" s="16"/>
      <c r="H175" s="16" t="n">
        <v>0.39022011564331</v>
      </c>
      <c r="I175" s="16" t="n">
        <v>0.437054117939488</v>
      </c>
      <c r="J175" s="16"/>
      <c r="K175" s="16" t="n">
        <v>0.367426509010634</v>
      </c>
      <c r="L175" s="16"/>
      <c r="M175" s="16" t="n">
        <v>0.458116411428818</v>
      </c>
      <c r="N175" s="16" t="n">
        <v>0.207338470701055</v>
      </c>
      <c r="O175" s="16" t="n">
        <v>0.159497796559825</v>
      </c>
      <c r="P175" s="16" t="n">
        <v>0.15786172358368</v>
      </c>
      <c r="Q175" s="16"/>
      <c r="R175" s="16" t="n">
        <v>0</v>
      </c>
      <c r="S175" s="16" t="n">
        <v>0.131178745889384</v>
      </c>
      <c r="T175" s="16" t="n">
        <v>0.347203422172706</v>
      </c>
      <c r="U175" s="16" t="n">
        <v>0.56723820940334</v>
      </c>
      <c r="V175" s="16" t="n">
        <v>0.538946403578584</v>
      </c>
      <c r="W175" s="16"/>
      <c r="X175" s="16" t="n">
        <v>0.408537190152201</v>
      </c>
      <c r="Y175" s="16" t="n">
        <v>0.500786020463168</v>
      </c>
      <c r="Z175" s="16" t="n">
        <v>0.434783095775042</v>
      </c>
      <c r="AA175" s="16" t="n">
        <v>0.695536553815332</v>
      </c>
      <c r="AB175" s="16" t="n">
        <v>0.109730381932469</v>
      </c>
      <c r="AC175" s="16" t="n">
        <v>0.266994577858703</v>
      </c>
      <c r="AD175" s="16" t="n">
        <v>0.0744026041642389</v>
      </c>
      <c r="AE175" s="16"/>
      <c r="AF175" s="16" t="n">
        <v>0.41403357460116</v>
      </c>
      <c r="AG175" s="16" t="n">
        <v>0.461532177690903</v>
      </c>
      <c r="AH175" s="16" t="n">
        <v>0.529071188070556</v>
      </c>
      <c r="AI175" s="16" t="n">
        <v>0.359483259818351</v>
      </c>
      <c r="AJ175" s="16" t="n">
        <v>0.411952920758041</v>
      </c>
      <c r="AK175" s="16" t="n">
        <v>0.489523104549945</v>
      </c>
      <c r="AL175" s="16" t="n">
        <v>0.292855291681851</v>
      </c>
      <c r="AM175" s="16" t="n">
        <v>0.669031076682335</v>
      </c>
      <c r="AN175" s="16" t="n">
        <v>0.128935255571237</v>
      </c>
      <c r="AO175" s="16" t="n">
        <v>0.578657380233717</v>
      </c>
      <c r="AP175" s="16" t="n">
        <v>0.623576396471549</v>
      </c>
      <c r="AQ175" s="16"/>
      <c r="AR175" s="16" t="n">
        <v>0.351533169277563</v>
      </c>
      <c r="AS175" s="16" t="n">
        <v>0.454796459572997</v>
      </c>
      <c r="AT175" s="16" t="n">
        <v>0.47732126492678</v>
      </c>
      <c r="AU175" s="16" t="n">
        <v>0.452651414410933</v>
      </c>
      <c r="AV175" s="16" t="n">
        <v>0.451029608049644</v>
      </c>
      <c r="AW175" s="16" t="n">
        <v>0.380441415395424</v>
      </c>
      <c r="AX175" s="16" t="n">
        <v>0.432652882128526</v>
      </c>
      <c r="AY175" s="16" t="n">
        <v>0.488305512974514</v>
      </c>
    </row>
    <row r="176">
      <c r="B176" t="s">
        <v>128</v>
      </c>
      <c r="C176" s="16" t="n">
        <v>-0.117013620475076</v>
      </c>
      <c r="D176" s="16" t="n">
        <v>0.310693742048249</v>
      </c>
      <c r="E176" s="16" t="n">
        <v>0.0850422004679321</v>
      </c>
      <c r="F176" s="16" t="n">
        <v>-0.220565560258642</v>
      </c>
      <c r="G176" s="16"/>
      <c r="H176" s="16" t="n">
        <v>-0.198907072293564</v>
      </c>
      <c r="I176" s="16" t="n">
        <v>-0.134354915554728</v>
      </c>
      <c r="J176" s="16"/>
      <c r="K176" s="16" t="n">
        <v>0.0342020468260513</v>
      </c>
      <c r="L176" s="16"/>
      <c r="M176" s="16" t="n">
        <v>-0.174508453301304</v>
      </c>
      <c r="N176" s="16" t="n">
        <v>0.306571197766236</v>
      </c>
      <c r="O176" s="16" t="n">
        <v>0.42118339415572</v>
      </c>
      <c r="P176" s="16" t="n">
        <v>0.384726306429772</v>
      </c>
      <c r="Q176" s="16"/>
      <c r="R176" s="16" t="n">
        <v>0.851848968481157</v>
      </c>
      <c r="S176" s="16" t="n">
        <v>0.647631715295418</v>
      </c>
      <c r="T176" s="16" t="n">
        <v>-0.0582349386092988</v>
      </c>
      <c r="U176" s="16" t="n">
        <v>-0.358864002480173</v>
      </c>
      <c r="V176" s="16" t="n">
        <v>-0.346967286299398</v>
      </c>
      <c r="W176" s="16"/>
      <c r="X176" s="16" t="n">
        <v>-0.0167735484762159</v>
      </c>
      <c r="Y176" s="16" t="n">
        <v>-0.382458066281488</v>
      </c>
      <c r="Z176" s="16" t="n">
        <v>-0.145688720894348</v>
      </c>
      <c r="AA176" s="16" t="n">
        <v>-0.468592614915428</v>
      </c>
      <c r="AB176" s="16" t="n">
        <v>0.166241320450075</v>
      </c>
      <c r="AC176" s="16" t="n">
        <v>0.229074718508339</v>
      </c>
      <c r="AD176" s="16" t="n">
        <v>0.187893970663253</v>
      </c>
      <c r="AE176" s="16"/>
      <c r="AF176" s="16" t="n">
        <v>-0.405063780505494</v>
      </c>
      <c r="AG176" s="16" t="n">
        <v>0.0606376353648314</v>
      </c>
      <c r="AH176" s="16" t="n">
        <v>-0.162390862649564</v>
      </c>
      <c r="AI176" s="16" t="n">
        <v>-0.0956734285071786</v>
      </c>
      <c r="AJ176" s="16" t="n">
        <v>-0.078019813012731</v>
      </c>
      <c r="AK176" s="16" t="n">
        <v>-0.211359124321367</v>
      </c>
      <c r="AL176" s="16" t="n">
        <v>-0.0890770190588533</v>
      </c>
      <c r="AM176" s="16" t="n">
        <v>-0.501057347774433</v>
      </c>
      <c r="AN176" s="16" t="n">
        <v>0.391335442062276</v>
      </c>
      <c r="AO176" s="16" t="n">
        <v>-0.327587576836864</v>
      </c>
      <c r="AP176" s="16" t="n">
        <v>-0.384742545424175</v>
      </c>
      <c r="AQ176" s="16"/>
      <c r="AR176" s="16" t="n">
        <v>-0.106332668435181</v>
      </c>
      <c r="AS176" s="16" t="n">
        <v>-0.0917543846212432</v>
      </c>
      <c r="AT176" s="16" t="n">
        <v>-0.00853172207945335</v>
      </c>
      <c r="AU176" s="16" t="n">
        <v>-0.257106272233167</v>
      </c>
      <c r="AV176" s="16" t="n">
        <v>0.00701640108502771</v>
      </c>
      <c r="AW176" s="16" t="n">
        <v>-0.197877735699442</v>
      </c>
      <c r="AX176" s="16" t="n">
        <v>-0.087146425736906</v>
      </c>
      <c r="AY176" s="16" t="n">
        <v>-0.468715931201609</v>
      </c>
    </row>
    <row r="177">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row>
    <row r="178">
      <c r="B178" s="7" t="s">
        <v>139</v>
      </c>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row>
    <row r="179">
      <c r="B179" s="26" t="s">
        <v>79</v>
      </c>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row>
    <row r="180">
      <c r="B180" t="s">
        <v>121</v>
      </c>
      <c r="C180" s="16" t="n">
        <v>0.0922649655051909</v>
      </c>
      <c r="D180" s="16" t="n">
        <v>0.164386485899482</v>
      </c>
      <c r="E180" s="16" t="n">
        <v>0.213319238549767</v>
      </c>
      <c r="F180" s="16" t="n">
        <v>0.0509461666588881</v>
      </c>
      <c r="G180" s="16"/>
      <c r="H180" s="16" t="n">
        <v>0.477908762642156</v>
      </c>
      <c r="I180" s="16" t="n">
        <v>0.0594723491523223</v>
      </c>
      <c r="J180" s="16"/>
      <c r="K180" s="16" t="n">
        <v>0.0949958178504906</v>
      </c>
      <c r="L180" s="16"/>
      <c r="M180" s="16" t="n">
        <v>0.0785623760514029</v>
      </c>
      <c r="N180" s="16" t="n">
        <v>0.192687209480975</v>
      </c>
      <c r="O180" s="16" t="n">
        <v>0.22521203948801</v>
      </c>
      <c r="P180" s="16" t="n">
        <v>0.203368923942956</v>
      </c>
      <c r="Q180" s="16"/>
      <c r="R180" s="16" t="n">
        <v>0.123304621966495</v>
      </c>
      <c r="S180" s="16" t="n">
        <v>0.243455047006741</v>
      </c>
      <c r="T180" s="16" t="n">
        <v>0.0730902636036811</v>
      </c>
      <c r="U180" s="16" t="n">
        <v>0.0947637034530862</v>
      </c>
      <c r="V180" s="16" t="n">
        <v>0.0638157698002119</v>
      </c>
      <c r="W180" s="16"/>
      <c r="X180" s="16" t="n">
        <v>0.0664230733219507</v>
      </c>
      <c r="Y180" s="16" t="n">
        <v>0.109020276225727</v>
      </c>
      <c r="Z180" s="16" t="n">
        <v>0.158386825869021</v>
      </c>
      <c r="AA180" s="16" t="n">
        <v>0.0140503724590182</v>
      </c>
      <c r="AB180" s="16" t="n">
        <v>0.0995113748926533</v>
      </c>
      <c r="AC180" s="16" t="n">
        <v>0.230396452704776</v>
      </c>
      <c r="AD180" s="16" t="n">
        <v>0.0595427736091169</v>
      </c>
      <c r="AE180" s="16"/>
      <c r="AF180" s="16" t="n">
        <v>0.0038423292852276</v>
      </c>
      <c r="AG180" s="16" t="n">
        <v>0.0284761087104081</v>
      </c>
      <c r="AH180" s="16" t="n">
        <v>0.0612997756516473</v>
      </c>
      <c r="AI180" s="16" t="n">
        <v>0.0736580158170246</v>
      </c>
      <c r="AJ180" s="16" t="n">
        <v>0.161610264473902</v>
      </c>
      <c r="AK180" s="16" t="n">
        <v>0.000383837708792954</v>
      </c>
      <c r="AL180" s="16" t="n">
        <v>0.140533495602236</v>
      </c>
      <c r="AM180" s="16" t="n">
        <v>0.0154247153864917</v>
      </c>
      <c r="AN180" s="16" t="n">
        <v>0.137264710130287</v>
      </c>
      <c r="AO180" s="16" t="n">
        <v>0.218097013196345</v>
      </c>
      <c r="AP180" s="16" t="n">
        <v>0.295791878634552</v>
      </c>
      <c r="AQ180" s="16"/>
      <c r="AR180" s="16" t="n">
        <v>0.0526161612164908</v>
      </c>
      <c r="AS180" s="16" t="n">
        <v>0.0824260545561361</v>
      </c>
      <c r="AT180" s="16" t="n">
        <v>0.240502733816479</v>
      </c>
      <c r="AU180" s="16" t="n">
        <v>0.155772384443818</v>
      </c>
      <c r="AV180" s="16" t="n">
        <v>0.00759045868690691</v>
      </c>
      <c r="AW180" s="16" t="n">
        <v>0.0169023986801514</v>
      </c>
      <c r="AX180" s="16" t="n">
        <v>0.253161173978561</v>
      </c>
      <c r="AY180" s="16" t="n">
        <v>0.00189969613903295</v>
      </c>
    </row>
    <row r="181">
      <c r="B181" t="s">
        <v>122</v>
      </c>
      <c r="C181" s="16" t="n">
        <v>0.121181808184922</v>
      </c>
      <c r="D181" s="16" t="n">
        <v>0.133632576259354</v>
      </c>
      <c r="E181" s="16" t="n">
        <v>0.104990340689475</v>
      </c>
      <c r="F181" s="16" t="n">
        <v>0.124221613954379</v>
      </c>
      <c r="G181" s="16"/>
      <c r="H181" s="16" t="n">
        <v>0.131983717847284</v>
      </c>
      <c r="I181" s="16" t="n">
        <v>0.123276197265482</v>
      </c>
      <c r="J181" s="16"/>
      <c r="K181" s="16" t="n">
        <v>0.141086715079853</v>
      </c>
      <c r="L181" s="16"/>
      <c r="M181" s="16" t="n">
        <v>0.0974670033393448</v>
      </c>
      <c r="N181" s="16" t="n">
        <v>0.29447439416198</v>
      </c>
      <c r="O181" s="16" t="n">
        <v>0.355399108698529</v>
      </c>
      <c r="P181" s="16" t="n">
        <v>0.306402128470399</v>
      </c>
      <c r="Q181" s="16"/>
      <c r="R181" s="16" t="n">
        <v>0</v>
      </c>
      <c r="S181" s="16" t="n">
        <v>0.163521464833649</v>
      </c>
      <c r="T181" s="16" t="n">
        <v>0.208421845457994</v>
      </c>
      <c r="U181" s="16" t="n">
        <v>0.0979235227381255</v>
      </c>
      <c r="V181" s="16" t="n">
        <v>0.0856637622750237</v>
      </c>
      <c r="W181" s="16"/>
      <c r="X181" s="16" t="n">
        <v>0.106134211914898</v>
      </c>
      <c r="Y181" s="16" t="n">
        <v>0.0609654630449407</v>
      </c>
      <c r="Z181" s="16" t="n">
        <v>0.235901189405617</v>
      </c>
      <c r="AA181" s="16" t="n">
        <v>0.0993143096320551</v>
      </c>
      <c r="AB181" s="16" t="n">
        <v>0.0770589666591213</v>
      </c>
      <c r="AC181" s="16" t="n">
        <v>0.248376210411158</v>
      </c>
      <c r="AD181" s="16" t="n">
        <v>0.207159217038457</v>
      </c>
      <c r="AE181" s="16"/>
      <c r="AF181" s="16" t="n">
        <v>0.00636457727442465</v>
      </c>
      <c r="AG181" s="16" t="n">
        <v>0.0182589465038689</v>
      </c>
      <c r="AH181" s="16" t="n">
        <v>0.156583904944379</v>
      </c>
      <c r="AI181" s="16" t="n">
        <v>0.0455646918068078</v>
      </c>
      <c r="AJ181" s="16" t="n">
        <v>0.12618111479803</v>
      </c>
      <c r="AK181" s="16" t="n">
        <v>0.111390372248703</v>
      </c>
      <c r="AL181" s="16" t="n">
        <v>0.0993199049065152</v>
      </c>
      <c r="AM181" s="16" t="n">
        <v>0.184475954960284</v>
      </c>
      <c r="AN181" s="16" t="n">
        <v>0.1960223201493</v>
      </c>
      <c r="AO181" s="16" t="n">
        <v>0.193049047418313</v>
      </c>
      <c r="AP181" s="16" t="n">
        <v>0.262239476609238</v>
      </c>
      <c r="AQ181" s="16"/>
      <c r="AR181" s="16" t="n">
        <v>0.0979658958367169</v>
      </c>
      <c r="AS181" s="16" t="n">
        <v>0.123883265365671</v>
      </c>
      <c r="AT181" s="16" t="n">
        <v>0.184951460498056</v>
      </c>
      <c r="AU181" s="16" t="n">
        <v>0.192493626314743</v>
      </c>
      <c r="AV181" s="16" t="n">
        <v>0.152762755949977</v>
      </c>
      <c r="AW181" s="16" t="n">
        <v>0.0819255606126783</v>
      </c>
      <c r="AX181" s="16" t="n">
        <v>0.0391164431637652</v>
      </c>
      <c r="AY181" s="16" t="n">
        <v>0.00979479088645274</v>
      </c>
    </row>
    <row r="182">
      <c r="B182" t="s">
        <v>123</v>
      </c>
      <c r="C182" s="16" t="n">
        <v>0.2279636284111</v>
      </c>
      <c r="D182" s="16" t="n">
        <v>0.416646117564117</v>
      </c>
      <c r="E182" s="16" t="n">
        <v>0.143768445045224</v>
      </c>
      <c r="F182" s="16" t="n">
        <v>0.229822959192605</v>
      </c>
      <c r="G182" s="16"/>
      <c r="H182" s="16" t="n">
        <v>0.0580066377746531</v>
      </c>
      <c r="I182" s="16" t="n">
        <v>0.224913230317631</v>
      </c>
      <c r="J182" s="16"/>
      <c r="K182" s="16" t="n">
        <v>0.27687849842078</v>
      </c>
      <c r="L182" s="16"/>
      <c r="M182" s="16" t="n">
        <v>0.224621471672953</v>
      </c>
      <c r="N182" s="16" t="n">
        <v>0.265956507234501</v>
      </c>
      <c r="O182" s="16" t="n">
        <v>0.215686812579761</v>
      </c>
      <c r="P182" s="16" t="n">
        <v>0.247354495763823</v>
      </c>
      <c r="Q182" s="16"/>
      <c r="R182" s="16" t="n">
        <v>0.321800448081714</v>
      </c>
      <c r="S182" s="16" t="n">
        <v>0.305796445119965</v>
      </c>
      <c r="T182" s="16" t="n">
        <v>0.157565289472584</v>
      </c>
      <c r="U182" s="16" t="n">
        <v>0.189954909763084</v>
      </c>
      <c r="V182" s="16" t="n">
        <v>0.255780244541135</v>
      </c>
      <c r="W182" s="16"/>
      <c r="X182" s="16" t="n">
        <v>0.242218452812949</v>
      </c>
      <c r="Y182" s="16" t="n">
        <v>0.168109427304377</v>
      </c>
      <c r="Z182" s="16" t="n">
        <v>0.0835275218868578</v>
      </c>
      <c r="AA182" s="16" t="n">
        <v>0.0485614838185194</v>
      </c>
      <c r="AB182" s="16" t="n">
        <v>0.476648626805991</v>
      </c>
      <c r="AC182" s="16" t="n">
        <v>0.182362793692969</v>
      </c>
      <c r="AD182" s="16" t="n">
        <v>0.585451141697019</v>
      </c>
      <c r="AE182" s="16"/>
      <c r="AF182" s="16" t="n">
        <v>0.77425444298932</v>
      </c>
      <c r="AG182" s="16" t="n">
        <v>0.0134783468940725</v>
      </c>
      <c r="AH182" s="16" t="n">
        <v>0.0527872160466922</v>
      </c>
      <c r="AI182" s="16" t="n">
        <v>0.286380245871804</v>
      </c>
      <c r="AJ182" s="16" t="n">
        <v>0.164385230529516</v>
      </c>
      <c r="AK182" s="16" t="n">
        <v>0.307816959827329</v>
      </c>
      <c r="AL182" s="16" t="n">
        <v>0.296657517164289</v>
      </c>
      <c r="AM182" s="16" t="n">
        <v>0.131950836372108</v>
      </c>
      <c r="AN182" s="16" t="n">
        <v>0.243956116621228</v>
      </c>
      <c r="AO182" s="16" t="n">
        <v>0.0049556637544114</v>
      </c>
      <c r="AP182" s="16" t="n">
        <v>0</v>
      </c>
      <c r="AQ182" s="16"/>
      <c r="AR182" s="16" t="n">
        <v>0.409653545581696</v>
      </c>
      <c r="AS182" s="16" t="n">
        <v>0.185105096300263</v>
      </c>
      <c r="AT182" s="16" t="n">
        <v>0.00682266015970452</v>
      </c>
      <c r="AU182" s="16" t="n">
        <v>0.317449563118744</v>
      </c>
      <c r="AV182" s="16" t="n">
        <v>0.235612162648236</v>
      </c>
      <c r="AW182" s="16" t="n">
        <v>0.161286814143066</v>
      </c>
      <c r="AX182" s="16" t="n">
        <v>0.253698618442548</v>
      </c>
      <c r="AY182" s="16" t="n">
        <v>0.498100303860967</v>
      </c>
    </row>
    <row r="183">
      <c r="B183" t="s">
        <v>124</v>
      </c>
      <c r="C183" s="16" t="n">
        <v>0.157881473146625</v>
      </c>
      <c r="D183" s="16" t="n">
        <v>0.150008362775004</v>
      </c>
      <c r="E183" s="16" t="n">
        <v>0.167868257110253</v>
      </c>
      <c r="F183" s="16" t="n">
        <v>0.156028325068742</v>
      </c>
      <c r="G183" s="16"/>
      <c r="H183" s="16" t="n">
        <v>0.327390562105151</v>
      </c>
      <c r="I183" s="16" t="n">
        <v>0.167681707697869</v>
      </c>
      <c r="J183" s="16"/>
      <c r="K183" s="16" t="n">
        <v>0.165030324139608</v>
      </c>
      <c r="L183" s="16"/>
      <c r="M183" s="16" t="n">
        <v>0.164871808908667</v>
      </c>
      <c r="N183" s="16" t="n">
        <v>0.0999484450901523</v>
      </c>
      <c r="O183" s="16" t="n">
        <v>0.119165003101672</v>
      </c>
      <c r="P183" s="16" t="n">
        <v>0.0843074124045084</v>
      </c>
      <c r="Q183" s="16"/>
      <c r="R183" s="16" t="n">
        <v>0.55233252301447</v>
      </c>
      <c r="S183" s="16" t="n">
        <v>0.127457688474675</v>
      </c>
      <c r="T183" s="16" t="n">
        <v>0.150972903556084</v>
      </c>
      <c r="U183" s="16" t="n">
        <v>0.113996567619088</v>
      </c>
      <c r="V183" s="16" t="n">
        <v>0.136678732568279</v>
      </c>
      <c r="W183" s="16"/>
      <c r="X183" s="16" t="n">
        <v>0.218017396849673</v>
      </c>
      <c r="Y183" s="16" t="n">
        <v>0.0789409314070165</v>
      </c>
      <c r="Z183" s="16" t="n">
        <v>0.0987388595114566</v>
      </c>
      <c r="AA183" s="16" t="n">
        <v>0.173638895948642</v>
      </c>
      <c r="AB183" s="16" t="n">
        <v>0.251048079923378</v>
      </c>
      <c r="AC183" s="16" t="n">
        <v>0.00924482130152784</v>
      </c>
      <c r="AD183" s="16" t="n">
        <v>0.0359911604841641</v>
      </c>
      <c r="AE183" s="16"/>
      <c r="AF183" s="16" t="n">
        <v>0</v>
      </c>
      <c r="AG183" s="16" t="n">
        <v>0.0638510705005796</v>
      </c>
      <c r="AH183" s="16" t="n">
        <v>0.191366500500059</v>
      </c>
      <c r="AI183" s="16" t="n">
        <v>0.224377175077255</v>
      </c>
      <c r="AJ183" s="16" t="n">
        <v>0.0443245123004882</v>
      </c>
      <c r="AK183" s="16" t="n">
        <v>0.214569187032213</v>
      </c>
      <c r="AL183" s="16" t="n">
        <v>0.0121250944238744</v>
      </c>
      <c r="AM183" s="16" t="n">
        <v>0.0203005072141211</v>
      </c>
      <c r="AN183" s="16" t="n">
        <v>0.21615439712308</v>
      </c>
      <c r="AO183" s="16" t="n">
        <v>0</v>
      </c>
      <c r="AP183" s="16" t="n">
        <v>0.102380168995592</v>
      </c>
      <c r="AQ183" s="16"/>
      <c r="AR183" s="16" t="n">
        <v>0.175122123986978</v>
      </c>
      <c r="AS183" s="16" t="n">
        <v>0.133980801757188</v>
      </c>
      <c r="AT183" s="16" t="n">
        <v>0.197016051225168</v>
      </c>
      <c r="AU183" s="16" t="n">
        <v>0.0187026980777902</v>
      </c>
      <c r="AV183" s="16" t="n">
        <v>0.14517229726307</v>
      </c>
      <c r="AW183" s="16" t="n">
        <v>0.305806632904021</v>
      </c>
      <c r="AX183" s="16" t="n">
        <v>0.0255375698511222</v>
      </c>
      <c r="AY183" s="16" t="n">
        <v>0.0116944870254857</v>
      </c>
    </row>
    <row r="184">
      <c r="B184" t="s">
        <v>125</v>
      </c>
      <c r="C184" s="16" t="n">
        <v>0.389990571429274</v>
      </c>
      <c r="D184" s="16" t="n">
        <v>0.13371803461218</v>
      </c>
      <c r="E184" s="16" t="n">
        <v>0.364305194070368</v>
      </c>
      <c r="F184" s="16" t="n">
        <v>0.425875381413042</v>
      </c>
      <c r="G184" s="16"/>
      <c r="H184" s="16" t="n">
        <v>0.00374210533400186</v>
      </c>
      <c r="I184" s="16" t="n">
        <v>0.41242670000399</v>
      </c>
      <c r="J184" s="16"/>
      <c r="K184" s="16" t="n">
        <v>0.321757360673744</v>
      </c>
      <c r="L184" s="16"/>
      <c r="M184" s="16" t="n">
        <v>0.425468179728255</v>
      </c>
      <c r="N184" s="16" t="n">
        <v>0.120855063850848</v>
      </c>
      <c r="O184" s="16" t="n">
        <v>0.0758835714381749</v>
      </c>
      <c r="P184" s="16" t="n">
        <v>0.107926817085879</v>
      </c>
      <c r="Q184" s="16"/>
      <c r="R184" s="16" t="n">
        <v>0</v>
      </c>
      <c r="S184" s="16" t="n">
        <v>0.157669036358749</v>
      </c>
      <c r="T184" s="16" t="n">
        <v>0.373134216166791</v>
      </c>
      <c r="U184" s="16" t="n">
        <v>0.503251943339924</v>
      </c>
      <c r="V184" s="16" t="n">
        <v>0.455009915686106</v>
      </c>
      <c r="W184" s="16"/>
      <c r="X184" s="16" t="n">
        <v>0.36720686510053</v>
      </c>
      <c r="Y184" s="16" t="n">
        <v>0.525496392245511</v>
      </c>
      <c r="Z184" s="16" t="n">
        <v>0.423445603327047</v>
      </c>
      <c r="AA184" s="16" t="n">
        <v>0.663847191316372</v>
      </c>
      <c r="AB184" s="16" t="n">
        <v>0.0913898565943758</v>
      </c>
      <c r="AC184" s="16" t="n">
        <v>0.260148031310429</v>
      </c>
      <c r="AD184" s="16" t="n">
        <v>0.096032647099138</v>
      </c>
      <c r="AE184" s="16"/>
      <c r="AF184" s="16" t="n">
        <v>0.213062380866087</v>
      </c>
      <c r="AG184" s="16" t="n">
        <v>0.875935527391071</v>
      </c>
      <c r="AH184" s="16" t="n">
        <v>0.537421430279874</v>
      </c>
      <c r="AI184" s="16" t="n">
        <v>0.353369997480427</v>
      </c>
      <c r="AJ184" s="16" t="n">
        <v>0.503498877898064</v>
      </c>
      <c r="AK184" s="16" t="n">
        <v>0.365839643182963</v>
      </c>
      <c r="AL184" s="16" t="n">
        <v>0.45056638706034</v>
      </c>
      <c r="AM184" s="16" t="n">
        <v>0.647847986066995</v>
      </c>
      <c r="AN184" s="16" t="n">
        <v>0.195892405228035</v>
      </c>
      <c r="AO184" s="16" t="n">
        <v>0.58389827563093</v>
      </c>
      <c r="AP184" s="16" t="n">
        <v>0.338046663109893</v>
      </c>
      <c r="AQ184" s="16"/>
      <c r="AR184" s="16" t="n">
        <v>0.264312669261812</v>
      </c>
      <c r="AS184" s="16" t="n">
        <v>0.47062447872845</v>
      </c>
      <c r="AT184" s="16" t="n">
        <v>0.370000520571061</v>
      </c>
      <c r="AU184" s="16" t="n">
        <v>0.299930545830137</v>
      </c>
      <c r="AV184" s="16" t="n">
        <v>0.456566095044293</v>
      </c>
      <c r="AW184" s="16" t="n">
        <v>0.374177449491731</v>
      </c>
      <c r="AX184" s="16" t="n">
        <v>0.428486194564003</v>
      </c>
      <c r="AY184" s="16" t="n">
        <v>0.478510722088062</v>
      </c>
    </row>
    <row r="185">
      <c r="B185" t="s">
        <v>90</v>
      </c>
      <c r="C185" s="16" t="n">
        <v>0.0107175533228879</v>
      </c>
      <c r="D185" s="16" t="n">
        <v>0.00160842288986278</v>
      </c>
      <c r="E185" s="16" t="n">
        <v>0.00574852453491348</v>
      </c>
      <c r="F185" s="16" t="n">
        <v>0.0131055537123443</v>
      </c>
      <c r="G185" s="16"/>
      <c r="H185" s="16" t="n">
        <v>0.00096821429675468</v>
      </c>
      <c r="I185" s="16" t="n">
        <v>0.0122298155627065</v>
      </c>
      <c r="J185" s="16"/>
      <c r="K185" s="16" t="n">
        <v>0.000251283835523731</v>
      </c>
      <c r="L185" s="16"/>
      <c r="M185" s="16" t="n">
        <v>0.00900916029937803</v>
      </c>
      <c r="N185" s="16" t="n">
        <v>0.0260783801815437</v>
      </c>
      <c r="O185" s="16" t="n">
        <v>0.00865346469385344</v>
      </c>
      <c r="P185" s="16" t="n">
        <v>0.0506402223324341</v>
      </c>
      <c r="Q185" s="16"/>
      <c r="R185" s="16" t="n">
        <v>0.00256240693732024</v>
      </c>
      <c r="S185" s="16" t="n">
        <v>0.00210031820622119</v>
      </c>
      <c r="T185" s="16" t="n">
        <v>0.0368154817428658</v>
      </c>
      <c r="U185" s="16" t="n">
        <v>0.000109353086692617</v>
      </c>
      <c r="V185" s="16" t="n">
        <v>0.00305157512924429</v>
      </c>
      <c r="W185" s="16"/>
      <c r="X185" s="16" t="n">
        <v>0</v>
      </c>
      <c r="Y185" s="16" t="n">
        <v>0.0574675097724279</v>
      </c>
      <c r="Z185" s="16" t="n">
        <v>0</v>
      </c>
      <c r="AA185" s="16" t="n">
        <v>0.00058774682539256</v>
      </c>
      <c r="AB185" s="16" t="n">
        <v>0.00434309512447989</v>
      </c>
      <c r="AC185" s="16" t="n">
        <v>0.0694716905791397</v>
      </c>
      <c r="AD185" s="16" t="n">
        <v>0.0158230600721047</v>
      </c>
      <c r="AE185" s="16"/>
      <c r="AF185" s="16" t="n">
        <v>0.00247626958494126</v>
      </c>
      <c r="AG185" s="16" t="n">
        <v>0</v>
      </c>
      <c r="AH185" s="16" t="n">
        <v>0.000541172577348931</v>
      </c>
      <c r="AI185" s="16" t="n">
        <v>0.016649873946681</v>
      </c>
      <c r="AJ185" s="16" t="n">
        <v>0</v>
      </c>
      <c r="AK185" s="16" t="n">
        <v>0</v>
      </c>
      <c r="AL185" s="16" t="n">
        <v>0.000797600842745032</v>
      </c>
      <c r="AM185" s="16" t="n">
        <v>0</v>
      </c>
      <c r="AN185" s="16" t="n">
        <v>0.0107100507480712</v>
      </c>
      <c r="AO185" s="16" t="n">
        <v>0</v>
      </c>
      <c r="AP185" s="16" t="n">
        <v>0.00154181265072458</v>
      </c>
      <c r="AQ185" s="16"/>
      <c r="AR185" s="16" t="n">
        <v>0.000329604116306175</v>
      </c>
      <c r="AS185" s="16" t="n">
        <v>0.00398030329229131</v>
      </c>
      <c r="AT185" s="16" t="n">
        <v>0.000706573729531696</v>
      </c>
      <c r="AU185" s="16" t="n">
        <v>0.0156511822147675</v>
      </c>
      <c r="AV185" s="16" t="n">
        <v>0.00229623040751654</v>
      </c>
      <c r="AW185" s="16" t="n">
        <v>0.059901144168353</v>
      </c>
      <c r="AX185" s="16" t="n">
        <v>0</v>
      </c>
      <c r="AY185" s="16" t="n">
        <v>0</v>
      </c>
    </row>
    <row r="186">
      <c r="B186" t="s">
        <v>126</v>
      </c>
      <c r="C186" s="16" t="n">
        <v>0.213446773690113</v>
      </c>
      <c r="D186" s="16" t="n">
        <v>0.298019062158837</v>
      </c>
      <c r="E186" s="16" t="n">
        <v>0.318309579239242</v>
      </c>
      <c r="F186" s="16" t="n">
        <v>0.175167780613267</v>
      </c>
      <c r="G186" s="16"/>
      <c r="H186" s="16" t="n">
        <v>0.60989248048944</v>
      </c>
      <c r="I186" s="16" t="n">
        <v>0.182748546417804</v>
      </c>
      <c r="J186" s="16"/>
      <c r="K186" s="16" t="n">
        <v>0.236082532930344</v>
      </c>
      <c r="L186" s="16"/>
      <c r="M186" s="16" t="n">
        <v>0.176029379390748</v>
      </c>
      <c r="N186" s="16" t="n">
        <v>0.487161603642955</v>
      </c>
      <c r="O186" s="16" t="n">
        <v>0.580611148186539</v>
      </c>
      <c r="P186" s="16" t="n">
        <v>0.509771052413355</v>
      </c>
      <c r="Q186" s="16"/>
      <c r="R186" s="16" t="n">
        <v>0.123304621966495</v>
      </c>
      <c r="S186" s="16" t="n">
        <v>0.40697651184039</v>
      </c>
      <c r="T186" s="16" t="n">
        <v>0.281512109061675</v>
      </c>
      <c r="U186" s="16" t="n">
        <v>0.192687226191212</v>
      </c>
      <c r="V186" s="16" t="n">
        <v>0.149479532075236</v>
      </c>
      <c r="W186" s="16"/>
      <c r="X186" s="16" t="n">
        <v>0.172557285236849</v>
      </c>
      <c r="Y186" s="16" t="n">
        <v>0.169985739270668</v>
      </c>
      <c r="Z186" s="16" t="n">
        <v>0.394288015274638</v>
      </c>
      <c r="AA186" s="16" t="n">
        <v>0.113364682091073</v>
      </c>
      <c r="AB186" s="16" t="n">
        <v>0.176570341551775</v>
      </c>
      <c r="AC186" s="16" t="n">
        <v>0.478772663115934</v>
      </c>
      <c r="AD186" s="16" t="n">
        <v>0.266701990647574</v>
      </c>
      <c r="AE186" s="16"/>
      <c r="AF186" s="16" t="n">
        <v>0.0102069065596522</v>
      </c>
      <c r="AG186" s="16" t="n">
        <v>0.046735055214277</v>
      </c>
      <c r="AH186" s="16" t="n">
        <v>0.217883680596026</v>
      </c>
      <c r="AI186" s="16" t="n">
        <v>0.119222707623832</v>
      </c>
      <c r="AJ186" s="16" t="n">
        <v>0.287791379271932</v>
      </c>
      <c r="AK186" s="16" t="n">
        <v>0.111774209957496</v>
      </c>
      <c r="AL186" s="16" t="n">
        <v>0.239853400508751</v>
      </c>
      <c r="AM186" s="16" t="n">
        <v>0.199900670346776</v>
      </c>
      <c r="AN186" s="16" t="n">
        <v>0.333287030279587</v>
      </c>
      <c r="AO186" s="16" t="n">
        <v>0.411146060614658</v>
      </c>
      <c r="AP186" s="16" t="n">
        <v>0.55803135524379</v>
      </c>
      <c r="AQ186" s="16"/>
      <c r="AR186" s="16" t="n">
        <v>0.150582057053208</v>
      </c>
      <c r="AS186" s="16" t="n">
        <v>0.206309319921807</v>
      </c>
      <c r="AT186" s="16" t="n">
        <v>0.425454194314535</v>
      </c>
      <c r="AU186" s="16" t="n">
        <v>0.348266010758561</v>
      </c>
      <c r="AV186" s="16" t="n">
        <v>0.160353214636884</v>
      </c>
      <c r="AW186" s="16" t="n">
        <v>0.0988279592928297</v>
      </c>
      <c r="AX186" s="16" t="n">
        <v>0.292277617142326</v>
      </c>
      <c r="AY186" s="16" t="n">
        <v>0.0116944870254857</v>
      </c>
    </row>
    <row r="187">
      <c r="B187" t="s">
        <v>127</v>
      </c>
      <c r="C187" s="16" t="n">
        <v>0.547872044575899</v>
      </c>
      <c r="D187" s="16" t="n">
        <v>0.283726397387183</v>
      </c>
      <c r="E187" s="16" t="n">
        <v>0.532173451180621</v>
      </c>
      <c r="F187" s="16" t="n">
        <v>0.581903706481784</v>
      </c>
      <c r="G187" s="16"/>
      <c r="H187" s="16" t="n">
        <v>0.331132667439152</v>
      </c>
      <c r="I187" s="16" t="n">
        <v>0.580108407701859</v>
      </c>
      <c r="J187" s="16"/>
      <c r="K187" s="16" t="n">
        <v>0.486787684813352</v>
      </c>
      <c r="L187" s="16"/>
      <c r="M187" s="16" t="n">
        <v>0.590339988636922</v>
      </c>
      <c r="N187" s="16" t="n">
        <v>0.220803508941</v>
      </c>
      <c r="O187" s="16" t="n">
        <v>0.195048574539847</v>
      </c>
      <c r="P187" s="16" t="n">
        <v>0.192234229490388</v>
      </c>
      <c r="Q187" s="16"/>
      <c r="R187" s="16" t="n">
        <v>0.55233252301447</v>
      </c>
      <c r="S187" s="16" t="n">
        <v>0.285126724833424</v>
      </c>
      <c r="T187" s="16" t="n">
        <v>0.524107119722875</v>
      </c>
      <c r="U187" s="16" t="n">
        <v>0.617248510959012</v>
      </c>
      <c r="V187" s="16" t="n">
        <v>0.591688648254385</v>
      </c>
      <c r="W187" s="16"/>
      <c r="X187" s="16" t="n">
        <v>0.585224261950202</v>
      </c>
      <c r="Y187" s="16" t="n">
        <v>0.604437323652527</v>
      </c>
      <c r="Z187" s="16" t="n">
        <v>0.522184462838504</v>
      </c>
      <c r="AA187" s="16" t="n">
        <v>0.837486087265015</v>
      </c>
      <c r="AB187" s="16" t="n">
        <v>0.342437936517754</v>
      </c>
      <c r="AC187" s="16" t="n">
        <v>0.269392852611957</v>
      </c>
      <c r="AD187" s="16" t="n">
        <v>0.132023807583302</v>
      </c>
      <c r="AE187" s="16"/>
      <c r="AF187" s="16" t="n">
        <v>0.213062380866087</v>
      </c>
      <c r="AG187" s="16" t="n">
        <v>0.939786597891651</v>
      </c>
      <c r="AH187" s="16" t="n">
        <v>0.728787930779933</v>
      </c>
      <c r="AI187" s="16" t="n">
        <v>0.577747172557682</v>
      </c>
      <c r="AJ187" s="16" t="n">
        <v>0.547823390198552</v>
      </c>
      <c r="AK187" s="16" t="n">
        <v>0.580408830215175</v>
      </c>
      <c r="AL187" s="16" t="n">
        <v>0.462691481484215</v>
      </c>
      <c r="AM187" s="16" t="n">
        <v>0.668148493281116</v>
      </c>
      <c r="AN187" s="16" t="n">
        <v>0.412046802351115</v>
      </c>
      <c r="AO187" s="16" t="n">
        <v>0.58389827563093</v>
      </c>
      <c r="AP187" s="16" t="n">
        <v>0.440426832105485</v>
      </c>
      <c r="AQ187" s="16"/>
      <c r="AR187" s="16" t="n">
        <v>0.43943479324879</v>
      </c>
      <c r="AS187" s="16" t="n">
        <v>0.604605280485638</v>
      </c>
      <c r="AT187" s="16" t="n">
        <v>0.567016571796229</v>
      </c>
      <c r="AU187" s="16" t="n">
        <v>0.318633243907928</v>
      </c>
      <c r="AV187" s="16" t="n">
        <v>0.601738392307363</v>
      </c>
      <c r="AW187" s="16" t="n">
        <v>0.679984082395751</v>
      </c>
      <c r="AX187" s="16" t="n">
        <v>0.454023764415126</v>
      </c>
      <c r="AY187" s="16" t="n">
        <v>0.490205209113547</v>
      </c>
    </row>
    <row r="188">
      <c r="B188" t="s">
        <v>128</v>
      </c>
      <c r="C188" s="16" t="n">
        <v>-0.334425270885786</v>
      </c>
      <c r="D188" s="16" t="n">
        <v>0.0142926647716535</v>
      </c>
      <c r="E188" s="16" t="n">
        <v>-0.213863871941379</v>
      </c>
      <c r="F188" s="16" t="n">
        <v>-0.406735925868517</v>
      </c>
      <c r="G188" s="16"/>
      <c r="H188" s="16" t="n">
        <v>0.278759813050287</v>
      </c>
      <c r="I188" s="16" t="n">
        <v>-0.397359861284055</v>
      </c>
      <c r="J188" s="16"/>
      <c r="K188" s="16" t="n">
        <v>-0.250705151883008</v>
      </c>
      <c r="L188" s="16"/>
      <c r="M188" s="16" t="n">
        <v>-0.414310609246174</v>
      </c>
      <c r="N188" s="16" t="n">
        <v>0.266358094701955</v>
      </c>
      <c r="O188" s="16" t="n">
        <v>0.385562573646692</v>
      </c>
      <c r="P188" s="16" t="n">
        <v>0.317536822922968</v>
      </c>
      <c r="Q188" s="16"/>
      <c r="R188" s="16" t="n">
        <v>-0.429027901047975</v>
      </c>
      <c r="S188" s="16" t="n">
        <v>0.121849787006965</v>
      </c>
      <c r="T188" s="16" t="n">
        <v>-0.2425950106612</v>
      </c>
      <c r="U188" s="16" t="n">
        <v>-0.4245612847678</v>
      </c>
      <c r="V188" s="16" t="n">
        <v>-0.442209116179149</v>
      </c>
      <c r="W188" s="16"/>
      <c r="X188" s="16" t="n">
        <v>-0.412666976713353</v>
      </c>
      <c r="Y188" s="16" t="n">
        <v>-0.434451584381859</v>
      </c>
      <c r="Z188" s="16" t="n">
        <v>-0.127896447563865</v>
      </c>
      <c r="AA188" s="16" t="n">
        <v>-0.724121405173941</v>
      </c>
      <c r="AB188" s="16" t="n">
        <v>-0.16586759496598</v>
      </c>
      <c r="AC188" s="16" t="n">
        <v>0.209379810503978</v>
      </c>
      <c r="AD188" s="16" t="n">
        <v>0.134678183064272</v>
      </c>
      <c r="AE188" s="16"/>
      <c r="AF188" s="16" t="n">
        <v>-0.202855474306435</v>
      </c>
      <c r="AG188" s="16" t="n">
        <v>-0.893051542677374</v>
      </c>
      <c r="AH188" s="16" t="n">
        <v>-0.510904250183906</v>
      </c>
      <c r="AI188" s="16" t="n">
        <v>-0.45852446493385</v>
      </c>
      <c r="AJ188" s="16" t="n">
        <v>-0.26003201092662</v>
      </c>
      <c r="AK188" s="16" t="n">
        <v>-0.468634620257679</v>
      </c>
      <c r="AL188" s="16" t="n">
        <v>-0.222838080975464</v>
      </c>
      <c r="AM188" s="16" t="n">
        <v>-0.46824782293434</v>
      </c>
      <c r="AN188" s="16" t="n">
        <v>-0.0787597720715279</v>
      </c>
      <c r="AO188" s="16" t="n">
        <v>-0.172752215016272</v>
      </c>
      <c r="AP188" s="16" t="n">
        <v>0.117604523138305</v>
      </c>
      <c r="AQ188" s="16"/>
      <c r="AR188" s="16" t="n">
        <v>-0.288852736195582</v>
      </c>
      <c r="AS188" s="16" t="n">
        <v>-0.398295960563831</v>
      </c>
      <c r="AT188" s="16" t="n">
        <v>-0.141562377481694</v>
      </c>
      <c r="AU188" s="16" t="n">
        <v>0.0296327668506333</v>
      </c>
      <c r="AV188" s="16" t="n">
        <v>-0.44138517767048</v>
      </c>
      <c r="AW188" s="16" t="n">
        <v>-0.581156123102922</v>
      </c>
      <c r="AX188" s="16" t="n">
        <v>-0.161746147272799</v>
      </c>
      <c r="AY188" s="16" t="n">
        <v>-0.478510722088062</v>
      </c>
    </row>
    <row r="189">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row>
    <row r="190">
      <c r="B190" s="7" t="s">
        <v>140</v>
      </c>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row>
    <row r="191">
      <c r="B191" s="26" t="s">
        <v>79</v>
      </c>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row>
    <row r="192">
      <c r="B192" t="s">
        <v>121</v>
      </c>
      <c r="C192" s="16" t="n">
        <v>0.067330352375508</v>
      </c>
      <c r="D192" s="16" t="n">
        <v>0.196402353140143</v>
      </c>
      <c r="E192" s="16" t="n">
        <v>0.150165323604262</v>
      </c>
      <c r="F192" s="16" t="n">
        <v>0.0300852941959407</v>
      </c>
      <c r="G192" s="16"/>
      <c r="H192" s="16" t="n">
        <v>0.0238578339062257</v>
      </c>
      <c r="I192" s="16" t="n">
        <v>0.0593523187591619</v>
      </c>
      <c r="J192" s="16"/>
      <c r="K192" s="16" t="n">
        <v>0.0800284841443797</v>
      </c>
      <c r="L192" s="16"/>
      <c r="M192" s="16" t="n">
        <v>0.0486427790828887</v>
      </c>
      <c r="N192" s="16" t="n">
        <v>0.1922909635424</v>
      </c>
      <c r="O192" s="16" t="n">
        <v>0.264065461039731</v>
      </c>
      <c r="P192" s="16" t="n">
        <v>0.298588582864374</v>
      </c>
      <c r="Q192" s="16"/>
      <c r="R192" s="16" t="n">
        <v>0.146302286302363</v>
      </c>
      <c r="S192" s="16" t="n">
        <v>0.120803598248326</v>
      </c>
      <c r="T192" s="16" t="n">
        <v>0.0987060402168131</v>
      </c>
      <c r="U192" s="16" t="n">
        <v>0.0937302206365331</v>
      </c>
      <c r="V192" s="16" t="n">
        <v>0.0147487491763072</v>
      </c>
      <c r="W192" s="16"/>
      <c r="X192" s="16" t="n">
        <v>0.0559416748323433</v>
      </c>
      <c r="Y192" s="16" t="n">
        <v>0.0116469830676016</v>
      </c>
      <c r="Z192" s="16" t="n">
        <v>0.166565866287392</v>
      </c>
      <c r="AA192" s="16" t="n">
        <v>0.0646485160445448</v>
      </c>
      <c r="AB192" s="16" t="n">
        <v>0.112550301094392</v>
      </c>
      <c r="AC192" s="16" t="n">
        <v>0.176081876609923</v>
      </c>
      <c r="AD192" s="16" t="n">
        <v>0.0505101450384935</v>
      </c>
      <c r="AE192" s="16"/>
      <c r="AF192" s="16" t="n">
        <v>0.00528927230485883</v>
      </c>
      <c r="AG192" s="16" t="n">
        <v>0.0314277786338591</v>
      </c>
      <c r="AH192" s="16" t="n">
        <v>0.0429192918282238</v>
      </c>
      <c r="AI192" s="16" t="n">
        <v>0.0361470005478099</v>
      </c>
      <c r="AJ192" s="16" t="n">
        <v>0.166209367314784</v>
      </c>
      <c r="AK192" s="16" t="n">
        <v>0.0211370753317754</v>
      </c>
      <c r="AL192" s="16" t="n">
        <v>0.157753045113687</v>
      </c>
      <c r="AM192" s="16" t="n">
        <v>0.039053209149819</v>
      </c>
      <c r="AN192" s="16" t="n">
        <v>0.0300136696382137</v>
      </c>
      <c r="AO192" s="16" t="n">
        <v>0.218948428751839</v>
      </c>
      <c r="AP192" s="16" t="n">
        <v>0.133464884409993</v>
      </c>
      <c r="AQ192" s="16"/>
      <c r="AR192" s="16" t="n">
        <v>0.0467233516893084</v>
      </c>
      <c r="AS192" s="16" t="n">
        <v>0.0900013422534854</v>
      </c>
      <c r="AT192" s="16" t="n">
        <v>0.0466662643742032</v>
      </c>
      <c r="AU192" s="16" t="n">
        <v>0.190718105130968</v>
      </c>
      <c r="AV192" s="16" t="n">
        <v>0.0816565214088203</v>
      </c>
      <c r="AW192" s="16" t="n">
        <v>0.0125703248892775</v>
      </c>
      <c r="AX192" s="16" t="n">
        <v>0.0662702680979496</v>
      </c>
      <c r="AY192" s="16" t="n">
        <v>0.00189969613903295</v>
      </c>
    </row>
    <row r="193">
      <c r="B193" t="s">
        <v>122</v>
      </c>
      <c r="C193" s="16" t="n">
        <v>0.0859895262731387</v>
      </c>
      <c r="D193" s="16" t="n">
        <v>0.161420995664602</v>
      </c>
      <c r="E193" s="16" t="n">
        <v>0.103739919766628</v>
      </c>
      <c r="F193" s="16" t="n">
        <v>0.0726322300654503</v>
      </c>
      <c r="G193" s="16"/>
      <c r="H193" s="16" t="n">
        <v>0.167043622230258</v>
      </c>
      <c r="I193" s="16" t="n">
        <v>0.0792687915262955</v>
      </c>
      <c r="J193" s="16"/>
      <c r="K193" s="16" t="n">
        <v>0.106780535339855</v>
      </c>
      <c r="L193" s="16"/>
      <c r="M193" s="16" t="n">
        <v>0.0634698480621381</v>
      </c>
      <c r="N193" s="16" t="n">
        <v>0.244263071009785</v>
      </c>
      <c r="O193" s="16" t="n">
        <v>0.348429159778706</v>
      </c>
      <c r="P193" s="16" t="n">
        <v>0.207847752110948</v>
      </c>
      <c r="Q193" s="16"/>
      <c r="R193" s="16" t="n">
        <v>0.160900224040857</v>
      </c>
      <c r="S193" s="16" t="n">
        <v>0.233527022968896</v>
      </c>
      <c r="T193" s="16" t="n">
        <v>0.155049261005324</v>
      </c>
      <c r="U193" s="16" t="n">
        <v>0.0355504226138134</v>
      </c>
      <c r="V193" s="16" t="n">
        <v>0.0234740075294198</v>
      </c>
      <c r="W193" s="16"/>
      <c r="X193" s="16" t="n">
        <v>0.102266509854666</v>
      </c>
      <c r="Y193" s="16" t="n">
        <v>0.0802999638942708</v>
      </c>
      <c r="Z193" s="16" t="n">
        <v>0.0175124312855356</v>
      </c>
      <c r="AA193" s="16" t="n">
        <v>0.049572723556491</v>
      </c>
      <c r="AB193" s="16" t="n">
        <v>0.059852699021505</v>
      </c>
      <c r="AC193" s="16" t="n">
        <v>0.217238908831075</v>
      </c>
      <c r="AD193" s="16" t="n">
        <v>0.163551910177694</v>
      </c>
      <c r="AE193" s="16"/>
      <c r="AF193" s="16" t="n">
        <v>0.00411879538425141</v>
      </c>
      <c r="AG193" s="16" t="n">
        <v>0.0104750049595253</v>
      </c>
      <c r="AH193" s="16" t="n">
        <v>0.0703106830635622</v>
      </c>
      <c r="AI193" s="16" t="n">
        <v>0.229588925956991</v>
      </c>
      <c r="AJ193" s="16" t="n">
        <v>0.0755268893858368</v>
      </c>
      <c r="AK193" s="16" t="n">
        <v>0.0314169410916783</v>
      </c>
      <c r="AL193" s="16" t="n">
        <v>0.0913839516573133</v>
      </c>
      <c r="AM193" s="16" t="n">
        <v>0.120059528272508</v>
      </c>
      <c r="AN193" s="16" t="n">
        <v>0.355467953620695</v>
      </c>
      <c r="AO193" s="16" t="n">
        <v>0.0268804792478016</v>
      </c>
      <c r="AP193" s="16" t="n">
        <v>0.0055718530621476</v>
      </c>
      <c r="AQ193" s="16"/>
      <c r="AR193" s="16" t="n">
        <v>0.104873223155058</v>
      </c>
      <c r="AS193" s="16" t="n">
        <v>0.0261993482197689</v>
      </c>
      <c r="AT193" s="16" t="n">
        <v>0.251313635180403</v>
      </c>
      <c r="AU193" s="16" t="n">
        <v>0.168372050795563</v>
      </c>
      <c r="AV193" s="16" t="n">
        <v>0.0801766073184419</v>
      </c>
      <c r="AW193" s="16" t="n">
        <v>0.0268302267237634</v>
      </c>
      <c r="AX193" s="16" t="n">
        <v>0.0282326355532597</v>
      </c>
      <c r="AY193" s="16" t="n">
        <v>0.00979479088645274</v>
      </c>
    </row>
    <row r="194">
      <c r="B194" t="s">
        <v>123</v>
      </c>
      <c r="C194" s="16" t="n">
        <v>0.111134659206655</v>
      </c>
      <c r="D194" s="16" t="n">
        <v>0.0524415781425922</v>
      </c>
      <c r="E194" s="16" t="n">
        <v>0.0990061342466301</v>
      </c>
      <c r="F194" s="16" t="n">
        <v>0.121066329591159</v>
      </c>
      <c r="G194" s="16"/>
      <c r="H194" s="16" t="n">
        <v>0.0865951069109793</v>
      </c>
      <c r="I194" s="16" t="n">
        <v>0.109089037381761</v>
      </c>
      <c r="J194" s="16"/>
      <c r="K194" s="16" t="n">
        <v>0.134754624229446</v>
      </c>
      <c r="L194" s="16"/>
      <c r="M194" s="16" t="n">
        <v>0.100633560337358</v>
      </c>
      <c r="N194" s="16" t="n">
        <v>0.203189544239181</v>
      </c>
      <c r="O194" s="16" t="n">
        <v>0.153297186175094</v>
      </c>
      <c r="P194" s="16" t="n">
        <v>0.216853233942757</v>
      </c>
      <c r="Q194" s="16"/>
      <c r="R194" s="16" t="n">
        <v>0.19507444592155</v>
      </c>
      <c r="S194" s="16" t="n">
        <v>0.225595595913875</v>
      </c>
      <c r="T194" s="16" t="n">
        <v>0.17246916319683</v>
      </c>
      <c r="U194" s="16" t="n">
        <v>0.0149306084324112</v>
      </c>
      <c r="V194" s="16" t="n">
        <v>0.0800438694594307</v>
      </c>
      <c r="W194" s="16"/>
      <c r="X194" s="16" t="n">
        <v>0.127397018680091</v>
      </c>
      <c r="Y194" s="16" t="n">
        <v>0.0271060786469617</v>
      </c>
      <c r="Z194" s="16" t="n">
        <v>0.222671656522378</v>
      </c>
      <c r="AA194" s="16" t="n">
        <v>0.0547187989657598</v>
      </c>
      <c r="AB194" s="16" t="n">
        <v>0.129858910547803</v>
      </c>
      <c r="AC194" s="16" t="n">
        <v>0.0871530675854596</v>
      </c>
      <c r="AD194" s="16" t="n">
        <v>0.110101902333892</v>
      </c>
      <c r="AE194" s="16"/>
      <c r="AF194" s="16" t="n">
        <v>0.000798838870542015</v>
      </c>
      <c r="AG194" s="16" t="n">
        <v>0.0132050859993942</v>
      </c>
      <c r="AH194" s="16" t="n">
        <v>0.21484324197481</v>
      </c>
      <c r="AI194" s="16" t="n">
        <v>0.0322045536675031</v>
      </c>
      <c r="AJ194" s="16" t="n">
        <v>0.0231086337477753</v>
      </c>
      <c r="AK194" s="16" t="n">
        <v>0.141739353726396</v>
      </c>
      <c r="AL194" s="16" t="n">
        <v>0.0652432782475126</v>
      </c>
      <c r="AM194" s="16" t="n">
        <v>0.149107945826786</v>
      </c>
      <c r="AN194" s="16" t="n">
        <v>0.190825727767456</v>
      </c>
      <c r="AO194" s="16" t="n">
        <v>0.00576068027887156</v>
      </c>
      <c r="AP194" s="16" t="n">
        <v>0.133464884409993</v>
      </c>
      <c r="AQ194" s="16"/>
      <c r="AR194" s="16" t="n">
        <v>0.0636359605499051</v>
      </c>
      <c r="AS194" s="16" t="n">
        <v>0.206883123018465</v>
      </c>
      <c r="AT194" s="16" t="n">
        <v>0.0316159206330885</v>
      </c>
      <c r="AU194" s="16" t="n">
        <v>0.173199087842361</v>
      </c>
      <c r="AV194" s="16" t="n">
        <v>0.0801766073184419</v>
      </c>
      <c r="AW194" s="16" t="n">
        <v>0.0239139154752533</v>
      </c>
      <c r="AX194" s="16" t="n">
        <v>0.208532471244755</v>
      </c>
      <c r="AY194" s="16" t="n">
        <v>0.00979479088645274</v>
      </c>
    </row>
    <row r="195">
      <c r="B195" t="s">
        <v>124</v>
      </c>
      <c r="C195" s="16" t="n">
        <v>0.152920554983928</v>
      </c>
      <c r="D195" s="16" t="n">
        <v>0.257235168998913</v>
      </c>
      <c r="E195" s="16" t="n">
        <v>0.144022492456357</v>
      </c>
      <c r="F195" s="16" t="n">
        <v>0.143621954272038</v>
      </c>
      <c r="G195" s="16"/>
      <c r="H195" s="16" t="n">
        <v>0.00096821429675468</v>
      </c>
      <c r="I195" s="16" t="n">
        <v>0.158765934330586</v>
      </c>
      <c r="J195" s="16"/>
      <c r="K195" s="16" t="n">
        <v>0.125213835270815</v>
      </c>
      <c r="L195" s="16"/>
      <c r="M195" s="16" t="n">
        <v>0.160003887021208</v>
      </c>
      <c r="N195" s="16" t="n">
        <v>0.0968264771345739</v>
      </c>
      <c r="O195" s="16" t="n">
        <v>0.0938301608864963</v>
      </c>
      <c r="P195" s="16" t="n">
        <v>0.110520355152278</v>
      </c>
      <c r="Q195" s="16"/>
      <c r="R195" s="16" t="n">
        <v>0.226981051970732</v>
      </c>
      <c r="S195" s="16" t="n">
        <v>0.140610401650326</v>
      </c>
      <c r="T195" s="16" t="n">
        <v>0.0565777793062482</v>
      </c>
      <c r="U195" s="16" t="n">
        <v>0.235079123526642</v>
      </c>
      <c r="V195" s="16" t="n">
        <v>0.166326697948037</v>
      </c>
      <c r="W195" s="16"/>
      <c r="X195" s="16" t="n">
        <v>0.165405001706567</v>
      </c>
      <c r="Y195" s="16" t="n">
        <v>0.0576277544205514</v>
      </c>
      <c r="Z195" s="16" t="n">
        <v>0.139249831309466</v>
      </c>
      <c r="AA195" s="16" t="n">
        <v>0.149809125206578</v>
      </c>
      <c r="AB195" s="16" t="n">
        <v>0.404541442763252</v>
      </c>
      <c r="AC195" s="16" t="n">
        <v>0.061576452261177</v>
      </c>
      <c r="AD195" s="16" t="n">
        <v>0.0665572894936137</v>
      </c>
      <c r="AE195" s="16"/>
      <c r="AF195" s="16" t="n">
        <v>0.399482530810364</v>
      </c>
      <c r="AG195" s="16" t="n">
        <v>0.490372655863518</v>
      </c>
      <c r="AH195" s="16" t="n">
        <v>0.259529040127224</v>
      </c>
      <c r="AI195" s="16" t="n">
        <v>0.00272098584389201</v>
      </c>
      <c r="AJ195" s="16" t="n">
        <v>0.178459251564746</v>
      </c>
      <c r="AK195" s="16" t="n">
        <v>0.133616689634114</v>
      </c>
      <c r="AL195" s="16" t="n">
        <v>0.0329037255668605</v>
      </c>
      <c r="AM195" s="16" t="n">
        <v>0.0183024652566371</v>
      </c>
      <c r="AN195" s="16" t="n">
        <v>0.32167941441612</v>
      </c>
      <c r="AO195" s="16" t="n">
        <v>0.164512136090558</v>
      </c>
      <c r="AP195" s="16" t="n">
        <v>0</v>
      </c>
      <c r="AQ195" s="16"/>
      <c r="AR195" s="16" t="n">
        <v>0.0903993602857634</v>
      </c>
      <c r="AS195" s="16" t="n">
        <v>0.0714590712338191</v>
      </c>
      <c r="AT195" s="16" t="n">
        <v>0.377521630422939</v>
      </c>
      <c r="AU195" s="16" t="n">
        <v>0</v>
      </c>
      <c r="AV195" s="16" t="n">
        <v>0.0728731774324746</v>
      </c>
      <c r="AW195" s="16" t="n">
        <v>0.25118503550367</v>
      </c>
      <c r="AX195" s="16" t="n">
        <v>0.0221790098281307</v>
      </c>
      <c r="AY195" s="16" t="n">
        <v>0.5</v>
      </c>
    </row>
    <row r="196">
      <c r="B196" t="s">
        <v>125</v>
      </c>
      <c r="C196" s="16" t="n">
        <v>0.522583238061243</v>
      </c>
      <c r="D196" s="16" t="n">
        <v>0.198108876533758</v>
      </c>
      <c r="E196" s="16" t="n">
        <v>0.446638708090084</v>
      </c>
      <c r="F196" s="16" t="n">
        <v>0.579928189709937</v>
      </c>
      <c r="G196" s="16"/>
      <c r="H196" s="16" t="n">
        <v>0.414243068571979</v>
      </c>
      <c r="I196" s="16" t="n">
        <v>0.536217031384682</v>
      </c>
      <c r="J196" s="16"/>
      <c r="K196" s="16" t="n">
        <v>0.552563145541037</v>
      </c>
      <c r="L196" s="16"/>
      <c r="M196" s="16" t="n">
        <v>0.562649494433401</v>
      </c>
      <c r="N196" s="16" t="n">
        <v>0.242112885467115</v>
      </c>
      <c r="O196" s="16" t="n">
        <v>0.116062724485942</v>
      </c>
      <c r="P196" s="16" t="n">
        <v>0.112795194180311</v>
      </c>
      <c r="Q196" s="16"/>
      <c r="R196" s="16" t="n">
        <v>0.145588624581523</v>
      </c>
      <c r="S196" s="16" t="n">
        <v>0.277363063012355</v>
      </c>
      <c r="T196" s="16" t="n">
        <v>0.452229494261397</v>
      </c>
      <c r="U196" s="16" t="n">
        <v>0.591992624371418</v>
      </c>
      <c r="V196" s="16" t="n">
        <v>0.639714259919663</v>
      </c>
      <c r="W196" s="16"/>
      <c r="X196" s="16" t="n">
        <v>0.519131067358838</v>
      </c>
      <c r="Y196" s="16" t="n">
        <v>0.551075078346627</v>
      </c>
      <c r="Z196" s="16" t="n">
        <v>0.454000214595228</v>
      </c>
      <c r="AA196" s="16" t="n">
        <v>0.680525126765222</v>
      </c>
      <c r="AB196" s="16" t="n">
        <v>0.271266289732102</v>
      </c>
      <c r="AC196" s="16" t="n">
        <v>0.412710290735371</v>
      </c>
      <c r="AD196" s="16" t="n">
        <v>0.58082610041433</v>
      </c>
      <c r="AE196" s="16"/>
      <c r="AF196" s="16" t="n">
        <v>0.587834293045043</v>
      </c>
      <c r="AG196" s="16" t="n">
        <v>0.454519474543704</v>
      </c>
      <c r="AH196" s="16" t="n">
        <v>0.411856570428831</v>
      </c>
      <c r="AI196" s="16" t="n">
        <v>0.681149460402575</v>
      </c>
      <c r="AJ196" s="16" t="n">
        <v>0.489266351424185</v>
      </c>
      <c r="AK196" s="16" t="n">
        <v>0.635825199658749</v>
      </c>
      <c r="AL196" s="16" t="n">
        <v>0.404650920736534</v>
      </c>
      <c r="AM196" s="16" t="n">
        <v>0.670667016206461</v>
      </c>
      <c r="AN196" s="16" t="n">
        <v>0</v>
      </c>
      <c r="AO196" s="16" t="n">
        <v>0.58389827563093</v>
      </c>
      <c r="AP196" s="16" t="n">
        <v>0.623576396471549</v>
      </c>
      <c r="AQ196" s="16"/>
      <c r="AR196" s="16" t="n">
        <v>0.6930239824125</v>
      </c>
      <c r="AS196" s="16" t="n">
        <v>0.508464853971583</v>
      </c>
      <c r="AT196" s="16" t="n">
        <v>0.2925292625246</v>
      </c>
      <c r="AU196" s="16" t="n">
        <v>0.467710756231109</v>
      </c>
      <c r="AV196" s="16" t="n">
        <v>0.610521736283709</v>
      </c>
      <c r="AW196" s="16" t="n">
        <v>0.565935077315612</v>
      </c>
      <c r="AX196" s="16" t="n">
        <v>0.449857076850603</v>
      </c>
      <c r="AY196" s="16" t="n">
        <v>0.478510722088062</v>
      </c>
    </row>
    <row r="197">
      <c r="B197" t="s">
        <v>90</v>
      </c>
      <c r="C197" s="16" t="n">
        <v>0.0600416690995272</v>
      </c>
      <c r="D197" s="16" t="n">
        <v>0.134391027519991</v>
      </c>
      <c r="E197" s="16" t="n">
        <v>0.0564274218360383</v>
      </c>
      <c r="F197" s="16" t="n">
        <v>0.0526660021654751</v>
      </c>
      <c r="G197" s="16"/>
      <c r="H197" s="16" t="n">
        <v>0.307292154083803</v>
      </c>
      <c r="I197" s="16" t="n">
        <v>0.0573068866175137</v>
      </c>
      <c r="J197" s="16"/>
      <c r="K197" s="16" t="n">
        <v>0.000659375474466649</v>
      </c>
      <c r="L197" s="16"/>
      <c r="M197" s="16" t="n">
        <v>0.0646004310630052</v>
      </c>
      <c r="N197" s="16" t="n">
        <v>0.0213170586069453</v>
      </c>
      <c r="O197" s="16" t="n">
        <v>0.0243153076340298</v>
      </c>
      <c r="P197" s="16" t="n">
        <v>0.0533948817493313</v>
      </c>
      <c r="Q197" s="16"/>
      <c r="R197" s="16" t="n">
        <v>0.125153367182975</v>
      </c>
      <c r="S197" s="16" t="n">
        <v>0.00210031820622119</v>
      </c>
      <c r="T197" s="16" t="n">
        <v>0.0649682620133872</v>
      </c>
      <c r="U197" s="16" t="n">
        <v>0.028717000419182</v>
      </c>
      <c r="V197" s="16" t="n">
        <v>0.075692415967142</v>
      </c>
      <c r="W197" s="16"/>
      <c r="X197" s="16" t="n">
        <v>0.0298587275674957</v>
      </c>
      <c r="Y197" s="16" t="n">
        <v>0.272244141623988</v>
      </c>
      <c r="Z197" s="16" t="n">
        <v>0</v>
      </c>
      <c r="AA197" s="16" t="n">
        <v>0.000725709461404629</v>
      </c>
      <c r="AB197" s="16" t="n">
        <v>0.0219303568409464</v>
      </c>
      <c r="AC197" s="16" t="n">
        <v>0.0452394039769953</v>
      </c>
      <c r="AD197" s="16" t="n">
        <v>0.0284526525419764</v>
      </c>
      <c r="AE197" s="16"/>
      <c r="AF197" s="16" t="n">
        <v>0.00247626958494126</v>
      </c>
      <c r="AG197" s="16" t="n">
        <v>0</v>
      </c>
      <c r="AH197" s="16" t="n">
        <v>0.000541172577348931</v>
      </c>
      <c r="AI197" s="16" t="n">
        <v>0.0181890735812295</v>
      </c>
      <c r="AJ197" s="16" t="n">
        <v>0.0674295065626729</v>
      </c>
      <c r="AK197" s="16" t="n">
        <v>0.0362647405572864</v>
      </c>
      <c r="AL197" s="16" t="n">
        <v>0.248065078678093</v>
      </c>
      <c r="AM197" s="16" t="n">
        <v>0.00280983528778883</v>
      </c>
      <c r="AN197" s="16" t="n">
        <v>0.102013234557515</v>
      </c>
      <c r="AO197" s="16" t="n">
        <v>0</v>
      </c>
      <c r="AP197" s="16" t="n">
        <v>0.103921981646317</v>
      </c>
      <c r="AQ197" s="16"/>
      <c r="AR197" s="16" t="n">
        <v>0.00134412190746498</v>
      </c>
      <c r="AS197" s="16" t="n">
        <v>0.0969922613028783</v>
      </c>
      <c r="AT197" s="16" t="n">
        <v>0.000353286864765848</v>
      </c>
      <c r="AU197" s="16" t="n">
        <v>0</v>
      </c>
      <c r="AV197" s="16" t="n">
        <v>0.074595350238112</v>
      </c>
      <c r="AW197" s="16" t="n">
        <v>0.119565420092424</v>
      </c>
      <c r="AX197" s="16" t="n">
        <v>0.224928538425301</v>
      </c>
      <c r="AY197" s="16" t="n">
        <v>0</v>
      </c>
    </row>
    <row r="198">
      <c r="B198" t="s">
        <v>126</v>
      </c>
      <c r="C198" s="16" t="n">
        <v>0.153319878648647</v>
      </c>
      <c r="D198" s="16" t="n">
        <v>0.357823348804745</v>
      </c>
      <c r="E198" s="16" t="n">
        <v>0.253905243370891</v>
      </c>
      <c r="F198" s="16" t="n">
        <v>0.102717524261391</v>
      </c>
      <c r="G198" s="16"/>
      <c r="H198" s="16" t="n">
        <v>0.190901456136484</v>
      </c>
      <c r="I198" s="16" t="n">
        <v>0.138621110285457</v>
      </c>
      <c r="J198" s="16"/>
      <c r="K198" s="16" t="n">
        <v>0.186809019484235</v>
      </c>
      <c r="L198" s="16"/>
      <c r="M198" s="16" t="n">
        <v>0.112112627145027</v>
      </c>
      <c r="N198" s="16" t="n">
        <v>0.436554034552184</v>
      </c>
      <c r="O198" s="16" t="n">
        <v>0.612494620818437</v>
      </c>
      <c r="P198" s="16" t="n">
        <v>0.506436334975322</v>
      </c>
      <c r="Q198" s="16"/>
      <c r="R198" s="16" t="n">
        <v>0.30720251034322</v>
      </c>
      <c r="S198" s="16" t="n">
        <v>0.354330621217222</v>
      </c>
      <c r="T198" s="16" t="n">
        <v>0.253755301222137</v>
      </c>
      <c r="U198" s="16" t="n">
        <v>0.129280643250346</v>
      </c>
      <c r="V198" s="16" t="n">
        <v>0.038222756705727</v>
      </c>
      <c r="W198" s="16"/>
      <c r="X198" s="16" t="n">
        <v>0.158208184687009</v>
      </c>
      <c r="Y198" s="16" t="n">
        <v>0.0919469469618724</v>
      </c>
      <c r="Z198" s="16" t="n">
        <v>0.184078297572927</v>
      </c>
      <c r="AA198" s="16" t="n">
        <v>0.114221239601036</v>
      </c>
      <c r="AB198" s="16" t="n">
        <v>0.172403000115897</v>
      </c>
      <c r="AC198" s="16" t="n">
        <v>0.393320785440997</v>
      </c>
      <c r="AD198" s="16" t="n">
        <v>0.214062055216187</v>
      </c>
      <c r="AE198" s="16"/>
      <c r="AF198" s="16" t="n">
        <v>0.00940806768911023</v>
      </c>
      <c r="AG198" s="16" t="n">
        <v>0.0419027835933844</v>
      </c>
      <c r="AH198" s="16" t="n">
        <v>0.113229974891786</v>
      </c>
      <c r="AI198" s="16" t="n">
        <v>0.265735926504801</v>
      </c>
      <c r="AJ198" s="16" t="n">
        <v>0.241736256700621</v>
      </c>
      <c r="AK198" s="16" t="n">
        <v>0.0525540164234537</v>
      </c>
      <c r="AL198" s="16" t="n">
        <v>0.249136996771</v>
      </c>
      <c r="AM198" s="16" t="n">
        <v>0.159112737422327</v>
      </c>
      <c r="AN198" s="16" t="n">
        <v>0.385481623258909</v>
      </c>
      <c r="AO198" s="16" t="n">
        <v>0.24582890799964</v>
      </c>
      <c r="AP198" s="16" t="n">
        <v>0.139036737472141</v>
      </c>
      <c r="AQ198" s="16"/>
      <c r="AR198" s="16" t="n">
        <v>0.151596574844367</v>
      </c>
      <c r="AS198" s="16" t="n">
        <v>0.116200690473254</v>
      </c>
      <c r="AT198" s="16" t="n">
        <v>0.297979899554606</v>
      </c>
      <c r="AU198" s="16" t="n">
        <v>0.359090155926531</v>
      </c>
      <c r="AV198" s="16" t="n">
        <v>0.161833128727262</v>
      </c>
      <c r="AW198" s="16" t="n">
        <v>0.0394005516130409</v>
      </c>
      <c r="AX198" s="16" t="n">
        <v>0.0945029036512093</v>
      </c>
      <c r="AY198" s="16" t="n">
        <v>0.0116944870254857</v>
      </c>
    </row>
    <row r="199">
      <c r="B199" t="s">
        <v>127</v>
      </c>
      <c r="C199" s="16" t="n">
        <v>0.675503793045171</v>
      </c>
      <c r="D199" s="16" t="n">
        <v>0.455344045532672</v>
      </c>
      <c r="E199" s="16" t="n">
        <v>0.590661200546441</v>
      </c>
      <c r="F199" s="16" t="n">
        <v>0.723550143981975</v>
      </c>
      <c r="G199" s="16"/>
      <c r="H199" s="16" t="n">
        <v>0.415211282868734</v>
      </c>
      <c r="I199" s="16" t="n">
        <v>0.694982965715268</v>
      </c>
      <c r="J199" s="16"/>
      <c r="K199" s="16" t="n">
        <v>0.677776980811852</v>
      </c>
      <c r="L199" s="16"/>
      <c r="M199" s="16" t="n">
        <v>0.72265338145461</v>
      </c>
      <c r="N199" s="16" t="n">
        <v>0.338939362601689</v>
      </c>
      <c r="O199" s="16" t="n">
        <v>0.209892885372438</v>
      </c>
      <c r="P199" s="16" t="n">
        <v>0.223315549332589</v>
      </c>
      <c r="Q199" s="16"/>
      <c r="R199" s="16" t="n">
        <v>0.372569676552254</v>
      </c>
      <c r="S199" s="16" t="n">
        <v>0.417973464662681</v>
      </c>
      <c r="T199" s="16" t="n">
        <v>0.508807273567646</v>
      </c>
      <c r="U199" s="16" t="n">
        <v>0.82707174789806</v>
      </c>
      <c r="V199" s="16" t="n">
        <v>0.8060409578677</v>
      </c>
      <c r="W199" s="16"/>
      <c r="X199" s="16" t="n">
        <v>0.684536069065405</v>
      </c>
      <c r="Y199" s="16" t="n">
        <v>0.608702832767178</v>
      </c>
      <c r="Z199" s="16" t="n">
        <v>0.593250045904695</v>
      </c>
      <c r="AA199" s="16" t="n">
        <v>0.8303342519718</v>
      </c>
      <c r="AB199" s="16" t="n">
        <v>0.675807732495354</v>
      </c>
      <c r="AC199" s="16" t="n">
        <v>0.474286742996548</v>
      </c>
      <c r="AD199" s="16" t="n">
        <v>0.647383389907944</v>
      </c>
      <c r="AE199" s="16"/>
      <c r="AF199" s="16" t="n">
        <v>0.987316823855407</v>
      </c>
      <c r="AG199" s="16" t="n">
        <v>0.944892130407221</v>
      </c>
      <c r="AH199" s="16" t="n">
        <v>0.671385610556055</v>
      </c>
      <c r="AI199" s="16" t="n">
        <v>0.683870446246467</v>
      </c>
      <c r="AJ199" s="16" t="n">
        <v>0.667725602988931</v>
      </c>
      <c r="AK199" s="16" t="n">
        <v>0.769441889292864</v>
      </c>
      <c r="AL199" s="16" t="n">
        <v>0.437554646303394</v>
      </c>
      <c r="AM199" s="16" t="n">
        <v>0.688969481463098</v>
      </c>
      <c r="AN199" s="16" t="n">
        <v>0.32167941441612</v>
      </c>
      <c r="AO199" s="16" t="n">
        <v>0.748410411721488</v>
      </c>
      <c r="AP199" s="16" t="n">
        <v>0.623576396471549</v>
      </c>
      <c r="AQ199" s="16"/>
      <c r="AR199" s="16" t="n">
        <v>0.783423342698263</v>
      </c>
      <c r="AS199" s="16" t="n">
        <v>0.579923925205403</v>
      </c>
      <c r="AT199" s="16" t="n">
        <v>0.670050892947539</v>
      </c>
      <c r="AU199" s="16" t="n">
        <v>0.467710756231109</v>
      </c>
      <c r="AV199" s="16" t="n">
        <v>0.683394913716184</v>
      </c>
      <c r="AW199" s="16" t="n">
        <v>0.817120112819282</v>
      </c>
      <c r="AX199" s="16" t="n">
        <v>0.472036086678734</v>
      </c>
      <c r="AY199" s="16" t="n">
        <v>0.978510722088062</v>
      </c>
    </row>
    <row r="200">
      <c r="B200" t="s">
        <v>128</v>
      </c>
      <c r="C200" s="16" t="n">
        <v>-0.522183914396524</v>
      </c>
      <c r="D200" s="16" t="n">
        <v>-0.0975206967279266</v>
      </c>
      <c r="E200" s="16" t="n">
        <v>-0.33675595717555</v>
      </c>
      <c r="F200" s="16" t="n">
        <v>-0.620832619720584</v>
      </c>
      <c r="G200" s="16"/>
      <c r="H200" s="16" t="n">
        <v>-0.22430982673225</v>
      </c>
      <c r="I200" s="16" t="n">
        <v>-0.55636185542981</v>
      </c>
      <c r="J200" s="16"/>
      <c r="K200" s="16" t="n">
        <v>-0.490967961327617</v>
      </c>
      <c r="L200" s="16"/>
      <c r="M200" s="16" t="n">
        <v>-0.610540754309583</v>
      </c>
      <c r="N200" s="16" t="n">
        <v>0.0976146719504947</v>
      </c>
      <c r="O200" s="16" t="n">
        <v>0.402601735445999</v>
      </c>
      <c r="P200" s="16" t="n">
        <v>0.283120785642733</v>
      </c>
      <c r="Q200" s="16"/>
      <c r="R200" s="16" t="n">
        <v>-0.0653671662090346</v>
      </c>
      <c r="S200" s="16" t="n">
        <v>-0.0636428434454584</v>
      </c>
      <c r="T200" s="16" t="n">
        <v>-0.255051972345509</v>
      </c>
      <c r="U200" s="16" t="n">
        <v>-0.697791104647714</v>
      </c>
      <c r="V200" s="16" t="n">
        <v>-0.767818201161973</v>
      </c>
      <c r="W200" s="16"/>
      <c r="X200" s="16" t="n">
        <v>-0.526327884378396</v>
      </c>
      <c r="Y200" s="16" t="n">
        <v>-0.516755885805305</v>
      </c>
      <c r="Z200" s="16" t="n">
        <v>-0.409171748331767</v>
      </c>
      <c r="AA200" s="16" t="n">
        <v>-0.716113012370764</v>
      </c>
      <c r="AB200" s="16" t="n">
        <v>-0.503404732379457</v>
      </c>
      <c r="AC200" s="16" t="n">
        <v>-0.0809659575555502</v>
      </c>
      <c r="AD200" s="16" t="n">
        <v>-0.433321334691756</v>
      </c>
      <c r="AE200" s="16"/>
      <c r="AF200" s="16" t="n">
        <v>-0.977908756166296</v>
      </c>
      <c r="AG200" s="16" t="n">
        <v>-0.902989346813837</v>
      </c>
      <c r="AH200" s="16" t="n">
        <v>-0.558155635664269</v>
      </c>
      <c r="AI200" s="16" t="n">
        <v>-0.418134519741666</v>
      </c>
      <c r="AJ200" s="16" t="n">
        <v>-0.425989346288309</v>
      </c>
      <c r="AK200" s="16" t="n">
        <v>-0.71688787286941</v>
      </c>
      <c r="AL200" s="16" t="n">
        <v>-0.188417649532394</v>
      </c>
      <c r="AM200" s="16" t="n">
        <v>-0.52985674404077</v>
      </c>
      <c r="AN200" s="16" t="n">
        <v>0.0638022088427882</v>
      </c>
      <c r="AO200" s="16" t="n">
        <v>-0.502581503721848</v>
      </c>
      <c r="AP200" s="16" t="n">
        <v>-0.484539658999409</v>
      </c>
      <c r="AQ200" s="16"/>
      <c r="AR200" s="16" t="n">
        <v>-0.631826767853897</v>
      </c>
      <c r="AS200" s="16" t="n">
        <v>-0.463723234732148</v>
      </c>
      <c r="AT200" s="16" t="n">
        <v>-0.372070993392933</v>
      </c>
      <c r="AU200" s="16" t="n">
        <v>-0.108620600304578</v>
      </c>
      <c r="AV200" s="16" t="n">
        <v>-0.521561784988922</v>
      </c>
      <c r="AW200" s="16" t="n">
        <v>-0.777719561206241</v>
      </c>
      <c r="AX200" s="16" t="n">
        <v>-0.377533183027524</v>
      </c>
      <c r="AY200" s="16" t="n">
        <v>-0.966816235062576</v>
      </c>
    </row>
    <row r="201">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row>
    <row r="202">
      <c r="B202" s="7" t="s">
        <v>141</v>
      </c>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row>
    <row r="203">
      <c r="B203" s="26" t="s">
        <v>79</v>
      </c>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row>
    <row r="204">
      <c r="B204" t="s">
        <v>121</v>
      </c>
      <c r="C204" s="16" t="n">
        <v>0.0999847204323947</v>
      </c>
      <c r="D204" s="16" t="n">
        <v>0.227760482302269</v>
      </c>
      <c r="E204" s="16" t="n">
        <v>0.17991218969507</v>
      </c>
      <c r="F204" s="16" t="n">
        <v>0.063682999819334</v>
      </c>
      <c r="G204" s="16"/>
      <c r="H204" s="16" t="n">
        <v>0.120843513731143</v>
      </c>
      <c r="I204" s="16" t="n">
        <v>0.0908651496552361</v>
      </c>
      <c r="J204" s="16"/>
      <c r="K204" s="16" t="n">
        <v>0.114843291609032</v>
      </c>
      <c r="L204" s="16"/>
      <c r="M204" s="16" t="n">
        <v>0.0794643954444641</v>
      </c>
      <c r="N204" s="16" t="n">
        <v>0.24621988574687</v>
      </c>
      <c r="O204" s="16" t="n">
        <v>0.309213365841538</v>
      </c>
      <c r="P204" s="16" t="n">
        <v>0.279587643595158</v>
      </c>
      <c r="Q204" s="16"/>
      <c r="R204" s="16" t="n">
        <v>0.146302286302363</v>
      </c>
      <c r="S204" s="16" t="n">
        <v>0.258981268765768</v>
      </c>
      <c r="T204" s="16" t="n">
        <v>0.174302047106129</v>
      </c>
      <c r="U204" s="16" t="n">
        <v>0.0440700886597606</v>
      </c>
      <c r="V204" s="16" t="n">
        <v>0.0379014769086745</v>
      </c>
      <c r="W204" s="16"/>
      <c r="X204" s="16" t="n">
        <v>0.0732684631176296</v>
      </c>
      <c r="Y204" s="16" t="n">
        <v>0.0494293455646244</v>
      </c>
      <c r="Z204" s="16" t="n">
        <v>0.195540566770432</v>
      </c>
      <c r="AA204" s="16" t="n">
        <v>0.0545196881131662</v>
      </c>
      <c r="AB204" s="16" t="n">
        <v>0.13281691194689</v>
      </c>
      <c r="AC204" s="16" t="n">
        <v>0.393486188140388</v>
      </c>
      <c r="AD204" s="16" t="n">
        <v>0.0670447455229016</v>
      </c>
      <c r="AE204" s="16"/>
      <c r="AF204" s="16" t="n">
        <v>0.00556460805785297</v>
      </c>
      <c r="AG204" s="16" t="n">
        <v>0.0281081048444962</v>
      </c>
      <c r="AH204" s="16" t="n">
        <v>0.0351814041197975</v>
      </c>
      <c r="AI204" s="16" t="n">
        <v>0.0477227714062674</v>
      </c>
      <c r="AJ204" s="16" t="n">
        <v>0.0453214746443942</v>
      </c>
      <c r="AK204" s="16" t="n">
        <v>0.0579708025978357</v>
      </c>
      <c r="AL204" s="16" t="n">
        <v>0.16601002326703</v>
      </c>
      <c r="AM204" s="16" t="n">
        <v>0.116058428637728</v>
      </c>
      <c r="AN204" s="16" t="n">
        <v>0.168201690008139</v>
      </c>
      <c r="AO204" s="16" t="n">
        <v>0.24582890799964</v>
      </c>
      <c r="AP204" s="16" t="n">
        <v>0.264822532029597</v>
      </c>
      <c r="AQ204" s="16"/>
      <c r="AR204" s="16" t="n">
        <v>0.0611420139547456</v>
      </c>
      <c r="AS204" s="16" t="n">
        <v>0.125627829694695</v>
      </c>
      <c r="AT204" s="16" t="n">
        <v>0.151867287541328</v>
      </c>
      <c r="AU204" s="16" t="n">
        <v>0.182353635431429</v>
      </c>
      <c r="AV204" s="16" t="n">
        <v>0.14545932606401</v>
      </c>
      <c r="AW204" s="16" t="n">
        <v>0.00532193984989347</v>
      </c>
      <c r="AX204" s="16" t="n">
        <v>0.0801159027970352</v>
      </c>
      <c r="AY204" s="16" t="n">
        <v>0.0116944870254857</v>
      </c>
    </row>
    <row r="205">
      <c r="B205" t="s">
        <v>122</v>
      </c>
      <c r="C205" s="16" t="n">
        <v>0.151772622669548</v>
      </c>
      <c r="D205" s="16" t="n">
        <v>0.231601433402658</v>
      </c>
      <c r="E205" s="16" t="n">
        <v>0.147387850012515</v>
      </c>
      <c r="F205" s="16" t="n">
        <v>0.143991658591335</v>
      </c>
      <c r="G205" s="16"/>
      <c r="H205" s="16" t="n">
        <v>0.450111716296972</v>
      </c>
      <c r="I205" s="16" t="n">
        <v>0.130795881954781</v>
      </c>
      <c r="J205" s="16"/>
      <c r="K205" s="16" t="n">
        <v>0.223421779228259</v>
      </c>
      <c r="L205" s="16"/>
      <c r="M205" s="16" t="n">
        <v>0.137860040714408</v>
      </c>
      <c r="N205" s="16" t="n">
        <v>0.23737740735863</v>
      </c>
      <c r="O205" s="16" t="n">
        <v>0.327352904955377</v>
      </c>
      <c r="P205" s="16" t="n">
        <v>0.314618866344909</v>
      </c>
      <c r="Q205" s="16"/>
      <c r="R205" s="16" t="n">
        <v>0.340663070503073</v>
      </c>
      <c r="S205" s="16" t="n">
        <v>0.214375513761181</v>
      </c>
      <c r="T205" s="16" t="n">
        <v>0.138745711515092</v>
      </c>
      <c r="U205" s="16" t="n">
        <v>0.138132796544398</v>
      </c>
      <c r="V205" s="16" t="n">
        <v>0.125879300399811</v>
      </c>
      <c r="W205" s="16"/>
      <c r="X205" s="16" t="n">
        <v>0.140288290405814</v>
      </c>
      <c r="Y205" s="16" t="n">
        <v>0.178004531787416</v>
      </c>
      <c r="Z205" s="16" t="n">
        <v>0.111527272758065</v>
      </c>
      <c r="AA205" s="16" t="n">
        <v>0.0746658028173948</v>
      </c>
      <c r="AB205" s="16" t="n">
        <v>0.225188002722128</v>
      </c>
      <c r="AC205" s="16" t="n">
        <v>0.0691944851267196</v>
      </c>
      <c r="AD205" s="16" t="n">
        <v>0.186241214999977</v>
      </c>
      <c r="AE205" s="16"/>
      <c r="AF205" s="16" t="n">
        <v>0.00304462076071525</v>
      </c>
      <c r="AG205" s="16" t="n">
        <v>0.0207461159598915</v>
      </c>
      <c r="AH205" s="16" t="n">
        <v>0.17036059152026</v>
      </c>
      <c r="AI205" s="16" t="n">
        <v>0.166048257209095</v>
      </c>
      <c r="AJ205" s="16" t="n">
        <v>0.187240551095007</v>
      </c>
      <c r="AK205" s="16" t="n">
        <v>0.120658138885672</v>
      </c>
      <c r="AL205" s="16" t="n">
        <v>0.33586310322071</v>
      </c>
      <c r="AM205" s="16" t="n">
        <v>0.0384243173942208</v>
      </c>
      <c r="AN205" s="16" t="n">
        <v>0.326689463879763</v>
      </c>
      <c r="AO205" s="16" t="n">
        <v>0.000805016524460155</v>
      </c>
      <c r="AP205" s="16" t="n">
        <v>0.261718365578363</v>
      </c>
      <c r="AQ205" s="16"/>
      <c r="AR205" s="16" t="n">
        <v>0.144055744735653</v>
      </c>
      <c r="AS205" s="16" t="n">
        <v>0.146290794502573</v>
      </c>
      <c r="AT205" s="16" t="n">
        <v>0.256314756151702</v>
      </c>
      <c r="AU205" s="16" t="n">
        <v>0.00423519665220616</v>
      </c>
      <c r="AV205" s="16" t="n">
        <v>0.159779157035005</v>
      </c>
      <c r="AW205" s="16" t="n">
        <v>0.212087020399669</v>
      </c>
      <c r="AX205" s="16" t="n">
        <v>0.0332074506593134</v>
      </c>
      <c r="AY205" s="16" t="n">
        <v>0.00979479088645274</v>
      </c>
    </row>
    <row r="206">
      <c r="B206" t="s">
        <v>123</v>
      </c>
      <c r="C206" s="16" t="n">
        <v>0.175205706610051</v>
      </c>
      <c r="D206" s="16" t="n">
        <v>0.211906647090011</v>
      </c>
      <c r="E206" s="16" t="n">
        <v>0.107548805099981</v>
      </c>
      <c r="F206" s="16" t="n">
        <v>0.189632337164582</v>
      </c>
      <c r="G206" s="16"/>
      <c r="H206" s="16" t="n">
        <v>0.0610081212679889</v>
      </c>
      <c r="I206" s="16" t="n">
        <v>0.173515547346652</v>
      </c>
      <c r="J206" s="16"/>
      <c r="K206" s="16" t="n">
        <v>0.113106400788781</v>
      </c>
      <c r="L206" s="16"/>
      <c r="M206" s="16" t="n">
        <v>0.171563784855179</v>
      </c>
      <c r="N206" s="16" t="n">
        <v>0.216169571563102</v>
      </c>
      <c r="O206" s="16" t="n">
        <v>0.158225219211657</v>
      </c>
      <c r="P206" s="16" t="n">
        <v>0.211727595766573</v>
      </c>
      <c r="Q206" s="16"/>
      <c r="R206" s="16" t="n">
        <v>0.364883611675722</v>
      </c>
      <c r="S206" s="16" t="n">
        <v>0.37377576050301</v>
      </c>
      <c r="T206" s="16" t="n">
        <v>0.130048622824436</v>
      </c>
      <c r="U206" s="16" t="n">
        <v>0.0246854853119113</v>
      </c>
      <c r="V206" s="16" t="n">
        <v>0.19756320961457</v>
      </c>
      <c r="W206" s="16"/>
      <c r="X206" s="16" t="n">
        <v>0.192402869376622</v>
      </c>
      <c r="Y206" s="16" t="n">
        <v>0.0774520205405871</v>
      </c>
      <c r="Z206" s="16" t="n">
        <v>0.21376337070656</v>
      </c>
      <c r="AA206" s="16" t="n">
        <v>0.200344769210195</v>
      </c>
      <c r="AB206" s="16" t="n">
        <v>0.153227558977877</v>
      </c>
      <c r="AC206" s="16" t="n">
        <v>0.0610436250426045</v>
      </c>
      <c r="AD206" s="16" t="n">
        <v>0.526744687880011</v>
      </c>
      <c r="AE206" s="16"/>
      <c r="AF206" s="16" t="n">
        <v>0.00260634716727077</v>
      </c>
      <c r="AG206" s="16" t="n">
        <v>0.0659799124930067</v>
      </c>
      <c r="AH206" s="16" t="n">
        <v>0.218775108167986</v>
      </c>
      <c r="AI206" s="16" t="n">
        <v>0.288406504854154</v>
      </c>
      <c r="AJ206" s="16" t="n">
        <v>0.199802420041705</v>
      </c>
      <c r="AK206" s="16" t="n">
        <v>0.185498993264977</v>
      </c>
      <c r="AL206" s="16" t="n">
        <v>0.266556058311214</v>
      </c>
      <c r="AM206" s="16" t="n">
        <v>0.167461977866701</v>
      </c>
      <c r="AN206" s="16" t="n">
        <v>0.0852572618470046</v>
      </c>
      <c r="AO206" s="16" t="n">
        <v>0.0049556637544114</v>
      </c>
      <c r="AP206" s="16" t="n">
        <v>0.133464884409993</v>
      </c>
      <c r="AQ206" s="16"/>
      <c r="AR206" s="16" t="n">
        <v>0.231682165441012</v>
      </c>
      <c r="AS206" s="16" t="n">
        <v>0.179987879936305</v>
      </c>
      <c r="AT206" s="16" t="n">
        <v>0.191614662561885</v>
      </c>
      <c r="AU206" s="16" t="n">
        <v>0.1815635575419</v>
      </c>
      <c r="AV206" s="16" t="n">
        <v>0.0819435502097599</v>
      </c>
      <c r="AW206" s="16" t="n">
        <v>0.144463754703368</v>
      </c>
      <c r="AX206" s="16" t="n">
        <v>0.229095225989824</v>
      </c>
      <c r="AY206" s="16" t="n">
        <v>0.0214892779119384</v>
      </c>
    </row>
    <row r="207">
      <c r="B207" t="s">
        <v>124</v>
      </c>
      <c r="C207" s="16" t="n">
        <v>0.127149600010806</v>
      </c>
      <c r="D207" s="16" t="n">
        <v>0.0628700317750324</v>
      </c>
      <c r="E207" s="16" t="n">
        <v>0.0830575479334908</v>
      </c>
      <c r="F207" s="16" t="n">
        <v>0.14647684624931</v>
      </c>
      <c r="G207" s="16"/>
      <c r="H207" s="16" t="n">
        <v>0.00929245975437544</v>
      </c>
      <c r="I207" s="16" t="n">
        <v>0.142765512891099</v>
      </c>
      <c r="J207" s="16"/>
      <c r="K207" s="16" t="n">
        <v>0.132030401366494</v>
      </c>
      <c r="L207" s="16"/>
      <c r="M207" s="16" t="n">
        <v>0.13184864615437</v>
      </c>
      <c r="N207" s="16" t="n">
        <v>0.0909205059061389</v>
      </c>
      <c r="O207" s="16" t="n">
        <v>0.0897981888166055</v>
      </c>
      <c r="P207" s="16" t="n">
        <v>0.0831467507177677</v>
      </c>
      <c r="Q207" s="16"/>
      <c r="R207" s="16" t="n">
        <v>0.145588624581523</v>
      </c>
      <c r="S207" s="16" t="n">
        <v>0.0314048562982993</v>
      </c>
      <c r="T207" s="16" t="n">
        <v>0.167337746937225</v>
      </c>
      <c r="U207" s="16" t="n">
        <v>0.210695162443297</v>
      </c>
      <c r="V207" s="16" t="n">
        <v>0.0865426905223661</v>
      </c>
      <c r="W207" s="16"/>
      <c r="X207" s="16" t="n">
        <v>0.174322301984144</v>
      </c>
      <c r="Y207" s="16" t="n">
        <v>0.0685980958688984</v>
      </c>
      <c r="Z207" s="16" t="n">
        <v>0.0466610582006795</v>
      </c>
      <c r="AA207" s="16" t="n">
        <v>0.00701916717043282</v>
      </c>
      <c r="AB207" s="16" t="n">
        <v>0.363132808527399</v>
      </c>
      <c r="AC207" s="16" t="n">
        <v>0.14899960911294</v>
      </c>
      <c r="AD207" s="16" t="n">
        <v>0.0203969498449107</v>
      </c>
      <c r="AE207" s="16"/>
      <c r="AF207" s="16" t="n">
        <v>0.409309621741827</v>
      </c>
      <c r="AG207" s="16" t="n">
        <v>0.00923033931153485</v>
      </c>
      <c r="AH207" s="16" t="n">
        <v>0.0135913454197491</v>
      </c>
      <c r="AI207" s="16" t="n">
        <v>0.161816821837996</v>
      </c>
      <c r="AJ207" s="16" t="n">
        <v>0.24202285052495</v>
      </c>
      <c r="AK207" s="16" t="n">
        <v>0.146784960259904</v>
      </c>
      <c r="AL207" s="16" t="n">
        <v>0.00382353014936575</v>
      </c>
      <c r="AM207" s="16" t="n">
        <v>0.0188272868923503</v>
      </c>
      <c r="AN207" s="16" t="n">
        <v>0.15070132733194</v>
      </c>
      <c r="AO207" s="16" t="n">
        <v>0.164512136090558</v>
      </c>
      <c r="AP207" s="16" t="n">
        <v>0</v>
      </c>
      <c r="AQ207" s="16"/>
      <c r="AR207" s="16" t="n">
        <v>0.0851914644334336</v>
      </c>
      <c r="AS207" s="16" t="n">
        <v>0.0418425296967683</v>
      </c>
      <c r="AT207" s="16" t="n">
        <v>0.110202144138423</v>
      </c>
      <c r="AU207" s="16" t="n">
        <v>0.149077512323181</v>
      </c>
      <c r="AV207" s="16" t="n">
        <v>0.160066185835944</v>
      </c>
      <c r="AW207" s="16" t="n">
        <v>0.253627610263616</v>
      </c>
      <c r="AX207" s="16" t="n">
        <v>0.207724343703224</v>
      </c>
      <c r="AY207" s="16" t="n">
        <v>0.478510722088062</v>
      </c>
    </row>
    <row r="208">
      <c r="B208" t="s">
        <v>125</v>
      </c>
      <c r="C208" s="16" t="n">
        <v>0.408626567857784</v>
      </c>
      <c r="D208" s="16" t="n">
        <v>0.123813896834709</v>
      </c>
      <c r="E208" s="16" t="n">
        <v>0.481735640219122</v>
      </c>
      <c r="F208" s="16" t="n">
        <v>0.420626015902048</v>
      </c>
      <c r="G208" s="16"/>
      <c r="H208" s="16" t="n">
        <v>0.0576159267537369</v>
      </c>
      <c r="I208" s="16" t="n">
        <v>0.43066947814206</v>
      </c>
      <c r="J208" s="16"/>
      <c r="K208" s="16" t="n">
        <v>0.3858071606902</v>
      </c>
      <c r="L208" s="16"/>
      <c r="M208" s="16" t="n">
        <v>0.442349166862499</v>
      </c>
      <c r="N208" s="16" t="n">
        <v>0.160997541678187</v>
      </c>
      <c r="O208" s="16" t="n">
        <v>0.106756856480969</v>
      </c>
      <c r="P208" s="16" t="n">
        <v>0.0643629513819664</v>
      </c>
      <c r="Q208" s="16"/>
      <c r="R208" s="16" t="n">
        <v>0</v>
      </c>
      <c r="S208" s="16" t="n">
        <v>0.119362282465521</v>
      </c>
      <c r="T208" s="16" t="n">
        <v>0.357145982143247</v>
      </c>
      <c r="U208" s="16" t="n">
        <v>0.554417052858789</v>
      </c>
      <c r="V208" s="16" t="n">
        <v>0.495299514767488</v>
      </c>
      <c r="W208" s="16"/>
      <c r="X208" s="16" t="n">
        <v>0.399722504795636</v>
      </c>
      <c r="Y208" s="16" t="n">
        <v>0.480746159021044</v>
      </c>
      <c r="Z208" s="16" t="n">
        <v>0.432507731564263</v>
      </c>
      <c r="AA208" s="16" t="n">
        <v>0.662534241532421</v>
      </c>
      <c r="AB208" s="16" t="n">
        <v>0.122145991756702</v>
      </c>
      <c r="AC208" s="16" t="n">
        <v>0.213816103055932</v>
      </c>
      <c r="AD208" s="16" t="n">
        <v>0.0677235818365677</v>
      </c>
      <c r="AE208" s="16"/>
      <c r="AF208" s="16" t="n">
        <v>0.577646636836482</v>
      </c>
      <c r="AG208" s="16" t="n">
        <v>0.45365957746673</v>
      </c>
      <c r="AH208" s="16" t="n">
        <v>0.525468173793789</v>
      </c>
      <c r="AI208" s="16" t="n">
        <v>0.319574996013286</v>
      </c>
      <c r="AJ208" s="16" t="n">
        <v>0.258183197131271</v>
      </c>
      <c r="AK208" s="16" t="n">
        <v>0.452956220991901</v>
      </c>
      <c r="AL208" s="16" t="n">
        <v>0.227747285051681</v>
      </c>
      <c r="AM208" s="16" t="n">
        <v>0.659227989208999</v>
      </c>
      <c r="AN208" s="16" t="n">
        <v>0.269150256933153</v>
      </c>
      <c r="AO208" s="16" t="n">
        <v>0.58389827563093</v>
      </c>
      <c r="AP208" s="16" t="n">
        <v>0.338046663109893</v>
      </c>
      <c r="AQ208" s="16"/>
      <c r="AR208" s="16" t="n">
        <v>0.473240827199525</v>
      </c>
      <c r="AS208" s="16" t="n">
        <v>0.44399246276779</v>
      </c>
      <c r="AT208" s="16" t="n">
        <v>0.279951926836846</v>
      </c>
      <c r="AU208" s="16" t="n">
        <v>0.467118915836517</v>
      </c>
      <c r="AV208" s="16" t="n">
        <v>0.378156430617169</v>
      </c>
      <c r="AW208" s="16" t="n">
        <v>0.324835398859382</v>
      </c>
      <c r="AX208" s="16" t="n">
        <v>0.428486194564003</v>
      </c>
      <c r="AY208" s="16" t="n">
        <v>0.478510722088062</v>
      </c>
    </row>
    <row r="209">
      <c r="B209" t="s">
        <v>90</v>
      </c>
      <c r="C209" s="16" t="n">
        <v>0.0372607824194161</v>
      </c>
      <c r="D209" s="16" t="n">
        <v>0.14204750859532</v>
      </c>
      <c r="E209" s="16" t="n">
        <v>0.000357967039821745</v>
      </c>
      <c r="F209" s="16" t="n">
        <v>0.0355901422733913</v>
      </c>
      <c r="G209" s="16"/>
      <c r="H209" s="16" t="n">
        <v>0.301128262195784</v>
      </c>
      <c r="I209" s="16" t="n">
        <v>0.0313884300101731</v>
      </c>
      <c r="J209" s="16"/>
      <c r="K209" s="16" t="n">
        <v>0.0307909663172336</v>
      </c>
      <c r="L209" s="16"/>
      <c r="M209" s="16" t="n">
        <v>0.03691396596908</v>
      </c>
      <c r="N209" s="16" t="n">
        <v>0.0483150877470715</v>
      </c>
      <c r="O209" s="16" t="n">
        <v>0.00865346469385344</v>
      </c>
      <c r="P209" s="16" t="n">
        <v>0.0465561921936256</v>
      </c>
      <c r="Q209" s="16"/>
      <c r="R209" s="16" t="n">
        <v>0.00256240693732024</v>
      </c>
      <c r="S209" s="16" t="n">
        <v>0.00210031820622119</v>
      </c>
      <c r="T209" s="16" t="n">
        <v>0.0324198894738718</v>
      </c>
      <c r="U209" s="16" t="n">
        <v>0.027999414181845</v>
      </c>
      <c r="V209" s="16" t="n">
        <v>0.0568138077870898</v>
      </c>
      <c r="W209" s="16"/>
      <c r="X209" s="16" t="n">
        <v>0.0199955703201533</v>
      </c>
      <c r="Y209" s="16" t="n">
        <v>0.14576984721743</v>
      </c>
      <c r="Z209" s="16" t="n">
        <v>0</v>
      </c>
      <c r="AA209" s="16" t="n">
        <v>0.000916331156390311</v>
      </c>
      <c r="AB209" s="16" t="n">
        <v>0.00348872606900329</v>
      </c>
      <c r="AC209" s="16" t="n">
        <v>0.113459989521415</v>
      </c>
      <c r="AD209" s="16" t="n">
        <v>0.131848819915632</v>
      </c>
      <c r="AE209" s="16"/>
      <c r="AF209" s="16" t="n">
        <v>0.00182816543585205</v>
      </c>
      <c r="AG209" s="16" t="n">
        <v>0.422275949924341</v>
      </c>
      <c r="AH209" s="16" t="n">
        <v>0.0366233769784188</v>
      </c>
      <c r="AI209" s="16" t="n">
        <v>0.0164306486792014</v>
      </c>
      <c r="AJ209" s="16" t="n">
        <v>0.0674295065626729</v>
      </c>
      <c r="AK209" s="16" t="n">
        <v>0.0361308839997112</v>
      </c>
      <c r="AL209" s="16" t="n">
        <v>0</v>
      </c>
      <c r="AM209" s="16" t="n">
        <v>0</v>
      </c>
      <c r="AN209" s="16" t="n">
        <v>0</v>
      </c>
      <c r="AO209" s="16" t="n">
        <v>0</v>
      </c>
      <c r="AP209" s="16" t="n">
        <v>0.00194755487215487</v>
      </c>
      <c r="AQ209" s="16"/>
      <c r="AR209" s="16" t="n">
        <v>0.00468778423563022</v>
      </c>
      <c r="AS209" s="16" t="n">
        <v>0.0622585034018692</v>
      </c>
      <c r="AT209" s="16" t="n">
        <v>0.0100492227698161</v>
      </c>
      <c r="AU209" s="16" t="n">
        <v>0.0156511822147675</v>
      </c>
      <c r="AV209" s="16" t="n">
        <v>0.074595350238112</v>
      </c>
      <c r="AW209" s="16" t="n">
        <v>0.0596642759240709</v>
      </c>
      <c r="AX209" s="16" t="n">
        <v>0.0213708822865997</v>
      </c>
      <c r="AY209" s="16" t="n">
        <v>0</v>
      </c>
    </row>
    <row r="210">
      <c r="B210" t="s">
        <v>126</v>
      </c>
      <c r="C210" s="16" t="n">
        <v>0.251757343101943</v>
      </c>
      <c r="D210" s="16" t="n">
        <v>0.459361915704927</v>
      </c>
      <c r="E210" s="16" t="n">
        <v>0.327300039707585</v>
      </c>
      <c r="F210" s="16" t="n">
        <v>0.207674658410669</v>
      </c>
      <c r="G210" s="16"/>
      <c r="H210" s="16" t="n">
        <v>0.570955230028115</v>
      </c>
      <c r="I210" s="16" t="n">
        <v>0.221661031610017</v>
      </c>
      <c r="J210" s="16"/>
      <c r="K210" s="16" t="n">
        <v>0.338265070837291</v>
      </c>
      <c r="L210" s="16"/>
      <c r="M210" s="16" t="n">
        <v>0.217324436158872</v>
      </c>
      <c r="N210" s="16" t="n">
        <v>0.4835972931055</v>
      </c>
      <c r="O210" s="16" t="n">
        <v>0.636566270796915</v>
      </c>
      <c r="P210" s="16" t="n">
        <v>0.594206509940067</v>
      </c>
      <c r="Q210" s="16"/>
      <c r="R210" s="16" t="n">
        <v>0.486965356805436</v>
      </c>
      <c r="S210" s="16" t="n">
        <v>0.473356782526949</v>
      </c>
      <c r="T210" s="16" t="n">
        <v>0.313047758621221</v>
      </c>
      <c r="U210" s="16" t="n">
        <v>0.182202885204159</v>
      </c>
      <c r="V210" s="16" t="n">
        <v>0.163780777308486</v>
      </c>
      <c r="W210" s="16"/>
      <c r="X210" s="16" t="n">
        <v>0.213556753523444</v>
      </c>
      <c r="Y210" s="16" t="n">
        <v>0.22743387735204</v>
      </c>
      <c r="Z210" s="16" t="n">
        <v>0.307067839528498</v>
      </c>
      <c r="AA210" s="16" t="n">
        <v>0.129185490930561</v>
      </c>
      <c r="AB210" s="16" t="n">
        <v>0.358004914669018</v>
      </c>
      <c r="AC210" s="16" t="n">
        <v>0.462680673267107</v>
      </c>
      <c r="AD210" s="16" t="n">
        <v>0.253285960522879</v>
      </c>
      <c r="AE210" s="16"/>
      <c r="AF210" s="16" t="n">
        <v>0.00860922881856822</v>
      </c>
      <c r="AG210" s="16" t="n">
        <v>0.0488542208043876</v>
      </c>
      <c r="AH210" s="16" t="n">
        <v>0.205541995640057</v>
      </c>
      <c r="AI210" s="16" t="n">
        <v>0.213771028615363</v>
      </c>
      <c r="AJ210" s="16" t="n">
        <v>0.232562025739401</v>
      </c>
      <c r="AK210" s="16" t="n">
        <v>0.178628941483507</v>
      </c>
      <c r="AL210" s="16" t="n">
        <v>0.50187312648774</v>
      </c>
      <c r="AM210" s="16" t="n">
        <v>0.154482746031949</v>
      </c>
      <c r="AN210" s="16" t="n">
        <v>0.494891153887902</v>
      </c>
      <c r="AO210" s="16" t="n">
        <v>0.2466339245241</v>
      </c>
      <c r="AP210" s="16" t="n">
        <v>0.52654089760796</v>
      </c>
      <c r="AQ210" s="16"/>
      <c r="AR210" s="16" t="n">
        <v>0.205197758690399</v>
      </c>
      <c r="AS210" s="16" t="n">
        <v>0.271918624197268</v>
      </c>
      <c r="AT210" s="16" t="n">
        <v>0.40818204369303</v>
      </c>
      <c r="AU210" s="16" t="n">
        <v>0.186588832083635</v>
      </c>
      <c r="AV210" s="16" t="n">
        <v>0.305238483099014</v>
      </c>
      <c r="AW210" s="16" t="n">
        <v>0.217408960249563</v>
      </c>
      <c r="AX210" s="16" t="n">
        <v>0.113323353456349</v>
      </c>
      <c r="AY210" s="16" t="n">
        <v>0.0214892779119384</v>
      </c>
    </row>
    <row r="211">
      <c r="B211" t="s">
        <v>127</v>
      </c>
      <c r="C211" s="16" t="n">
        <v>0.53577616786859</v>
      </c>
      <c r="D211" s="16" t="n">
        <v>0.186683928609742</v>
      </c>
      <c r="E211" s="16" t="n">
        <v>0.564793188152613</v>
      </c>
      <c r="F211" s="16" t="n">
        <v>0.567102862151358</v>
      </c>
      <c r="G211" s="16"/>
      <c r="H211" s="16" t="n">
        <v>0.0669083865081123</v>
      </c>
      <c r="I211" s="16" t="n">
        <v>0.573434991033158</v>
      </c>
      <c r="J211" s="16"/>
      <c r="K211" s="16" t="n">
        <v>0.517837562056694</v>
      </c>
      <c r="L211" s="16"/>
      <c r="M211" s="16" t="n">
        <v>0.574197813016869</v>
      </c>
      <c r="N211" s="16" t="n">
        <v>0.251918047584326</v>
      </c>
      <c r="O211" s="16" t="n">
        <v>0.196555045297574</v>
      </c>
      <c r="P211" s="16" t="n">
        <v>0.147509702099734</v>
      </c>
      <c r="Q211" s="16"/>
      <c r="R211" s="16" t="n">
        <v>0.145588624581523</v>
      </c>
      <c r="S211" s="16" t="n">
        <v>0.15076713876382</v>
      </c>
      <c r="T211" s="16" t="n">
        <v>0.524483729080471</v>
      </c>
      <c r="U211" s="16" t="n">
        <v>0.765112215302085</v>
      </c>
      <c r="V211" s="16" t="n">
        <v>0.581842205289854</v>
      </c>
      <c r="W211" s="16"/>
      <c r="X211" s="16" t="n">
        <v>0.574044806779781</v>
      </c>
      <c r="Y211" s="16" t="n">
        <v>0.549344254889942</v>
      </c>
      <c r="Z211" s="16" t="n">
        <v>0.479168789764943</v>
      </c>
      <c r="AA211" s="16" t="n">
        <v>0.669553408702854</v>
      </c>
      <c r="AB211" s="16" t="n">
        <v>0.485278800284101</v>
      </c>
      <c r="AC211" s="16" t="n">
        <v>0.362815712168873</v>
      </c>
      <c r="AD211" s="16" t="n">
        <v>0.0881205316814784</v>
      </c>
      <c r="AE211" s="16"/>
      <c r="AF211" s="16" t="n">
        <v>0.986956258578309</v>
      </c>
      <c r="AG211" s="16" t="n">
        <v>0.462889916778265</v>
      </c>
      <c r="AH211" s="16" t="n">
        <v>0.539059519213538</v>
      </c>
      <c r="AI211" s="16" t="n">
        <v>0.481391817851282</v>
      </c>
      <c r="AJ211" s="16" t="n">
        <v>0.500206047656221</v>
      </c>
      <c r="AK211" s="16" t="n">
        <v>0.599741181251805</v>
      </c>
      <c r="AL211" s="16" t="n">
        <v>0.231570815201046</v>
      </c>
      <c r="AM211" s="16" t="n">
        <v>0.67805527610135</v>
      </c>
      <c r="AN211" s="16" t="n">
        <v>0.419851584265093</v>
      </c>
      <c r="AO211" s="16" t="n">
        <v>0.748410411721488</v>
      </c>
      <c r="AP211" s="16" t="n">
        <v>0.338046663109893</v>
      </c>
      <c r="AQ211" s="16"/>
      <c r="AR211" s="16" t="n">
        <v>0.558432291632959</v>
      </c>
      <c r="AS211" s="16" t="n">
        <v>0.485834992464558</v>
      </c>
      <c r="AT211" s="16" t="n">
        <v>0.39015407097527</v>
      </c>
      <c r="AU211" s="16" t="n">
        <v>0.616196428159698</v>
      </c>
      <c r="AV211" s="16" t="n">
        <v>0.538222616453114</v>
      </c>
      <c r="AW211" s="16" t="n">
        <v>0.578463009122998</v>
      </c>
      <c r="AX211" s="16" t="n">
        <v>0.636210538267228</v>
      </c>
      <c r="AY211" s="16" t="n">
        <v>0.957021444176123</v>
      </c>
    </row>
    <row r="212">
      <c r="B212" t="s">
        <v>128</v>
      </c>
      <c r="C212" s="16" t="n">
        <v>-0.284018824766648</v>
      </c>
      <c r="D212" s="16" t="n">
        <v>0.272677987095185</v>
      </c>
      <c r="E212" s="16" t="n">
        <v>-0.237493148445028</v>
      </c>
      <c r="F212" s="16" t="n">
        <v>-0.359428203740689</v>
      </c>
      <c r="G212" s="16"/>
      <c r="H212" s="16" t="n">
        <v>0.504046843520003</v>
      </c>
      <c r="I212" s="16" t="n">
        <v>-0.351773959423142</v>
      </c>
      <c r="J212" s="16"/>
      <c r="K212" s="16" t="n">
        <v>-0.179572491219403</v>
      </c>
      <c r="L212" s="16"/>
      <c r="M212" s="16" t="n">
        <v>-0.356873376857997</v>
      </c>
      <c r="N212" s="16" t="n">
        <v>0.231679245521174</v>
      </c>
      <c r="O212" s="16" t="n">
        <v>0.440011225499341</v>
      </c>
      <c r="P212" s="16" t="n">
        <v>0.446696807840333</v>
      </c>
      <c r="Q212" s="16"/>
      <c r="R212" s="16" t="n">
        <v>0.341376732223913</v>
      </c>
      <c r="S212" s="16" t="n">
        <v>0.322589643763128</v>
      </c>
      <c r="T212" s="16" t="n">
        <v>-0.21143597045925</v>
      </c>
      <c r="U212" s="16" t="n">
        <v>-0.582909330097926</v>
      </c>
      <c r="V212" s="16" t="n">
        <v>-0.418061427981368</v>
      </c>
      <c r="W212" s="16"/>
      <c r="X212" s="16" t="n">
        <v>-0.360488053256336</v>
      </c>
      <c r="Y212" s="16" t="n">
        <v>-0.321910377537902</v>
      </c>
      <c r="Z212" s="16" t="n">
        <v>-0.172100950236445</v>
      </c>
      <c r="AA212" s="16" t="n">
        <v>-0.540367917772293</v>
      </c>
      <c r="AB212" s="16" t="n">
        <v>-0.127273885615083</v>
      </c>
      <c r="AC212" s="16" t="n">
        <v>0.0998649610982348</v>
      </c>
      <c r="AD212" s="16" t="n">
        <v>0.1651654288414</v>
      </c>
      <c r="AE212" s="16"/>
      <c r="AF212" s="16" t="n">
        <v>-0.978347029759741</v>
      </c>
      <c r="AG212" s="16" t="n">
        <v>-0.414035695973877</v>
      </c>
      <c r="AH212" s="16" t="n">
        <v>-0.333517523573481</v>
      </c>
      <c r="AI212" s="16" t="n">
        <v>-0.26762078923592</v>
      </c>
      <c r="AJ212" s="16" t="n">
        <v>-0.26764402191682</v>
      </c>
      <c r="AK212" s="16" t="n">
        <v>-0.421112239768297</v>
      </c>
      <c r="AL212" s="16" t="n">
        <v>0.270302311286693</v>
      </c>
      <c r="AM212" s="16" t="n">
        <v>-0.523572530069401</v>
      </c>
      <c r="AN212" s="16" t="n">
        <v>0.0750395696228087</v>
      </c>
      <c r="AO212" s="16" t="n">
        <v>-0.501776487197388</v>
      </c>
      <c r="AP212" s="16" t="n">
        <v>0.188494234498067</v>
      </c>
      <c r="AQ212" s="16"/>
      <c r="AR212" s="16" t="n">
        <v>-0.35323453294256</v>
      </c>
      <c r="AS212" s="16" t="n">
        <v>-0.213916368267291</v>
      </c>
      <c r="AT212" s="16" t="n">
        <v>0.0180279727177599</v>
      </c>
      <c r="AU212" s="16" t="n">
        <v>-0.429607596076063</v>
      </c>
      <c r="AV212" s="16" t="n">
        <v>-0.232984133354099</v>
      </c>
      <c r="AW212" s="16" t="n">
        <v>-0.361054048873435</v>
      </c>
      <c r="AX212" s="16" t="n">
        <v>-0.522887184810879</v>
      </c>
      <c r="AY212" s="16" t="n">
        <v>-0.935532166264185</v>
      </c>
    </row>
    <row r="213">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row>
    <row r="214">
      <c r="B214" s="7" t="s">
        <v>154</v>
      </c>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row>
    <row r="215">
      <c r="B215" s="26" t="s">
        <v>79</v>
      </c>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row>
    <row r="216">
      <c r="B216" t="s">
        <v>142</v>
      </c>
      <c r="C216" s="16" t="n">
        <v>0.246148348233021</v>
      </c>
      <c r="D216" s="16" t="n">
        <v>0.250923600904609</v>
      </c>
      <c r="E216" s="16" t="n">
        <v>0.115137457532532</v>
      </c>
      <c r="F216" s="16" t="n">
        <v>0.281544377659888</v>
      </c>
      <c r="G216" s="16"/>
      <c r="H216" s="16" t="n">
        <v>0.348280361061587</v>
      </c>
      <c r="I216" s="16" t="n">
        <v>0.244043678941852</v>
      </c>
      <c r="J216" s="16"/>
      <c r="K216" s="16" t="n">
        <v>0.164581570567495</v>
      </c>
      <c r="L216" s="16"/>
      <c r="M216" s="16" t="n">
        <v>0.269518259777592</v>
      </c>
      <c r="N216" s="16" t="n">
        <v>0.077961495556211</v>
      </c>
      <c r="O216" s="16" t="n">
        <v>0.0226824657201847</v>
      </c>
      <c r="P216" s="16" t="n">
        <v>0.0144348179792642</v>
      </c>
      <c r="Q216" s="16"/>
      <c r="R216" s="16" t="n">
        <v>0.000713661720840182</v>
      </c>
      <c r="S216" s="16" t="n">
        <v>0</v>
      </c>
      <c r="T216" s="16" t="n">
        <v>0.183268677288228</v>
      </c>
      <c r="U216" s="16" t="n">
        <v>0.369926238108291</v>
      </c>
      <c r="V216" s="16" t="n">
        <v>0.31776627735401</v>
      </c>
      <c r="W216" s="16"/>
      <c r="X216" s="16" t="n">
        <v>0.276965242192033</v>
      </c>
      <c r="Y216" s="16" t="n">
        <v>0.520945078866703</v>
      </c>
      <c r="Z216" s="16" t="n">
        <v>0.104624007544675</v>
      </c>
      <c r="AA216" s="16" t="n">
        <v>0.182797528124494</v>
      </c>
      <c r="AB216" s="16" t="n">
        <v>0.0376268936891856</v>
      </c>
      <c r="AC216" s="16" t="n">
        <v>0.0979018883282753</v>
      </c>
      <c r="AD216" s="16" t="n">
        <v>0.00383149584834728</v>
      </c>
      <c r="AE216" s="16"/>
      <c r="AF216" s="16" t="n">
        <v>0.202016789952792</v>
      </c>
      <c r="AG216" s="16" t="n">
        <v>0.0313836275423889</v>
      </c>
      <c r="AH216" s="16" t="n">
        <v>0.348837669761794</v>
      </c>
      <c r="AI216" s="16" t="n">
        <v>0.018189178942583</v>
      </c>
      <c r="AJ216" s="16" t="n">
        <v>0.38709974170227</v>
      </c>
      <c r="AK216" s="16" t="n">
        <v>0.223145202445782</v>
      </c>
      <c r="AL216" s="16" t="n">
        <v>0</v>
      </c>
      <c r="AM216" s="16" t="n">
        <v>0.404453516814236</v>
      </c>
      <c r="AN216" s="16" t="n">
        <v>0.102013234557515</v>
      </c>
      <c r="AO216" s="16" t="n">
        <v>0.601387212251568</v>
      </c>
      <c r="AP216" s="16" t="n">
        <v>0.338046663109893</v>
      </c>
      <c r="AQ216" s="16"/>
      <c r="AR216" s="16" t="n">
        <v>0.175777542500213</v>
      </c>
      <c r="AS216" s="16" t="n">
        <v>0.216025776445458</v>
      </c>
      <c r="AT216" s="16" t="n">
        <v>0.285651497500319</v>
      </c>
      <c r="AU216" s="16" t="n">
        <v>0.298746865040954</v>
      </c>
      <c r="AV216" s="16" t="n">
        <v>0.224487818178693</v>
      </c>
      <c r="AW216" s="16" t="n">
        <v>0.24614235697995</v>
      </c>
      <c r="AX216" s="16" t="n">
        <v>0.428486194564003</v>
      </c>
      <c r="AY216" s="16" t="n">
        <v>0.478510722088062</v>
      </c>
    </row>
    <row r="217">
      <c r="B217" t="s">
        <v>143</v>
      </c>
      <c r="C217" s="16" t="n">
        <v>0.137960788910184</v>
      </c>
      <c r="D217" s="16" t="n">
        <v>0.134725005225863</v>
      </c>
      <c r="E217" s="16" t="n">
        <v>0.178437748691566</v>
      </c>
      <c r="F217" s="16" t="n">
        <v>0.127222987638418</v>
      </c>
      <c r="G217" s="16"/>
      <c r="H217" s="16" t="n">
        <v>0.00540997291117337</v>
      </c>
      <c r="I217" s="16" t="n">
        <v>0.128508061065019</v>
      </c>
      <c r="J217" s="16"/>
      <c r="K217" s="16" t="n">
        <v>0.118077412306524</v>
      </c>
      <c r="L217" s="16"/>
      <c r="M217" s="16" t="n">
        <v>0.139159058574575</v>
      </c>
      <c r="N217" s="16" t="n">
        <v>0.150252250309937</v>
      </c>
      <c r="O217" s="16" t="n">
        <v>0.0707946716851972</v>
      </c>
      <c r="P217" s="16" t="n">
        <v>0.0734853948250243</v>
      </c>
      <c r="Q217" s="16"/>
      <c r="R217" s="16" t="n">
        <v>0.145588624581523</v>
      </c>
      <c r="S217" s="16" t="n">
        <v>0.3514628406413</v>
      </c>
      <c r="T217" s="16" t="n">
        <v>0.139071539558711</v>
      </c>
      <c r="U217" s="16" t="n">
        <v>0.0731790532653156</v>
      </c>
      <c r="V217" s="16" t="n">
        <v>0.115868518895818</v>
      </c>
      <c r="W217" s="16"/>
      <c r="X217" s="16" t="n">
        <v>0.147198047864947</v>
      </c>
      <c r="Y217" s="16" t="n">
        <v>0.0418376956904341</v>
      </c>
      <c r="Z217" s="16" t="n">
        <v>0.0915725569338098</v>
      </c>
      <c r="AA217" s="16" t="n">
        <v>0.355801948932452</v>
      </c>
      <c r="AB217" s="16" t="n">
        <v>0.0330138023614494</v>
      </c>
      <c r="AC217" s="16" t="n">
        <v>0.196234611734594</v>
      </c>
      <c r="AD217" s="16" t="n">
        <v>0.529469136507354</v>
      </c>
      <c r="AE217" s="16"/>
      <c r="AF217" s="16" t="n">
        <v>0.213614462389452</v>
      </c>
      <c r="AG217" s="16" t="n">
        <v>0.00135773908736134</v>
      </c>
      <c r="AH217" s="16" t="n">
        <v>0.0350870108487484</v>
      </c>
      <c r="AI217" s="16" t="n">
        <v>0.220450888816791</v>
      </c>
      <c r="AJ217" s="16" t="n">
        <v>0.0139608474020588</v>
      </c>
      <c r="AK217" s="16" t="n">
        <v>0.257627823532999</v>
      </c>
      <c r="AL217" s="16" t="n">
        <v>0.0278260011612698</v>
      </c>
      <c r="AM217" s="16" t="n">
        <v>0.116582439212623</v>
      </c>
      <c r="AN217" s="16" t="n">
        <v>0.141210215087979</v>
      </c>
      <c r="AO217" s="16" t="n">
        <v>0.00939154262716427</v>
      </c>
      <c r="AP217" s="16" t="n">
        <v>0</v>
      </c>
      <c r="AQ217" s="16"/>
      <c r="AR217" s="16" t="n">
        <v>0.138159145489094</v>
      </c>
      <c r="AS217" s="16" t="n">
        <v>0.134061998771545</v>
      </c>
      <c r="AT217" s="16" t="n">
        <v>0.20888681318339</v>
      </c>
      <c r="AU217" s="16" t="n">
        <v>0.168372050795563</v>
      </c>
      <c r="AV217" s="16" t="n">
        <v>0.160066185835944</v>
      </c>
      <c r="AW217" s="16" t="n">
        <v>0.0608855633040439</v>
      </c>
      <c r="AX217" s="16" t="n">
        <v>0.246299420711901</v>
      </c>
      <c r="AY217" s="16" t="n">
        <v>0</v>
      </c>
    </row>
    <row r="218">
      <c r="B218" t="s">
        <v>144</v>
      </c>
      <c r="C218" s="16" t="n">
        <v>0.127300503433275</v>
      </c>
      <c r="D218" s="16" t="n">
        <v>0.134102372736766</v>
      </c>
      <c r="E218" s="16" t="n">
        <v>0.146504030526551</v>
      </c>
      <c r="F218" s="16" t="n">
        <v>0.121267941845337</v>
      </c>
      <c r="G218" s="16"/>
      <c r="H218" s="16" t="n">
        <v>0.0720333637668369</v>
      </c>
      <c r="I218" s="16" t="n">
        <v>0.121801225408931</v>
      </c>
      <c r="J218" s="16"/>
      <c r="K218" s="16" t="n">
        <v>0.139719557408624</v>
      </c>
      <c r="L218" s="16"/>
      <c r="M218" s="16" t="n">
        <v>0.119694421703885</v>
      </c>
      <c r="N218" s="16" t="n">
        <v>0.211547034169886</v>
      </c>
      <c r="O218" s="16" t="n">
        <v>0.135221987379633</v>
      </c>
      <c r="P218" s="16" t="n">
        <v>0.0871644508947046</v>
      </c>
      <c r="Q218" s="16"/>
      <c r="R218" s="16" t="n">
        <v>0.0153115994593346</v>
      </c>
      <c r="S218" s="16" t="n">
        <v>0.325698311585185</v>
      </c>
      <c r="T218" s="16" t="n">
        <v>0.0789364688433052</v>
      </c>
      <c r="U218" s="16" t="n">
        <v>0.119058728428848</v>
      </c>
      <c r="V218" s="16" t="n">
        <v>0.128289242695224</v>
      </c>
      <c r="W218" s="16"/>
      <c r="X218" s="16" t="n">
        <v>0.138412902695252</v>
      </c>
      <c r="Y218" s="16" t="n">
        <v>0.0864136143594639</v>
      </c>
      <c r="Z218" s="16" t="n">
        <v>0.113824626708429</v>
      </c>
      <c r="AA218" s="16" t="n">
        <v>0.175255642359451</v>
      </c>
      <c r="AB218" s="16" t="n">
        <v>0.123485955136174</v>
      </c>
      <c r="AC218" s="16" t="n">
        <v>0.234061130160803</v>
      </c>
      <c r="AD218" s="16" t="n">
        <v>0.0436777110744866</v>
      </c>
      <c r="AE218" s="16"/>
      <c r="AF218" s="16" t="n">
        <v>0</v>
      </c>
      <c r="AG218" s="16" t="n">
        <v>0</v>
      </c>
      <c r="AH218" s="16" t="n">
        <v>0.00465461394319818</v>
      </c>
      <c r="AI218" s="16" t="n">
        <v>0.287289989417458</v>
      </c>
      <c r="AJ218" s="16" t="n">
        <v>0.117586693610022</v>
      </c>
      <c r="AK218" s="16" t="n">
        <v>0.0613535993890137</v>
      </c>
      <c r="AL218" s="16" t="n">
        <v>0.0479989098056904</v>
      </c>
      <c r="AM218" s="16" t="n">
        <v>0.148745235319376</v>
      </c>
      <c r="AN218" s="16" t="n">
        <v>0.295673638449985</v>
      </c>
      <c r="AO218" s="16" t="n">
        <v>0.36809118078583</v>
      </c>
      <c r="AP218" s="16" t="n">
        <v>0.133464884409993</v>
      </c>
      <c r="AQ218" s="16"/>
      <c r="AR218" s="16" t="n">
        <v>0.184493902738861</v>
      </c>
      <c r="AS218" s="16" t="n">
        <v>0.0624547455912818</v>
      </c>
      <c r="AT218" s="16" t="n">
        <v>0.112023683326829</v>
      </c>
      <c r="AU218" s="16" t="n">
        <v>0.329457389075897</v>
      </c>
      <c r="AV218" s="16" t="n">
        <v>0.216897359491786</v>
      </c>
      <c r="AW218" s="16" t="n">
        <v>0.130477667271727</v>
      </c>
      <c r="AX218" s="16" t="n">
        <v>0.0125000626935677</v>
      </c>
      <c r="AY218" s="16" t="n">
        <v>0.00189969613903295</v>
      </c>
    </row>
    <row r="219">
      <c r="B219" t="s">
        <v>145</v>
      </c>
      <c r="C219" s="16" t="n">
        <v>0.078704813217074</v>
      </c>
      <c r="D219" s="16" t="n">
        <v>0.0452050923909086</v>
      </c>
      <c r="E219" s="16" t="n">
        <v>0.0857977908039807</v>
      </c>
      <c r="F219" s="16" t="n">
        <v>0.0805292878133237</v>
      </c>
      <c r="G219" s="16"/>
      <c r="H219" s="16" t="n">
        <v>0.388325773496281</v>
      </c>
      <c r="I219" s="16" t="n">
        <v>0.0614013174676977</v>
      </c>
      <c r="J219" s="16"/>
      <c r="K219" s="16" t="n">
        <v>0.179437696749046</v>
      </c>
      <c r="L219" s="16"/>
      <c r="M219" s="16" t="n">
        <v>0.0689378767091416</v>
      </c>
      <c r="N219" s="16" t="n">
        <v>0.165638217998199</v>
      </c>
      <c r="O219" s="16" t="n">
        <v>0.138589429109728</v>
      </c>
      <c r="P219" s="16" t="n">
        <v>0.101231532423242</v>
      </c>
      <c r="Q219" s="16"/>
      <c r="R219" s="16" t="n">
        <v>0.0153115994593346</v>
      </c>
      <c r="S219" s="16" t="n">
        <v>0.00532328357498303</v>
      </c>
      <c r="T219" s="16" t="n">
        <v>0.0275321935294177</v>
      </c>
      <c r="U219" s="16" t="n">
        <v>0.103817946086062</v>
      </c>
      <c r="V219" s="16" t="n">
        <v>0.122435025267002</v>
      </c>
      <c r="W219" s="16"/>
      <c r="X219" s="16" t="n">
        <v>0.0525464379991986</v>
      </c>
      <c r="Y219" s="16" t="n">
        <v>0.103921571343892</v>
      </c>
      <c r="Z219" s="16" t="n">
        <v>0.154456351382048</v>
      </c>
      <c r="AA219" s="16" t="n">
        <v>0.189980048369325</v>
      </c>
      <c r="AB219" s="16" t="n">
        <v>0.0539628966195207</v>
      </c>
      <c r="AC219" s="16" t="n">
        <v>0.0839400299563174</v>
      </c>
      <c r="AD219" s="16" t="n">
        <v>0.0418676138696536</v>
      </c>
      <c r="AE219" s="16"/>
      <c r="AF219" s="16" t="n">
        <v>0.00180750829672875</v>
      </c>
      <c r="AG219" s="16" t="n">
        <v>0.0156564062764388</v>
      </c>
      <c r="AH219" s="16" t="n">
        <v>0.0477570732652096</v>
      </c>
      <c r="AI219" s="16" t="n">
        <v>0.0474953448564847</v>
      </c>
      <c r="AJ219" s="16" t="n">
        <v>0.259759068270688</v>
      </c>
      <c r="AK219" s="16" t="n">
        <v>0.0551211357284378</v>
      </c>
      <c r="AL219" s="16" t="n">
        <v>0.326124198295469</v>
      </c>
      <c r="AM219" s="16" t="n">
        <v>0.0188169191250958</v>
      </c>
      <c r="AN219" s="16" t="n">
        <v>0.0962984024014007</v>
      </c>
      <c r="AO219" s="16" t="n">
        <v>0.000805016524460155</v>
      </c>
      <c r="AP219" s="16" t="n">
        <v>0.15933819658277</v>
      </c>
      <c r="AQ219" s="16"/>
      <c r="AR219" s="16" t="n">
        <v>0.0560951304411918</v>
      </c>
      <c r="AS219" s="16" t="n">
        <v>0.0782206113224111</v>
      </c>
      <c r="AT219" s="16" t="n">
        <v>0.113083543921127</v>
      </c>
      <c r="AU219" s="16" t="n">
        <v>0.0192945384723819</v>
      </c>
      <c r="AV219" s="16" t="n">
        <v>0.072586148631535</v>
      </c>
      <c r="AW219" s="16" t="n">
        <v>0.153564692615118</v>
      </c>
      <c r="AX219" s="16" t="n">
        <v>0.00161625508306217</v>
      </c>
      <c r="AY219" s="16" t="n">
        <v>0</v>
      </c>
    </row>
    <row r="220">
      <c r="B220" t="s">
        <v>146</v>
      </c>
      <c r="C220" s="16" t="n">
        <v>0.0840948040418843</v>
      </c>
      <c r="D220" s="16" t="n">
        <v>0.0712763613368014</v>
      </c>
      <c r="E220" s="16" t="n">
        <v>0.120326573814952</v>
      </c>
      <c r="F220" s="16" t="n">
        <v>0.075599759030812</v>
      </c>
      <c r="G220" s="16"/>
      <c r="H220" s="16" t="n">
        <v>0.040864973766901</v>
      </c>
      <c r="I220" s="16" t="n">
        <v>0.094876588485257</v>
      </c>
      <c r="J220" s="16"/>
      <c r="K220" s="16" t="n">
        <v>0.0928040138210355</v>
      </c>
      <c r="L220" s="16"/>
      <c r="M220" s="16" t="n">
        <v>0.0789865265962806</v>
      </c>
      <c r="N220" s="16" t="n">
        <v>0.134374107930193</v>
      </c>
      <c r="O220" s="16" t="n">
        <v>0.0946529534686717</v>
      </c>
      <c r="P220" s="16" t="n">
        <v>0.10761151397378</v>
      </c>
      <c r="Q220" s="16"/>
      <c r="R220" s="16" t="n">
        <v>0</v>
      </c>
      <c r="S220" s="16" t="n">
        <v>0.0667471797182544</v>
      </c>
      <c r="T220" s="16" t="n">
        <v>0.138490143054047</v>
      </c>
      <c r="U220" s="16" t="n">
        <v>0.182859721674245</v>
      </c>
      <c r="V220" s="16" t="n">
        <v>0.0238512066129799</v>
      </c>
      <c r="W220" s="16"/>
      <c r="X220" s="16" t="n">
        <v>0.0486664240168154</v>
      </c>
      <c r="Y220" s="16" t="n">
        <v>0.0384014196015195</v>
      </c>
      <c r="Z220" s="16" t="n">
        <v>0.211678820658015</v>
      </c>
      <c r="AA220" s="16" t="n">
        <v>0.0262609800792583</v>
      </c>
      <c r="AB220" s="16" t="n">
        <v>0.365017368930595</v>
      </c>
      <c r="AC220" s="16" t="n">
        <v>0.056199346167438</v>
      </c>
      <c r="AD220" s="16" t="n">
        <v>0.10262070049124</v>
      </c>
      <c r="AE220" s="16"/>
      <c r="AF220" s="16" t="n">
        <v>0.57227457982806</v>
      </c>
      <c r="AG220" s="16" t="n">
        <v>0.431779550130554</v>
      </c>
      <c r="AH220" s="16" t="n">
        <v>0.0211339143755188</v>
      </c>
      <c r="AI220" s="16" t="n">
        <v>0.0148938363715749</v>
      </c>
      <c r="AJ220" s="16" t="n">
        <v>0.0585049136180742</v>
      </c>
      <c r="AK220" s="16" t="n">
        <v>0.117888732050993</v>
      </c>
      <c r="AL220" s="16" t="n">
        <v>0.0110938486802432</v>
      </c>
      <c r="AM220" s="16" t="n">
        <v>0.0126552005746514</v>
      </c>
      <c r="AN220" s="16" t="n">
        <v>0.0331386933397504</v>
      </c>
      <c r="AO220" s="16" t="n">
        <v>0.00415064722995125</v>
      </c>
      <c r="AP220" s="16" t="n">
        <v>0</v>
      </c>
      <c r="AQ220" s="16"/>
      <c r="AR220" s="16" t="n">
        <v>0.0887256342619922</v>
      </c>
      <c r="AS220" s="16" t="n">
        <v>0.102212525842537</v>
      </c>
      <c r="AT220" s="16" t="n">
        <v>0.0334374598214944</v>
      </c>
      <c r="AU220" s="16" t="n">
        <v>0.016834863003951</v>
      </c>
      <c r="AV220" s="16" t="n">
        <v>0.0804636361193815</v>
      </c>
      <c r="AW220" s="16" t="n">
        <v>0.0214713407153074</v>
      </c>
      <c r="AX220" s="16" t="n">
        <v>0.000808127541531083</v>
      </c>
      <c r="AY220" s="16" t="n">
        <v>0.488305512974514</v>
      </c>
    </row>
    <row r="221">
      <c r="B221" t="s">
        <v>147</v>
      </c>
      <c r="C221" s="16" t="n">
        <v>0.0626002326679523</v>
      </c>
      <c r="D221" s="16" t="n">
        <v>0.0346987873132302</v>
      </c>
      <c r="E221" s="16" t="n">
        <v>0.125827527499782</v>
      </c>
      <c r="F221" s="16" t="n">
        <v>0.0483982866234944</v>
      </c>
      <c r="G221" s="16"/>
      <c r="H221" s="16" t="n">
        <v>0.04682719264628</v>
      </c>
      <c r="I221" s="16" t="n">
        <v>0.0669868668177255</v>
      </c>
      <c r="J221" s="16"/>
      <c r="K221" s="16" t="n">
        <v>0.051537902560759</v>
      </c>
      <c r="L221" s="16"/>
      <c r="M221" s="16" t="n">
        <v>0.0571497057385497</v>
      </c>
      <c r="N221" s="16" t="n">
        <v>0.0980132592547327</v>
      </c>
      <c r="O221" s="16" t="n">
        <v>0.123615864763227</v>
      </c>
      <c r="P221" s="16" t="n">
        <v>0.130006274340259</v>
      </c>
      <c r="Q221" s="16"/>
      <c r="R221" s="16" t="n">
        <v>0.226981051970732</v>
      </c>
      <c r="S221" s="16" t="n">
        <v>0.124193615596549</v>
      </c>
      <c r="T221" s="16" t="n">
        <v>0.127482565975667</v>
      </c>
      <c r="U221" s="16" t="n">
        <v>0.0186977915843048</v>
      </c>
      <c r="V221" s="16" t="n">
        <v>0.0080462371644529</v>
      </c>
      <c r="W221" s="16"/>
      <c r="X221" s="16" t="n">
        <v>0.0894483673940798</v>
      </c>
      <c r="Y221" s="16" t="n">
        <v>0.00681851900892784</v>
      </c>
      <c r="Z221" s="16" t="n">
        <v>0.0648833869597008</v>
      </c>
      <c r="AA221" s="16" t="n">
        <v>0.0117201297276559</v>
      </c>
      <c r="AB221" s="16" t="n">
        <v>0.0816130615804199</v>
      </c>
      <c r="AC221" s="16" t="n">
        <v>0.0747304280454002</v>
      </c>
      <c r="AD221" s="16" t="n">
        <v>0.032555991571635</v>
      </c>
      <c r="AE221" s="16"/>
      <c r="AF221" s="16" t="n">
        <v>0</v>
      </c>
      <c r="AG221" s="16" t="n">
        <v>0</v>
      </c>
      <c r="AH221" s="16" t="n">
        <v>0.211864377715177</v>
      </c>
      <c r="AI221" s="16" t="n">
        <v>0.0653075949364433</v>
      </c>
      <c r="AJ221" s="16" t="n">
        <v>0.0123629553695201</v>
      </c>
      <c r="AK221" s="16" t="n">
        <v>0.000141571696805507</v>
      </c>
      <c r="AL221" s="16" t="n">
        <v>0.00753175721017713</v>
      </c>
      <c r="AM221" s="16" t="n">
        <v>0.127101415891398</v>
      </c>
      <c r="AN221" s="16" t="n">
        <v>0.129213987720242</v>
      </c>
      <c r="AO221" s="16" t="n">
        <v>0.000851415555493778</v>
      </c>
      <c r="AP221" s="16" t="n">
        <v>0.102380168995592</v>
      </c>
      <c r="AQ221" s="16"/>
      <c r="AR221" s="16" t="n">
        <v>0.0489133996104021</v>
      </c>
      <c r="AS221" s="16" t="n">
        <v>0.0397126464805114</v>
      </c>
      <c r="AT221" s="16" t="n">
        <v>0.207065273994984</v>
      </c>
      <c r="AU221" s="16" t="n">
        <v>0.00423519665220616</v>
      </c>
      <c r="AV221" s="16" t="n">
        <v>0.00907037277728532</v>
      </c>
      <c r="AW221" s="16" t="n">
        <v>0.0748716507356852</v>
      </c>
      <c r="AX221" s="16" t="n">
        <v>0.00497481510605365</v>
      </c>
      <c r="AY221" s="16" t="n">
        <v>0.00979479088645274</v>
      </c>
    </row>
    <row r="222">
      <c r="B222" t="s">
        <v>148</v>
      </c>
      <c r="C222" s="16" t="n">
        <v>0.0544185633688565</v>
      </c>
      <c r="D222" s="16" t="n">
        <v>0.16073687480523</v>
      </c>
      <c r="E222" s="16" t="n">
        <v>0.0124909596452914</v>
      </c>
      <c r="F222" s="16" t="n">
        <v>0.0539537541743308</v>
      </c>
      <c r="G222" s="16"/>
      <c r="H222" s="16" t="n">
        <v>0.0483795284240224</v>
      </c>
      <c r="I222" s="16" t="n">
        <v>0.0591872221457762</v>
      </c>
      <c r="J222" s="16"/>
      <c r="K222" s="16" t="n">
        <v>0.058404611602606</v>
      </c>
      <c r="L222" s="16"/>
      <c r="M222" s="16" t="n">
        <v>0.0519561180191796</v>
      </c>
      <c r="N222" s="16" t="n">
        <v>0.0602764722179771</v>
      </c>
      <c r="O222" s="16" t="n">
        <v>0.11702665591935</v>
      </c>
      <c r="P222" s="16" t="n">
        <v>0.0862839767788522</v>
      </c>
      <c r="Q222" s="16"/>
      <c r="R222" s="16" t="n">
        <v>0.325351471043738</v>
      </c>
      <c r="S222" s="16" t="n">
        <v>0.113855578531747</v>
      </c>
      <c r="T222" s="16" t="n">
        <v>0.0594168192274615</v>
      </c>
      <c r="U222" s="16" t="n">
        <v>0.0117463326732217</v>
      </c>
      <c r="V222" s="16" t="n">
        <v>0.0211294646850483</v>
      </c>
      <c r="W222" s="16"/>
      <c r="X222" s="16" t="n">
        <v>0.0773617636662773</v>
      </c>
      <c r="Y222" s="16" t="n">
        <v>0.012175529601148</v>
      </c>
      <c r="Z222" s="16" t="n">
        <v>0.00215050504532781</v>
      </c>
      <c r="AA222" s="16" t="n">
        <v>0.00607140804968228</v>
      </c>
      <c r="AB222" s="16" t="n">
        <v>0.0559759577854708</v>
      </c>
      <c r="AC222" s="16" t="n">
        <v>0.120709405434925</v>
      </c>
      <c r="AD222" s="16" t="n">
        <v>0.033318704831421</v>
      </c>
      <c r="AE222" s="16"/>
      <c r="AF222" s="16" t="n">
        <v>0.00512746481043814</v>
      </c>
      <c r="AG222" s="16" t="n">
        <v>0.00347453253353125</v>
      </c>
      <c r="AH222" s="16" t="n">
        <v>0.0118367801632756</v>
      </c>
      <c r="AI222" s="16" t="n">
        <v>0.125344919996825</v>
      </c>
      <c r="AJ222" s="16" t="n">
        <v>0.0251933668093467</v>
      </c>
      <c r="AK222" s="16" t="n">
        <v>0.0583577052006848</v>
      </c>
      <c r="AL222" s="16" t="n">
        <v>0.069781760261297</v>
      </c>
      <c r="AM222" s="16" t="n">
        <v>0.00337752793899774</v>
      </c>
      <c r="AN222" s="16" t="n">
        <v>0.00142402798296978</v>
      </c>
      <c r="AO222" s="16" t="n">
        <v>0.0145179685010725</v>
      </c>
      <c r="AP222" s="16" t="n">
        <v>0.136047939830352</v>
      </c>
      <c r="AQ222" s="16"/>
      <c r="AR222" s="16" t="n">
        <v>0.0441999099325316</v>
      </c>
      <c r="AS222" s="16" t="n">
        <v>0.0719664818867859</v>
      </c>
      <c r="AT222" s="16" t="n">
        <v>0.0158671271997998</v>
      </c>
      <c r="AU222" s="16" t="n">
        <v>0.149077512323181</v>
      </c>
      <c r="AV222" s="16" t="n">
        <v>0</v>
      </c>
      <c r="AW222" s="16" t="n">
        <v>0.069828972211965</v>
      </c>
      <c r="AX222" s="16" t="n">
        <v>0.0263456973926533</v>
      </c>
      <c r="AY222" s="16" t="n">
        <v>0</v>
      </c>
    </row>
    <row r="223">
      <c r="B223" t="s">
        <v>149</v>
      </c>
      <c r="C223" s="16" t="n">
        <v>0.0241545539514555</v>
      </c>
      <c r="D223" s="16" t="n">
        <v>0.0182120944625092</v>
      </c>
      <c r="E223" s="16" t="n">
        <v>0.0144011249456395</v>
      </c>
      <c r="F223" s="16" t="n">
        <v>0.0274984461732482</v>
      </c>
      <c r="G223" s="16"/>
      <c r="H223" s="16" t="n">
        <v>0.0238286853986209</v>
      </c>
      <c r="I223" s="16" t="n">
        <v>0.0253245909227984</v>
      </c>
      <c r="J223" s="16"/>
      <c r="K223" s="16" t="n">
        <v>0.00476046020707963</v>
      </c>
      <c r="L223" s="16"/>
      <c r="M223" s="16" t="n">
        <v>0.0186773047945471</v>
      </c>
      <c r="N223" s="16" t="n">
        <v>0.0278178979489828</v>
      </c>
      <c r="O223" s="16" t="n">
        <v>0.187288726176528</v>
      </c>
      <c r="P223" s="16" t="n">
        <v>0.12180747356966</v>
      </c>
      <c r="Q223" s="16"/>
      <c r="R223" s="16" t="n">
        <v>0.122957018379558</v>
      </c>
      <c r="S223" s="16" t="n">
        <v>0.00143233171252774</v>
      </c>
      <c r="T223" s="16" t="n">
        <v>0.00990238443299757</v>
      </c>
      <c r="U223" s="16" t="n">
        <v>0.0151507307146794</v>
      </c>
      <c r="V223" s="16" t="n">
        <v>0.0287946036207773</v>
      </c>
      <c r="W223" s="16"/>
      <c r="X223" s="16" t="n">
        <v>0.0150444312627265</v>
      </c>
      <c r="Y223" s="16" t="n">
        <v>0.00658449178563287</v>
      </c>
      <c r="Z223" s="16" t="n">
        <v>0.0730168824121639</v>
      </c>
      <c r="AA223" s="16" t="n">
        <v>0.0293528538539897</v>
      </c>
      <c r="AB223" s="16" t="n">
        <v>0.0587010908005258</v>
      </c>
      <c r="AC223" s="16" t="n">
        <v>0.0382160651836067</v>
      </c>
      <c r="AD223" s="16" t="n">
        <v>0.0143506211541776</v>
      </c>
      <c r="AE223" s="16"/>
      <c r="AF223" s="16" t="n">
        <v>0.00105785215392186</v>
      </c>
      <c r="AG223" s="16" t="n">
        <v>0.016831233066308</v>
      </c>
      <c r="AH223" s="16" t="n">
        <v>0.0160463818809505</v>
      </c>
      <c r="AI223" s="16" t="n">
        <v>0.0139653398871252</v>
      </c>
      <c r="AJ223" s="16" t="n">
        <v>0.009193694223973</v>
      </c>
      <c r="AK223" s="16" t="n">
        <v>0.00069016142281367</v>
      </c>
      <c r="AL223" s="16" t="n">
        <v>0.0516279152586144</v>
      </c>
      <c r="AM223" s="16" t="n">
        <v>0.16519445094731</v>
      </c>
      <c r="AN223" s="16" t="n">
        <v>0.00284805596593956</v>
      </c>
      <c r="AO223" s="16" t="n">
        <v>0.000805016524460155</v>
      </c>
      <c r="AP223" s="16" t="n">
        <v>0.00258305542035865</v>
      </c>
      <c r="AQ223" s="16"/>
      <c r="AR223" s="16" t="n">
        <v>0.00353795954793568</v>
      </c>
      <c r="AS223" s="16" t="n">
        <v>0.0392433230076107</v>
      </c>
      <c r="AT223" s="16" t="n">
        <v>0.00247300805336093</v>
      </c>
      <c r="AU223" s="16" t="n">
        <v>0.00610303172604529</v>
      </c>
      <c r="AV223" s="16" t="n">
        <v>0.00787748748784647</v>
      </c>
      <c r="AW223" s="16" t="n">
        <v>0.000473736488564179</v>
      </c>
      <c r="AX223" s="16" t="n">
        <v>0.264044981589067</v>
      </c>
      <c r="AY223" s="16" t="n">
        <v>0.0195895817729055</v>
      </c>
    </row>
    <row r="224">
      <c r="B224" t="s">
        <v>150</v>
      </c>
      <c r="C224" s="16" t="n">
        <v>0.025673213199913</v>
      </c>
      <c r="D224" s="16" t="n">
        <v>0.00599437523810802</v>
      </c>
      <c r="E224" s="16" t="n">
        <v>0.00847104023066087</v>
      </c>
      <c r="F224" s="16" t="n">
        <v>0.0326059691160558</v>
      </c>
      <c r="G224" s="16"/>
      <c r="H224" s="16" t="n">
        <v>0.0194425762264633</v>
      </c>
      <c r="I224" s="16" t="n">
        <v>0.0284279161525724</v>
      </c>
      <c r="J224" s="16"/>
      <c r="K224" s="16" t="n">
        <v>0.0412829004055734</v>
      </c>
      <c r="L224" s="16"/>
      <c r="M224" s="16" t="n">
        <v>0.0236984292579679</v>
      </c>
      <c r="N224" s="16" t="n">
        <v>0.0286769451171154</v>
      </c>
      <c r="O224" s="16" t="n">
        <v>0.0673320754555633</v>
      </c>
      <c r="P224" s="16" t="n">
        <v>0.0946671283089763</v>
      </c>
      <c r="Q224" s="16"/>
      <c r="R224" s="16" t="n">
        <v>0</v>
      </c>
      <c r="S224" s="16" t="n">
        <v>0</v>
      </c>
      <c r="T224" s="16" t="n">
        <v>0.00343766237681018</v>
      </c>
      <c r="U224" s="16" t="n">
        <v>0.0475434740161275</v>
      </c>
      <c r="V224" s="16" t="n">
        <v>0.0384586022098501</v>
      </c>
      <c r="W224" s="16"/>
      <c r="X224" s="16" t="n">
        <v>0.0430046311404113</v>
      </c>
      <c r="Y224" s="16" t="n">
        <v>0</v>
      </c>
      <c r="Z224" s="16" t="n">
        <v>0</v>
      </c>
      <c r="AA224" s="16" t="n">
        <v>0.00326979180233958</v>
      </c>
      <c r="AB224" s="16" t="n">
        <v>0.0457824036536942</v>
      </c>
      <c r="AC224" s="16" t="n">
        <v>0.0578909994695569</v>
      </c>
      <c r="AD224" s="16" t="n">
        <v>0.0395517231223181</v>
      </c>
      <c r="AE224" s="16"/>
      <c r="AF224" s="16" t="n">
        <v>0</v>
      </c>
      <c r="AG224" s="16" t="n">
        <v>0.0716496354593753</v>
      </c>
      <c r="AH224" s="16" t="n">
        <v>0.0918098684244895</v>
      </c>
      <c r="AI224" s="16" t="n">
        <v>0.00540538039260932</v>
      </c>
      <c r="AJ224" s="16" t="n">
        <v>0.00789384833249515</v>
      </c>
      <c r="AK224" s="16" t="n">
        <v>0.0274760607192577</v>
      </c>
      <c r="AL224" s="16" t="n">
        <v>0.00824682310964395</v>
      </c>
      <c r="AM224" s="16" t="n">
        <v>0.00307329417631268</v>
      </c>
      <c r="AN224" s="16" t="n">
        <v>0.0934741763017972</v>
      </c>
      <c r="AO224" s="16" t="n">
        <v>0</v>
      </c>
      <c r="AP224" s="16" t="n">
        <v>0</v>
      </c>
      <c r="AQ224" s="16"/>
      <c r="AR224" s="16" t="n">
        <v>0.0443647119906847</v>
      </c>
      <c r="AS224" s="16" t="n">
        <v>0.00473189747672492</v>
      </c>
      <c r="AT224" s="16" t="n">
        <v>0.010402509634582</v>
      </c>
      <c r="AU224" s="16" t="n">
        <v>0.00669487212063705</v>
      </c>
      <c r="AV224" s="16" t="n">
        <v>0.072586148631535</v>
      </c>
      <c r="AW224" s="16" t="n">
        <v>0.0603748806569172</v>
      </c>
      <c r="AX224" s="16" t="n">
        <v>0.0141163177766299</v>
      </c>
      <c r="AY224" s="16" t="n">
        <v>0.00189969613903295</v>
      </c>
    </row>
    <row r="225">
      <c r="B225" t="s">
        <v>151</v>
      </c>
      <c r="C225" s="16" t="n">
        <v>0.0114311437495171</v>
      </c>
      <c r="D225" s="16" t="n">
        <v>0.0159904021681546</v>
      </c>
      <c r="E225" s="16" t="n">
        <v>0.00920532876114223</v>
      </c>
      <c r="F225" s="16" t="n">
        <v>0.0115285555527761</v>
      </c>
      <c r="G225" s="16"/>
      <c r="H225" s="16" t="n">
        <v>0.0024777161568222</v>
      </c>
      <c r="I225" s="16" t="n">
        <v>0.0117557288582176</v>
      </c>
      <c r="J225" s="16"/>
      <c r="K225" s="16" t="n">
        <v>0.0277341525896814</v>
      </c>
      <c r="L225" s="16"/>
      <c r="M225" s="16" t="n">
        <v>0.00900916029937803</v>
      </c>
      <c r="N225" s="16" t="n">
        <v>0.0294393181117004</v>
      </c>
      <c r="O225" s="16" t="n">
        <v>0.0156618429401764</v>
      </c>
      <c r="P225" s="16" t="n">
        <v>0.0861491501661741</v>
      </c>
      <c r="Q225" s="16"/>
      <c r="R225" s="16" t="n">
        <v>0</v>
      </c>
      <c r="S225" s="16" t="n">
        <v>0.0112868586394541</v>
      </c>
      <c r="T225" s="16" t="n">
        <v>0.00231966844850575</v>
      </c>
      <c r="U225" s="16" t="n">
        <v>0.00303146796624631</v>
      </c>
      <c r="V225" s="16" t="n">
        <v>0.0220189166914203</v>
      </c>
      <c r="W225" s="16"/>
      <c r="X225" s="16" t="n">
        <v>0.0163227949267405</v>
      </c>
      <c r="Y225" s="16" t="n">
        <v>0.00658449178563287</v>
      </c>
      <c r="Z225" s="16" t="n">
        <v>0.000306586154352113</v>
      </c>
      <c r="AA225" s="16" t="n">
        <v>0.0185733375449629</v>
      </c>
      <c r="AB225" s="16" t="n">
        <v>0.00552017092090954</v>
      </c>
      <c r="AC225" s="16" t="n">
        <v>0.0381406565351395</v>
      </c>
      <c r="AD225" s="16" t="n">
        <v>0.0205742623702736</v>
      </c>
      <c r="AE225" s="16"/>
      <c r="AF225" s="16" t="n">
        <v>0</v>
      </c>
      <c r="AG225" s="16" t="n">
        <v>0.00211679344616991</v>
      </c>
      <c r="AH225" s="16" t="n">
        <v>0.0490089907832857</v>
      </c>
      <c r="AI225" s="16" t="n">
        <v>0.0997305971862373</v>
      </c>
      <c r="AJ225" s="16" t="n">
        <v>0.000845361163219883</v>
      </c>
      <c r="AK225" s="16" t="n">
        <v>0.0004521599776801</v>
      </c>
      <c r="AL225" s="16" t="n">
        <v>0.000797600842745032</v>
      </c>
      <c r="AM225" s="16" t="n">
        <v>0</v>
      </c>
      <c r="AN225" s="16" t="n">
        <v>0.00236433163523797</v>
      </c>
      <c r="AO225" s="16" t="n">
        <v>0</v>
      </c>
      <c r="AP225" s="16" t="n">
        <v>0</v>
      </c>
      <c r="AQ225" s="16"/>
      <c r="AR225" s="16" t="n">
        <v>0.0073503226083199</v>
      </c>
      <c r="AS225" s="16" t="n">
        <v>0.00385821152655789</v>
      </c>
      <c r="AT225" s="16" t="n">
        <v>0.00105986059429754</v>
      </c>
      <c r="AU225" s="16" t="n">
        <v>0.00118368078918351</v>
      </c>
      <c r="AV225" s="16" t="n">
        <v>0.00759045868690691</v>
      </c>
      <c r="AW225" s="16" t="n">
        <v>0.0596642759240709</v>
      </c>
      <c r="AX225" s="16" t="n">
        <v>0.000808127541531083</v>
      </c>
      <c r="AY225" s="16" t="n">
        <v>0</v>
      </c>
    </row>
    <row r="226">
      <c r="B226" t="s">
        <v>152</v>
      </c>
      <c r="C226" s="16" t="n">
        <v>0.0180481910033374</v>
      </c>
      <c r="D226" s="16" t="n">
        <v>0.000482047721143097</v>
      </c>
      <c r="E226" s="16" t="n">
        <v>0.000890469160114259</v>
      </c>
      <c r="F226" s="16" t="n">
        <v>0.0247310008440114</v>
      </c>
      <c r="G226" s="16"/>
      <c r="H226" s="16" t="n">
        <v>0.00096821429675468</v>
      </c>
      <c r="I226" s="16" t="n">
        <v>0.0205634033321996</v>
      </c>
      <c r="J226" s="16"/>
      <c r="K226" s="16" t="n">
        <v>0.0247338671765142</v>
      </c>
      <c r="L226" s="16"/>
      <c r="M226" s="16" t="n">
        <v>0.0200979397488102</v>
      </c>
      <c r="N226" s="16" t="n">
        <v>0</v>
      </c>
      <c r="O226" s="16" t="n">
        <v>0</v>
      </c>
      <c r="P226" s="16" t="n">
        <v>0.0276976477130605</v>
      </c>
      <c r="Q226" s="16"/>
      <c r="R226" s="16" t="n">
        <v>0</v>
      </c>
      <c r="S226" s="16" t="n">
        <v>0</v>
      </c>
      <c r="T226" s="16" t="n">
        <v>0</v>
      </c>
      <c r="U226" s="16" t="n">
        <v>0.000614519843864699</v>
      </c>
      <c r="V226" s="16" t="n">
        <v>0.0428368983306747</v>
      </c>
      <c r="W226" s="16"/>
      <c r="X226" s="16" t="n">
        <v>0.0161942672689382</v>
      </c>
      <c r="Y226" s="16" t="n">
        <v>0.0627172849849253</v>
      </c>
      <c r="Z226" s="16" t="n">
        <v>0</v>
      </c>
      <c r="AA226" s="16" t="n">
        <v>0</v>
      </c>
      <c r="AB226" s="16" t="n">
        <v>0</v>
      </c>
      <c r="AC226" s="16" t="n">
        <v>0</v>
      </c>
      <c r="AD226" s="16" t="n">
        <v>0.01164809978769</v>
      </c>
      <c r="AE226" s="16"/>
      <c r="AF226" s="16" t="n">
        <v>0.000798838870542015</v>
      </c>
      <c r="AG226" s="16" t="n">
        <v>0.00347453253353125</v>
      </c>
      <c r="AH226" s="16" t="n">
        <v>0.000541172577348931</v>
      </c>
      <c r="AI226" s="16" t="n">
        <v>0</v>
      </c>
      <c r="AJ226" s="16" t="n">
        <v>0</v>
      </c>
      <c r="AK226" s="16" t="n">
        <v>0.0273070441351887</v>
      </c>
      <c r="AL226" s="16" t="n">
        <v>0.248065078678093</v>
      </c>
      <c r="AM226" s="16" t="n">
        <v>0</v>
      </c>
      <c r="AN226" s="16" t="n">
        <v>0.000328001999668025</v>
      </c>
      <c r="AO226" s="16" t="n">
        <v>0</v>
      </c>
      <c r="AP226" s="16" t="n">
        <v>0.000405742221430295</v>
      </c>
      <c r="AQ226" s="16"/>
      <c r="AR226" s="16" t="n">
        <v>0.042170874350214</v>
      </c>
      <c r="AS226" s="16" t="n">
        <v>0.0308755463744512</v>
      </c>
      <c r="AT226" s="16" t="n">
        <v>0.000353286864765848</v>
      </c>
      <c r="AU226" s="16" t="n">
        <v>0</v>
      </c>
      <c r="AV226" s="16" t="n">
        <v>0</v>
      </c>
      <c r="AW226" s="16" t="n">
        <v>0</v>
      </c>
      <c r="AX226" s="16" t="n">
        <v>0</v>
      </c>
      <c r="AY226" s="16" t="n">
        <v>0</v>
      </c>
    </row>
    <row r="227">
      <c r="B227" t="s">
        <v>153</v>
      </c>
      <c r="C227" s="16" t="n">
        <v>0.0202429854201606</v>
      </c>
      <c r="D227" s="16" t="n">
        <v>0.000391089041423164</v>
      </c>
      <c r="E227" s="16" t="n">
        <v>0</v>
      </c>
      <c r="F227" s="16" t="n">
        <v>0.0280292448646298</v>
      </c>
      <c r="G227" s="16"/>
      <c r="H227" s="16" t="n">
        <v>0</v>
      </c>
      <c r="I227" s="16" t="n">
        <v>0.023200363539043</v>
      </c>
      <c r="J227" s="16"/>
      <c r="K227" s="16" t="n">
        <v>0.0157859464786377</v>
      </c>
      <c r="L227" s="16"/>
      <c r="M227" s="16" t="n">
        <v>0.0224961348794817</v>
      </c>
      <c r="N227" s="16" t="n">
        <v>0</v>
      </c>
      <c r="O227" s="16" t="n">
        <v>0</v>
      </c>
      <c r="P227" s="16" t="n">
        <v>0.0363029057533571</v>
      </c>
      <c r="Q227" s="16"/>
      <c r="R227" s="16" t="n">
        <v>0.00219634880341735</v>
      </c>
      <c r="S227" s="16" t="n">
        <v>0</v>
      </c>
      <c r="T227" s="16" t="n">
        <v>0.0206553246651942</v>
      </c>
      <c r="U227" s="16" t="n">
        <v>0.0538101735648657</v>
      </c>
      <c r="V227" s="16" t="n">
        <v>0.0123156401896336</v>
      </c>
      <c r="W227" s="16"/>
      <c r="X227" s="16" t="n">
        <v>0.010256317445613</v>
      </c>
      <c r="Y227" s="16" t="n">
        <v>0</v>
      </c>
      <c r="Z227" s="16" t="n">
        <v>0.0374525113771504</v>
      </c>
      <c r="AA227" s="16" t="n">
        <v>0</v>
      </c>
      <c r="AB227" s="16" t="n">
        <v>0</v>
      </c>
      <c r="AC227" s="16" t="n">
        <v>0.00197543898394352</v>
      </c>
      <c r="AD227" s="16" t="n">
        <v>0.0135524738452987</v>
      </c>
      <c r="AE227" s="16"/>
      <c r="AF227" s="16" t="n">
        <v>0.00330250369806544</v>
      </c>
      <c r="AG227" s="16" t="n">
        <v>0</v>
      </c>
      <c r="AH227" s="16" t="n">
        <v>0</v>
      </c>
      <c r="AI227" s="16" t="n">
        <v>0</v>
      </c>
      <c r="AJ227" s="16" t="n">
        <v>0</v>
      </c>
      <c r="AK227" s="16" t="n">
        <v>0.0683056126698678</v>
      </c>
      <c r="AL227" s="16" t="n">
        <v>0</v>
      </c>
      <c r="AM227" s="16" t="n">
        <v>0</v>
      </c>
      <c r="AN227" s="16" t="n">
        <v>0</v>
      </c>
      <c r="AO227" s="16" t="n">
        <v>0</v>
      </c>
      <c r="AP227" s="16" t="n">
        <v>0.00154181265072458</v>
      </c>
      <c r="AQ227" s="16"/>
      <c r="AR227" s="16" t="n">
        <v>0.000164802058153088</v>
      </c>
      <c r="AS227" s="16" t="n">
        <v>0.0309976381401846</v>
      </c>
      <c r="AT227" s="16" t="n">
        <v>0</v>
      </c>
      <c r="AU227" s="16" t="n">
        <v>0</v>
      </c>
      <c r="AV227" s="16" t="n">
        <v>0.146607441267768</v>
      </c>
      <c r="AW227" s="16" t="n">
        <v>0.00023686824428209</v>
      </c>
      <c r="AX227" s="16" t="n">
        <v>0</v>
      </c>
      <c r="AY227" s="16" t="n">
        <v>0</v>
      </c>
    </row>
    <row r="228">
      <c r="B228" t="s">
        <v>97</v>
      </c>
      <c r="C228" s="16" t="n">
        <v>0.109221858803369</v>
      </c>
      <c r="D228" s="16" t="n">
        <v>0.127261896655254</v>
      </c>
      <c r="E228" s="16" t="n">
        <v>0.182509948387787</v>
      </c>
      <c r="F228" s="16" t="n">
        <v>0.0870903886636746</v>
      </c>
      <c r="G228" s="16"/>
      <c r="H228" s="16" t="n">
        <v>0.00316164184825687</v>
      </c>
      <c r="I228" s="16" t="n">
        <v>0.11392303686291</v>
      </c>
      <c r="J228" s="16"/>
      <c r="K228" s="16" t="n">
        <v>0.0811399081264244</v>
      </c>
      <c r="L228" s="16"/>
      <c r="M228" s="16" t="n">
        <v>0.120619063900612</v>
      </c>
      <c r="N228" s="16" t="n">
        <v>0.0160030013850665</v>
      </c>
      <c r="O228" s="16" t="n">
        <v>0.0271333273817403</v>
      </c>
      <c r="P228" s="16" t="n">
        <v>0.0331577332736458</v>
      </c>
      <c r="Q228" s="16"/>
      <c r="R228" s="16" t="n">
        <v>0.145588624581523</v>
      </c>
      <c r="S228" s="16" t="n">
        <v>0</v>
      </c>
      <c r="T228" s="16" t="n">
        <v>0.209486552599655</v>
      </c>
      <c r="U228" s="16" t="n">
        <v>0.000563822073927868</v>
      </c>
      <c r="V228" s="16" t="n">
        <v>0.118189366283109</v>
      </c>
      <c r="W228" s="16"/>
      <c r="X228" s="16" t="n">
        <v>0.0685783721269679</v>
      </c>
      <c r="Y228" s="16" t="n">
        <v>0.11360030297172</v>
      </c>
      <c r="Z228" s="16" t="n">
        <v>0.146033764824328</v>
      </c>
      <c r="AA228" s="16" t="n">
        <v>0.000916331156390311</v>
      </c>
      <c r="AB228" s="16" t="n">
        <v>0.139300398522055</v>
      </c>
      <c r="AC228" s="16" t="n">
        <v>0</v>
      </c>
      <c r="AD228" s="16" t="n">
        <v>0.112981465526104</v>
      </c>
      <c r="AE228" s="16"/>
      <c r="AF228" s="16" t="n">
        <v>0</v>
      </c>
      <c r="AG228" s="16" t="n">
        <v>0.422275949924341</v>
      </c>
      <c r="AH228" s="16" t="n">
        <v>0.161422146261004</v>
      </c>
      <c r="AI228" s="16" t="n">
        <v>0.101926929195869</v>
      </c>
      <c r="AJ228" s="16" t="n">
        <v>0.107599509498332</v>
      </c>
      <c r="AK228" s="16" t="n">
        <v>0.102133191030476</v>
      </c>
      <c r="AL228" s="16" t="n">
        <v>0.200906106696757</v>
      </c>
      <c r="AM228" s="16" t="n">
        <v>0</v>
      </c>
      <c r="AN228" s="16" t="n">
        <v>0.102013234557515</v>
      </c>
      <c r="AO228" s="16" t="n">
        <v>0</v>
      </c>
      <c r="AP228" s="16" t="n">
        <v>0.126191536778886</v>
      </c>
      <c r="AQ228" s="16"/>
      <c r="AR228" s="16" t="n">
        <v>0.166046664470406</v>
      </c>
      <c r="AS228" s="16" t="n">
        <v>0.185638597133941</v>
      </c>
      <c r="AT228" s="16" t="n">
        <v>0.00969593590505027</v>
      </c>
      <c r="AU228" s="16" t="n">
        <v>0</v>
      </c>
      <c r="AV228" s="16" t="n">
        <v>0.00176694289131798</v>
      </c>
      <c r="AW228" s="16" t="n">
        <v>0.12200799485237</v>
      </c>
      <c r="AX228" s="16" t="n">
        <v>0</v>
      </c>
      <c r="AY228" s="16" t="n">
        <v>0</v>
      </c>
    </row>
    <row r="229">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row>
    <row r="230">
      <c r="B230" s="7" t="s">
        <v>173</v>
      </c>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row>
    <row r="231">
      <c r="B231" s="26" t="s">
        <v>79</v>
      </c>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row>
    <row r="232">
      <c r="B232" t="s">
        <v>155</v>
      </c>
      <c r="C232" s="16" t="n">
        <v>0.548816346857565</v>
      </c>
      <c r="D232" s="16" t="n">
        <v>0.500350084041489</v>
      </c>
      <c r="E232" s="16" t="n">
        <v>0.369600341120253</v>
      </c>
      <c r="F232" s="16" t="n">
        <v>0.603425567814535</v>
      </c>
      <c r="G232" s="16"/>
      <c r="H232" s="16" t="n">
        <v>0.710605570732469</v>
      </c>
      <c r="I232" s="16" t="n">
        <v>0.554165198421694</v>
      </c>
      <c r="J232" s="16"/>
      <c r="K232" s="16" t="n">
        <v>0.508289298992768</v>
      </c>
      <c r="L232" s="16"/>
      <c r="M232" s="16" t="n">
        <v>0.579328671276238</v>
      </c>
      <c r="N232" s="16" t="n">
        <v>0.339798409769822</v>
      </c>
      <c r="O232" s="16" t="n">
        <v>0.22414613934336</v>
      </c>
      <c r="P232" s="16" t="n">
        <v>0.233955149888055</v>
      </c>
      <c r="Q232" s="16"/>
      <c r="R232" s="16" t="n">
        <v>0.463254030748728</v>
      </c>
      <c r="S232" s="16" t="n">
        <v>0.453705747262473</v>
      </c>
      <c r="T232" s="16" t="n">
        <v>0.462668695014962</v>
      </c>
      <c r="U232" s="16" t="n">
        <v>0.486581720389897</v>
      </c>
      <c r="V232" s="16" t="n">
        <v>0.660385232696767</v>
      </c>
      <c r="W232" s="16"/>
      <c r="X232" s="16" t="n">
        <v>0.514084046538504</v>
      </c>
      <c r="Y232" s="16" t="n">
        <v>0.650348612687653</v>
      </c>
      <c r="Z232" s="16" t="n">
        <v>0.458444458884861</v>
      </c>
      <c r="AA232" s="16" t="n">
        <v>0.648781639334694</v>
      </c>
      <c r="AB232" s="16" t="n">
        <v>0.68375725911469</v>
      </c>
      <c r="AC232" s="16" t="n">
        <v>0.279040042803416</v>
      </c>
      <c r="AD232" s="16" t="n">
        <v>0.692298277598739</v>
      </c>
      <c r="AE232" s="16"/>
      <c r="AF232" s="16" t="n">
        <v>0.775701386008951</v>
      </c>
      <c r="AG232" s="16" t="n">
        <v>0.499602995175052</v>
      </c>
      <c r="AH232" s="16" t="n">
        <v>0.325867046972685</v>
      </c>
      <c r="AI232" s="16" t="n">
        <v>0.639035377333841</v>
      </c>
      <c r="AJ232" s="16" t="n">
        <v>0.553262440615259</v>
      </c>
      <c r="AK232" s="16" t="n">
        <v>0.59299737556238</v>
      </c>
      <c r="AL232" s="16" t="n">
        <v>0.293700485263886</v>
      </c>
      <c r="AM232" s="16" t="n">
        <v>0.556169767652996</v>
      </c>
      <c r="AN232" s="16" t="n">
        <v>0.490554721155362</v>
      </c>
      <c r="AO232" s="16" t="n">
        <v>0.53975610224122</v>
      </c>
      <c r="AP232" s="16" t="n">
        <v>0.395183249988356</v>
      </c>
      <c r="AQ232" s="16"/>
      <c r="AR232" s="16" t="n">
        <v>0.493691395608058</v>
      </c>
      <c r="AS232" s="16" t="n">
        <v>0.549677881249652</v>
      </c>
      <c r="AT232" s="16" t="n">
        <v>0.323438609428157</v>
      </c>
      <c r="AU232" s="16" t="n">
        <v>0.320408765091703</v>
      </c>
      <c r="AV232" s="16" t="n">
        <v>0.675517426228337</v>
      </c>
      <c r="AW232" s="16" t="n">
        <v>0.761830303767976</v>
      </c>
      <c r="AX232" s="16" t="n">
        <v>0.662556235659881</v>
      </c>
      <c r="AY232" s="16" t="n">
        <v>0.957021444176123</v>
      </c>
    </row>
    <row r="233">
      <c r="B233" t="s">
        <v>156</v>
      </c>
      <c r="C233" s="16" t="n">
        <v>0.308475887940128</v>
      </c>
      <c r="D233" s="16" t="n">
        <v>0.325840865256386</v>
      </c>
      <c r="E233" s="16" t="n">
        <v>0.209346353935695</v>
      </c>
      <c r="F233" s="16" t="n">
        <v>0.33371076306844</v>
      </c>
      <c r="G233" s="16"/>
      <c r="H233" s="16" t="n">
        <v>0.0514870877771609</v>
      </c>
      <c r="I233" s="16" t="n">
        <v>0.337045423556097</v>
      </c>
      <c r="J233" s="16"/>
      <c r="K233" s="16" t="n">
        <v>0.318273033764134</v>
      </c>
      <c r="L233" s="16"/>
      <c r="M233" s="16" t="n">
        <v>0.311952090895092</v>
      </c>
      <c r="N233" s="16" t="n">
        <v>0.280063885955827</v>
      </c>
      <c r="O233" s="16" t="n">
        <v>0.276540959648492</v>
      </c>
      <c r="P233" s="16" t="n">
        <v>0.305751725182975</v>
      </c>
      <c r="Q233" s="16"/>
      <c r="R233" s="16" t="n">
        <v>0.444391408327369</v>
      </c>
      <c r="S233" s="16" t="n">
        <v>0.158260833595223</v>
      </c>
      <c r="T233" s="16" t="n">
        <v>0.321108785623438</v>
      </c>
      <c r="U233" s="16" t="n">
        <v>0.325640062413504</v>
      </c>
      <c r="V233" s="16" t="n">
        <v>0.310481321386019</v>
      </c>
      <c r="W233" s="16"/>
      <c r="X233" s="16" t="n">
        <v>0.296143738457982</v>
      </c>
      <c r="Y233" s="16" t="n">
        <v>0.208246617826034</v>
      </c>
      <c r="Z233" s="16" t="n">
        <v>0.381418901222036</v>
      </c>
      <c r="AA233" s="16" t="n">
        <v>0.247749552663892</v>
      </c>
      <c r="AB233" s="16" t="n">
        <v>0.490546083608722</v>
      </c>
      <c r="AC233" s="16" t="n">
        <v>0.422481419931706</v>
      </c>
      <c r="AD233" s="16" t="n">
        <v>0.213307042480666</v>
      </c>
      <c r="AE233" s="16"/>
      <c r="AF233" s="16" t="n">
        <v>0.564045166637681</v>
      </c>
      <c r="AG233" s="16" t="n">
        <v>0.0737350613352945</v>
      </c>
      <c r="AH233" s="16" t="n">
        <v>0.173592606422206</v>
      </c>
      <c r="AI233" s="16" t="n">
        <v>0.291373913166779</v>
      </c>
      <c r="AJ233" s="16" t="n">
        <v>0.239680500157344</v>
      </c>
      <c r="AK233" s="16" t="n">
        <v>0.406259184534677</v>
      </c>
      <c r="AL233" s="16" t="n">
        <v>0.320243801777639</v>
      </c>
      <c r="AM233" s="16" t="n">
        <v>0.295556749165473</v>
      </c>
      <c r="AN233" s="16" t="n">
        <v>0.162022668019557</v>
      </c>
      <c r="AO233" s="16" t="n">
        <v>0.169467799844969</v>
      </c>
      <c r="AP233" s="16" t="n">
        <v>0.266929768819986</v>
      </c>
      <c r="AQ233" s="16"/>
      <c r="AR233" s="16" t="n">
        <v>0.353917514418428</v>
      </c>
      <c r="AS233" s="16" t="n">
        <v>0.34137133542862</v>
      </c>
      <c r="AT233" s="16" t="n">
        <v>0.0564724100084068</v>
      </c>
      <c r="AU233" s="16" t="n">
        <v>0.322868440560134</v>
      </c>
      <c r="AV233" s="16" t="n">
        <v>0.539989559344432</v>
      </c>
      <c r="AW233" s="16" t="n">
        <v>0.267613697695257</v>
      </c>
      <c r="AX233" s="16" t="n">
        <v>0.210148726327818</v>
      </c>
      <c r="AY233" s="16" t="n">
        <v>0.49210490525258</v>
      </c>
    </row>
    <row r="234">
      <c r="B234" t="s">
        <v>157</v>
      </c>
      <c r="C234" s="16" t="n">
        <v>0.293056284590951</v>
      </c>
      <c r="D234" s="16" t="n">
        <v>0.443000288842097</v>
      </c>
      <c r="E234" s="16" t="n">
        <v>0.431530180558965</v>
      </c>
      <c r="F234" s="16" t="n">
        <v>0.238201837570227</v>
      </c>
      <c r="G234" s="16"/>
      <c r="H234" s="16" t="n">
        <v>0.373828473387617</v>
      </c>
      <c r="I234" s="16" t="n">
        <v>0.301854836687717</v>
      </c>
      <c r="J234" s="16"/>
      <c r="K234" s="16" t="n">
        <v>0.251454925303714</v>
      </c>
      <c r="L234" s="16"/>
      <c r="M234" s="16" t="n">
        <v>0.286170879354311</v>
      </c>
      <c r="N234" s="16" t="n">
        <v>0.336020767253409</v>
      </c>
      <c r="O234" s="16" t="n">
        <v>0.378869914869911</v>
      </c>
      <c r="P234" s="16" t="n">
        <v>0.370610953802989</v>
      </c>
      <c r="Q234" s="16"/>
      <c r="R234" s="16" t="n">
        <v>0.160900224040857</v>
      </c>
      <c r="S234" s="16" t="n">
        <v>0.288720088390634</v>
      </c>
      <c r="T234" s="16" t="n">
        <v>0.283434061338202</v>
      </c>
      <c r="U234" s="16" t="n">
        <v>0.164434562633522</v>
      </c>
      <c r="V234" s="16" t="n">
        <v>0.373675977918643</v>
      </c>
      <c r="W234" s="16"/>
      <c r="X234" s="16" t="n">
        <v>0.269875655634687</v>
      </c>
      <c r="Y234" s="16" t="n">
        <v>0.284968088926604</v>
      </c>
      <c r="Z234" s="16" t="n">
        <v>0.261580903836496</v>
      </c>
      <c r="AA234" s="16" t="n">
        <v>0.407117442927318</v>
      </c>
      <c r="AB234" s="16" t="n">
        <v>0.334659167842156</v>
      </c>
      <c r="AC234" s="16" t="n">
        <v>0.424997632105922</v>
      </c>
      <c r="AD234" s="16" t="n">
        <v>0.189599979269746</v>
      </c>
      <c r="AE234" s="16"/>
      <c r="AF234" s="16" t="n">
        <v>0.173800718443883</v>
      </c>
      <c r="AG234" s="16" t="n">
        <v>0.08730658034379</v>
      </c>
      <c r="AH234" s="16" t="n">
        <v>0.312937268449768</v>
      </c>
      <c r="AI234" s="16" t="n">
        <v>0.585846138184113</v>
      </c>
      <c r="AJ234" s="16" t="n">
        <v>0.343743976530478</v>
      </c>
      <c r="AK234" s="16" t="n">
        <v>0.292165434765069</v>
      </c>
      <c r="AL234" s="16" t="n">
        <v>0.798397087393364</v>
      </c>
      <c r="AM234" s="16" t="n">
        <v>0.201329102785143</v>
      </c>
      <c r="AN234" s="16" t="n">
        <v>0.408135294384611</v>
      </c>
      <c r="AO234" s="16" t="n">
        <v>0.00685092844613333</v>
      </c>
      <c r="AP234" s="16" t="n">
        <v>0.133464884409993</v>
      </c>
      <c r="AQ234" s="16"/>
      <c r="AR234" s="16" t="n">
        <v>0.360799136294528</v>
      </c>
      <c r="AS234" s="16" t="n">
        <v>0.276169201201736</v>
      </c>
      <c r="AT234" s="16" t="n">
        <v>0.159451626295141</v>
      </c>
      <c r="AU234" s="16" t="n">
        <v>0.188850270057128</v>
      </c>
      <c r="AV234" s="16" t="n">
        <v>0.603218306397742</v>
      </c>
      <c r="AW234" s="16" t="n">
        <v>0.406444751987325</v>
      </c>
      <c r="AX234" s="16" t="n">
        <v>0.0818582077369645</v>
      </c>
      <c r="AY234" s="16" t="n">
        <v>0.00979479088645274</v>
      </c>
    </row>
    <row r="235">
      <c r="B235" t="s">
        <v>158</v>
      </c>
      <c r="C235" s="16" t="n">
        <v>0.256291422511588</v>
      </c>
      <c r="D235" s="16" t="n">
        <v>0.338919766917307</v>
      </c>
      <c r="E235" s="16" t="n">
        <v>0.194914614560145</v>
      </c>
      <c r="F235" s="16" t="n">
        <v>0.263827076903052</v>
      </c>
      <c r="G235" s="16"/>
      <c r="H235" s="16" t="n">
        <v>0.476849183014909</v>
      </c>
      <c r="I235" s="16" t="n">
        <v>0.255485194065545</v>
      </c>
      <c r="J235" s="16"/>
      <c r="K235" s="16" t="n">
        <v>0.398860136679216</v>
      </c>
      <c r="L235" s="16"/>
      <c r="M235" s="16" t="n">
        <v>0.240010932201351</v>
      </c>
      <c r="N235" s="16" t="n">
        <v>0.397861753289018</v>
      </c>
      <c r="O235" s="16" t="n">
        <v>0.364789873550118</v>
      </c>
      <c r="P235" s="16" t="n">
        <v>0.302885608721533</v>
      </c>
      <c r="Q235" s="16"/>
      <c r="R235" s="16" t="n">
        <v>0.445105070048209</v>
      </c>
      <c r="S235" s="16" t="n">
        <v>0.307423448176273</v>
      </c>
      <c r="T235" s="16" t="n">
        <v>0.307499814662652</v>
      </c>
      <c r="U235" s="16" t="n">
        <v>0.138626422513359</v>
      </c>
      <c r="V235" s="16" t="n">
        <v>0.241508939146736</v>
      </c>
      <c r="W235" s="16"/>
      <c r="X235" s="16" t="n">
        <v>0.294550546214178</v>
      </c>
      <c r="Y235" s="16" t="n">
        <v>0.240637052230701</v>
      </c>
      <c r="Z235" s="16" t="n">
        <v>0.144665756587045</v>
      </c>
      <c r="AA235" s="16" t="n">
        <v>0.0998596487525265</v>
      </c>
      <c r="AB235" s="16" t="n">
        <v>0.231968627545374</v>
      </c>
      <c r="AC235" s="16" t="n">
        <v>0.207134708256152</v>
      </c>
      <c r="AD235" s="16" t="n">
        <v>0.161664269976676</v>
      </c>
      <c r="AE235" s="16"/>
      <c r="AF235" s="16" t="n">
        <v>0.377226394278744</v>
      </c>
      <c r="AG235" s="16" t="n">
        <v>0.0794438386968813</v>
      </c>
      <c r="AH235" s="16" t="n">
        <v>0.435516626296373</v>
      </c>
      <c r="AI235" s="16" t="n">
        <v>0.363624616991818</v>
      </c>
      <c r="AJ235" s="16" t="n">
        <v>0.349870423842897</v>
      </c>
      <c r="AK235" s="16" t="n">
        <v>0.195167474785606</v>
      </c>
      <c r="AL235" s="16" t="n">
        <v>0.132271645786065</v>
      </c>
      <c r="AM235" s="16" t="n">
        <v>0.0201355011669558</v>
      </c>
      <c r="AN235" s="16" t="n">
        <v>0.254031959866433</v>
      </c>
      <c r="AO235" s="16" t="n">
        <v>0.0169794171054866</v>
      </c>
      <c r="AP235" s="16" t="n">
        <v>0.529053876619779</v>
      </c>
      <c r="AQ235" s="16"/>
      <c r="AR235" s="16" t="n">
        <v>0.360934443191064</v>
      </c>
      <c r="AS235" s="16" t="n">
        <v>0.0789052205747574</v>
      </c>
      <c r="AT235" s="16" t="n">
        <v>0.343890341832555</v>
      </c>
      <c r="AU235" s="16" t="n">
        <v>0.474405628351746</v>
      </c>
      <c r="AV235" s="16" t="n">
        <v>0.380497431110367</v>
      </c>
      <c r="AW235" s="16" t="n">
        <v>0.27679397484746</v>
      </c>
      <c r="AX235" s="16" t="n">
        <v>0.493948335120422</v>
      </c>
      <c r="AY235" s="16" t="n">
        <v>0.00979479088645274</v>
      </c>
    </row>
    <row r="236">
      <c r="B236" t="s">
        <v>159</v>
      </c>
      <c r="C236" s="16" t="n">
        <v>0.2460497144976</v>
      </c>
      <c r="D236" s="16" t="n">
        <v>0.395692525833227</v>
      </c>
      <c r="E236" s="16" t="n">
        <v>0.212321236083165</v>
      </c>
      <c r="F236" s="16" t="n">
        <v>0.238460501055146</v>
      </c>
      <c r="G236" s="16"/>
      <c r="H236" s="16" t="n">
        <v>0.109404212525231</v>
      </c>
      <c r="I236" s="16" t="n">
        <v>0.248065643677681</v>
      </c>
      <c r="J236" s="16"/>
      <c r="K236" s="16" t="n">
        <v>0.203379123134787</v>
      </c>
      <c r="L236" s="16"/>
      <c r="M236" s="16" t="n">
        <v>0.246403292896509</v>
      </c>
      <c r="N236" s="16" t="n">
        <v>0.223647555677994</v>
      </c>
      <c r="O236" s="16" t="n">
        <v>0.287271135534844</v>
      </c>
      <c r="P236" s="16" t="n">
        <v>0.317340515277582</v>
      </c>
      <c r="Q236" s="16"/>
      <c r="R236" s="16" t="n">
        <v>0.145588624581523</v>
      </c>
      <c r="S236" s="16" t="n">
        <v>0.142444014252302</v>
      </c>
      <c r="T236" s="16" t="n">
        <v>0.337570482824698</v>
      </c>
      <c r="U236" s="16" t="n">
        <v>0.226882539714937</v>
      </c>
      <c r="V236" s="16" t="n">
        <v>0.237710561270916</v>
      </c>
      <c r="W236" s="16"/>
      <c r="X236" s="16" t="n">
        <v>0.181120366177666</v>
      </c>
      <c r="Y236" s="16" t="n">
        <v>0.179382027860685</v>
      </c>
      <c r="Z236" s="16" t="n">
        <v>0.208308413218902</v>
      </c>
      <c r="AA236" s="16" t="n">
        <v>0.361909583162546</v>
      </c>
      <c r="AB236" s="16" t="n">
        <v>0.606081373852965</v>
      </c>
      <c r="AC236" s="16" t="n">
        <v>0.330551537621134</v>
      </c>
      <c r="AD236" s="16" t="n">
        <v>0.0933355880007871</v>
      </c>
      <c r="AE236" s="16"/>
      <c r="AF236" s="16" t="n">
        <v>0.564045166637681</v>
      </c>
      <c r="AG236" s="16" t="n">
        <v>0.0250963684025149</v>
      </c>
      <c r="AH236" s="16" t="n">
        <v>0.128872735739539</v>
      </c>
      <c r="AI236" s="16" t="n">
        <v>0.279106634017139</v>
      </c>
      <c r="AJ236" s="16" t="n">
        <v>0.167717263871805</v>
      </c>
      <c r="AK236" s="16" t="n">
        <v>0.376016881762271</v>
      </c>
      <c r="AL236" s="16" t="n">
        <v>0.306228258027148</v>
      </c>
      <c r="AM236" s="16" t="n">
        <v>0.0295204999793266</v>
      </c>
      <c r="AN236" s="16" t="n">
        <v>0.242304652929879</v>
      </c>
      <c r="AO236" s="16" t="n">
        <v>0.0263245607016173</v>
      </c>
      <c r="AP236" s="16" t="n">
        <v>0.331357616991501</v>
      </c>
      <c r="AQ236" s="16"/>
      <c r="AR236" s="16" t="n">
        <v>0.316408718861603</v>
      </c>
      <c r="AS236" s="16" t="n">
        <v>0.245393895431675</v>
      </c>
      <c r="AT236" s="16" t="n">
        <v>0.121727743269237</v>
      </c>
      <c r="AU236" s="16" t="n">
        <v>0.0235297351245881</v>
      </c>
      <c r="AV236" s="16" t="n">
        <v>0.233845219756918</v>
      </c>
      <c r="AW236" s="16" t="n">
        <v>0.320266456824226</v>
      </c>
      <c r="AX236" s="16" t="n">
        <v>0.277890616288152</v>
      </c>
      <c r="AY236" s="16" t="n">
        <v>0.478510722088062</v>
      </c>
    </row>
    <row r="237">
      <c r="B237" t="s">
        <v>160</v>
      </c>
      <c r="C237" s="16" t="n">
        <v>0.189106744344353</v>
      </c>
      <c r="D237" s="16" t="n">
        <v>0.221765830018465</v>
      </c>
      <c r="E237" s="16" t="n">
        <v>0.149239806062557</v>
      </c>
      <c r="F237" s="16" t="n">
        <v>0.196366050805297</v>
      </c>
      <c r="G237" s="16"/>
      <c r="H237" s="16" t="n">
        <v>0.467458839355844</v>
      </c>
      <c r="I237" s="16" t="n">
        <v>0.181655839607863</v>
      </c>
      <c r="J237" s="16"/>
      <c r="K237" s="16" t="n">
        <v>0.334969513181048</v>
      </c>
      <c r="L237" s="16"/>
      <c r="M237" s="16" t="n">
        <v>0.173399719271741</v>
      </c>
      <c r="N237" s="16" t="n">
        <v>0.321312063006708</v>
      </c>
      <c r="O237" s="16" t="n">
        <v>0.288867200418315</v>
      </c>
      <c r="P237" s="16" t="n">
        <v>0.294792887106739</v>
      </c>
      <c r="Q237" s="16"/>
      <c r="R237" s="16" t="n">
        <v>0.544646458137937</v>
      </c>
      <c r="S237" s="16" t="n">
        <v>0.397983491560608</v>
      </c>
      <c r="T237" s="16" t="n">
        <v>0.167667299363346</v>
      </c>
      <c r="U237" s="16" t="n">
        <v>0.0918061068755315</v>
      </c>
      <c r="V237" s="16" t="n">
        <v>0.150111464348134</v>
      </c>
      <c r="W237" s="16"/>
      <c r="X237" s="16" t="n">
        <v>0.26195749708441</v>
      </c>
      <c r="Y237" s="16" t="n">
        <v>0.160847129787078</v>
      </c>
      <c r="Z237" s="16" t="n">
        <v>0.126283546156488</v>
      </c>
      <c r="AA237" s="16" t="n">
        <v>0.0337060109695798</v>
      </c>
      <c r="AB237" s="16" t="n">
        <v>0.124076488146239</v>
      </c>
      <c r="AC237" s="16" t="n">
        <v>0.24676522184857</v>
      </c>
      <c r="AD237" s="16" t="n">
        <v>0.107343794890865</v>
      </c>
      <c r="AE237" s="16"/>
      <c r="AF237" s="16" t="n">
        <v>0.215061405409083</v>
      </c>
      <c r="AG237" s="16" t="n">
        <v>0.435915972653315</v>
      </c>
      <c r="AH237" s="16" t="n">
        <v>0.438431637201124</v>
      </c>
      <c r="AI237" s="16" t="n">
        <v>0.387406898149537</v>
      </c>
      <c r="AJ237" s="16" t="n">
        <v>0.152157960057215</v>
      </c>
      <c r="AK237" s="16" t="n">
        <v>0.0938817649021151</v>
      </c>
      <c r="AL237" s="16" t="n">
        <v>0.0501350323363235</v>
      </c>
      <c r="AM237" s="16" t="n">
        <v>0.0483646623110575</v>
      </c>
      <c r="AN237" s="16" t="n">
        <v>0.0345420078243977</v>
      </c>
      <c r="AO237" s="16" t="n">
        <v>0.0049556637544114</v>
      </c>
      <c r="AP237" s="16" t="n">
        <v>0.293208823214194</v>
      </c>
      <c r="AQ237" s="16"/>
      <c r="AR237" s="16" t="n">
        <v>0.142521115327795</v>
      </c>
      <c r="AS237" s="16" t="n">
        <v>0.192558292231879</v>
      </c>
      <c r="AT237" s="16" t="n">
        <v>0.252726782639467</v>
      </c>
      <c r="AU237" s="16" t="n">
        <v>0.304849896766999</v>
      </c>
      <c r="AV237" s="16" t="n">
        <v>0.304664425497135</v>
      </c>
      <c r="AW237" s="16" t="n">
        <v>0.10308069384325</v>
      </c>
      <c r="AX237" s="16" t="n">
        <v>0.235956979256484</v>
      </c>
      <c r="AY237" s="16" t="n">
        <v>0.0116944870254857</v>
      </c>
    </row>
    <row r="238">
      <c r="B238" t="s">
        <v>161</v>
      </c>
      <c r="C238" s="16" t="n">
        <v>0.119906015702917</v>
      </c>
      <c r="D238" s="16" t="n">
        <v>0.0614808378601961</v>
      </c>
      <c r="E238" s="16" t="n">
        <v>0.154392994806409</v>
      </c>
      <c r="F238" s="16" t="n">
        <v>0.117021925868348</v>
      </c>
      <c r="G238" s="16"/>
      <c r="H238" s="16" t="n">
        <v>0.179600553153969</v>
      </c>
      <c r="I238" s="16" t="n">
        <v>0.127584028462077</v>
      </c>
      <c r="J238" s="16"/>
      <c r="K238" s="16" t="n">
        <v>0.127490493220459</v>
      </c>
      <c r="L238" s="16"/>
      <c r="M238" s="16" t="n">
        <v>0.107481656264164</v>
      </c>
      <c r="N238" s="16" t="n">
        <v>0.21177554811221</v>
      </c>
      <c r="O238" s="16" t="n">
        <v>0.218008673900772</v>
      </c>
      <c r="P238" s="16" t="n">
        <v>0.279397574968624</v>
      </c>
      <c r="Q238" s="16"/>
      <c r="R238" s="16" t="n">
        <v>0.179762846462216</v>
      </c>
      <c r="S238" s="16" t="n">
        <v>0.059303435953045</v>
      </c>
      <c r="T238" s="16" t="n">
        <v>0.149714542184861</v>
      </c>
      <c r="U238" s="16" t="n">
        <v>0.113144604790808</v>
      </c>
      <c r="V238" s="16" t="n">
        <v>0.111497359980268</v>
      </c>
      <c r="W238" s="16"/>
      <c r="X238" s="16" t="n">
        <v>0.0925929409701905</v>
      </c>
      <c r="Y238" s="16" t="n">
        <v>0.172316534520382</v>
      </c>
      <c r="Z238" s="16" t="n">
        <v>0.0860790184261449</v>
      </c>
      <c r="AA238" s="16" t="n">
        <v>0.235899835831848</v>
      </c>
      <c r="AB238" s="16" t="n">
        <v>0.292537474809848</v>
      </c>
      <c r="AC238" s="16" t="n">
        <v>0.21867249513674</v>
      </c>
      <c r="AD238" s="16" t="n">
        <v>0.109118162169317</v>
      </c>
      <c r="AE238" s="16"/>
      <c r="AF238" s="16" t="n">
        <v>0.0047013943359912</v>
      </c>
      <c r="AG238" s="16" t="n">
        <v>0.443383582342843</v>
      </c>
      <c r="AH238" s="16" t="n">
        <v>0.0659899220906214</v>
      </c>
      <c r="AI238" s="16" t="n">
        <v>0.259025642656274</v>
      </c>
      <c r="AJ238" s="16" t="n">
        <v>0.197547888287011</v>
      </c>
      <c r="AK238" s="16" t="n">
        <v>0.110683350019913</v>
      </c>
      <c r="AL238" s="16" t="n">
        <v>0.0419316659706515</v>
      </c>
      <c r="AM238" s="16" t="n">
        <v>0.0370571990276303</v>
      </c>
      <c r="AN238" s="16" t="n">
        <v>0.0328631486126046</v>
      </c>
      <c r="AO238" s="16" t="n">
        <v>0.0463541115032855</v>
      </c>
      <c r="AP238" s="16" t="n">
        <v>0</v>
      </c>
      <c r="AQ238" s="16"/>
      <c r="AR238" s="16" t="n">
        <v>0.0513854304826984</v>
      </c>
      <c r="AS238" s="16" t="n">
        <v>0.14872701467462</v>
      </c>
      <c r="AT238" s="16" t="n">
        <v>0.0434866825913105</v>
      </c>
      <c r="AU238" s="16" t="n">
        <v>0.0330778856133103</v>
      </c>
      <c r="AV238" s="16" t="n">
        <v>0.395104290882301</v>
      </c>
      <c r="AW238" s="16" t="n">
        <v>0.125398042589444</v>
      </c>
      <c r="AX238" s="16" t="n">
        <v>0.239044856201931</v>
      </c>
      <c r="AY238" s="16" t="n">
        <v>0.0410788596848439</v>
      </c>
    </row>
    <row r="239">
      <c r="B239" t="s">
        <v>162</v>
      </c>
      <c r="C239" s="16" t="n">
        <v>0.114795797960221</v>
      </c>
      <c r="D239" s="16" t="n">
        <v>0.098936913472559</v>
      </c>
      <c r="E239" s="16" t="n">
        <v>0.108724772472898</v>
      </c>
      <c r="F239" s="16" t="n">
        <v>0.118245641894131</v>
      </c>
      <c r="G239" s="16"/>
      <c r="H239" s="16" t="n">
        <v>0.120606139635367</v>
      </c>
      <c r="I239" s="16" t="n">
        <v>0.122378462032612</v>
      </c>
      <c r="J239" s="16"/>
      <c r="K239" s="16" t="n">
        <v>0.122214341978714</v>
      </c>
      <c r="L239" s="16"/>
      <c r="M239" s="16" t="n">
        <v>0.102251353169064</v>
      </c>
      <c r="N239" s="16" t="n">
        <v>0.1544361005457</v>
      </c>
      <c r="O239" s="16" t="n">
        <v>0.380309574490214</v>
      </c>
      <c r="P239" s="16" t="n">
        <v>0.334467908401607</v>
      </c>
      <c r="Q239" s="16"/>
      <c r="R239" s="16" t="n">
        <v>0.161998398442566</v>
      </c>
      <c r="S239" s="16" t="n">
        <v>0.237005258300987</v>
      </c>
      <c r="T239" s="16" t="n">
        <v>0.163782331092066</v>
      </c>
      <c r="U239" s="16" t="n">
        <v>0.0769229329735232</v>
      </c>
      <c r="V239" s="16" t="n">
        <v>0.0684506390950973</v>
      </c>
      <c r="W239" s="16"/>
      <c r="X239" s="16" t="n">
        <v>0.163529285995036</v>
      </c>
      <c r="Y239" s="16" t="n">
        <v>0.0908161058166052</v>
      </c>
      <c r="Z239" s="16" t="n">
        <v>0.0578112727226661</v>
      </c>
      <c r="AA239" s="16" t="n">
        <v>0.0588554077301066</v>
      </c>
      <c r="AB239" s="16" t="n">
        <v>0.0772900986219737</v>
      </c>
      <c r="AC239" s="16" t="n">
        <v>0.153021841300211</v>
      </c>
      <c r="AD239" s="16" t="n">
        <v>0.111032505051099</v>
      </c>
      <c r="AE239" s="16"/>
      <c r="AF239" s="16" t="n">
        <v>0.00120858687537467</v>
      </c>
      <c r="AG239" s="16" t="n">
        <v>0.430789183802977</v>
      </c>
      <c r="AH239" s="16" t="n">
        <v>0.209684051035658</v>
      </c>
      <c r="AI239" s="16" t="n">
        <v>0.18505764512886</v>
      </c>
      <c r="AJ239" s="16" t="n">
        <v>0.062529516994501</v>
      </c>
      <c r="AK239" s="16" t="n">
        <v>0.059605479266891</v>
      </c>
      <c r="AL239" s="16" t="n">
        <v>0.332355438067267</v>
      </c>
      <c r="AM239" s="16" t="n">
        <v>0.0351765213167673</v>
      </c>
      <c r="AN239" s="16" t="n">
        <v>0.242531634589997</v>
      </c>
      <c r="AO239" s="16" t="n">
        <v>0.000805016524460155</v>
      </c>
      <c r="AP239" s="16" t="n">
        <v>0.105882904187623</v>
      </c>
      <c r="AQ239" s="16"/>
      <c r="AR239" s="16" t="n">
        <v>0.0630357426405274</v>
      </c>
      <c r="AS239" s="16" t="n">
        <v>0.180780368872115</v>
      </c>
      <c r="AT239" s="16" t="n">
        <v>0.106213902934203</v>
      </c>
      <c r="AU239" s="16" t="n">
        <v>0.0284490860614499</v>
      </c>
      <c r="AV239" s="16" t="n">
        <v>0.0755012067266113</v>
      </c>
      <c r="AW239" s="16" t="n">
        <v>0.15167519358419</v>
      </c>
      <c r="AX239" s="16" t="n">
        <v>0.0340155782008444</v>
      </c>
      <c r="AY239" s="16" t="n">
        <v>0.0293843726593582</v>
      </c>
    </row>
    <row r="240">
      <c r="B240" t="s">
        <v>163</v>
      </c>
      <c r="C240" s="16" t="n">
        <v>0.0977823677670466</v>
      </c>
      <c r="D240" s="16" t="n">
        <v>0.160380457875388</v>
      </c>
      <c r="E240" s="16" t="n">
        <v>0.0483499862436668</v>
      </c>
      <c r="F240" s="16" t="n">
        <v>0.104296051398377</v>
      </c>
      <c r="G240" s="16"/>
      <c r="H240" s="16" t="n">
        <v>0.0127583850011233</v>
      </c>
      <c r="I240" s="16" t="n">
        <v>0.092376890982082</v>
      </c>
      <c r="J240" s="16"/>
      <c r="K240" s="16" t="n">
        <v>0.176952233250029</v>
      </c>
      <c r="L240" s="16"/>
      <c r="M240" s="16" t="n">
        <v>0.0788243617800875</v>
      </c>
      <c r="N240" s="16" t="n">
        <v>0.258191521593249</v>
      </c>
      <c r="O240" s="16" t="n">
        <v>0.237644886540503</v>
      </c>
      <c r="P240" s="16" t="n">
        <v>0.158166055856154</v>
      </c>
      <c r="Q240" s="16"/>
      <c r="R240" s="16" t="n">
        <v>0.387881276011589</v>
      </c>
      <c r="S240" s="16" t="n">
        <v>0.272544486707779</v>
      </c>
      <c r="T240" s="16" t="n">
        <v>0.154866754929576</v>
      </c>
      <c r="U240" s="16" t="n">
        <v>0.0260983990022192</v>
      </c>
      <c r="V240" s="16" t="n">
        <v>0.0170091851943395</v>
      </c>
      <c r="W240" s="16"/>
      <c r="X240" s="16" t="n">
        <v>0.115755289278013</v>
      </c>
      <c r="Y240" s="16" t="n">
        <v>0.0790564164329568</v>
      </c>
      <c r="Z240" s="16" t="n">
        <v>0.133481173862021</v>
      </c>
      <c r="AA240" s="16" t="n">
        <v>0.00487928261671672</v>
      </c>
      <c r="AB240" s="16" t="n">
        <v>0.131482020205809</v>
      </c>
      <c r="AC240" s="16" t="n">
        <v>0.1196671296842</v>
      </c>
      <c r="AD240" s="16" t="n">
        <v>0.0285342687195026</v>
      </c>
      <c r="AE240" s="16"/>
      <c r="AF240" s="16" t="n">
        <v>0</v>
      </c>
      <c r="AG240" s="16" t="n">
        <v>0.00379323653228766</v>
      </c>
      <c r="AH240" s="16" t="n">
        <v>0.0430107777178513</v>
      </c>
      <c r="AI240" s="16" t="n">
        <v>0.198205941566247</v>
      </c>
      <c r="AJ240" s="16" t="n">
        <v>0.0497979589626229</v>
      </c>
      <c r="AK240" s="16" t="n">
        <v>0.126471644177183</v>
      </c>
      <c r="AL240" s="16" t="n">
        <v>0.0876419834337272</v>
      </c>
      <c r="AM240" s="16" t="n">
        <v>0.115009244270685</v>
      </c>
      <c r="AN240" s="16" t="n">
        <v>0.0578676615015993</v>
      </c>
      <c r="AO240" s="16" t="n">
        <v>0.0153229850255327</v>
      </c>
      <c r="AP240" s="16" t="n">
        <v>0.00324576641690971</v>
      </c>
      <c r="AQ240" s="16"/>
      <c r="AR240" s="16" t="n">
        <v>0.0577945619072033</v>
      </c>
      <c r="AS240" s="16" t="n">
        <v>0.156462481317769</v>
      </c>
      <c r="AT240" s="16" t="n">
        <v>0.13964323871834</v>
      </c>
      <c r="AU240" s="16" t="n">
        <v>0.0152575793151132</v>
      </c>
      <c r="AV240" s="16" t="n">
        <v>0.152475727149037</v>
      </c>
      <c r="AW240" s="16" t="n">
        <v>0.0187918977110794</v>
      </c>
      <c r="AX240" s="16" t="n">
        <v>0.0720532107455343</v>
      </c>
      <c r="AY240" s="16" t="n">
        <v>0.00979479088645274</v>
      </c>
    </row>
    <row r="241">
      <c r="B241" t="s">
        <v>164</v>
      </c>
      <c r="C241" s="16" t="n">
        <v>0.0962573058825901</v>
      </c>
      <c r="D241" s="16" t="n">
        <v>0.0561206328919997</v>
      </c>
      <c r="E241" s="16" t="n">
        <v>0.182931899439996</v>
      </c>
      <c r="F241" s="16" t="n">
        <v>0.077001182480466</v>
      </c>
      <c r="G241" s="16"/>
      <c r="H241" s="16" t="n">
        <v>0.0544251343434599</v>
      </c>
      <c r="I241" s="16" t="n">
        <v>0.104360996807428</v>
      </c>
      <c r="J241" s="16"/>
      <c r="K241" s="16" t="n">
        <v>0.107618821438141</v>
      </c>
      <c r="L241" s="16"/>
      <c r="M241" s="16" t="n">
        <v>0.0854502680480007</v>
      </c>
      <c r="N241" s="16" t="n">
        <v>0.156332894277136</v>
      </c>
      <c r="O241" s="16" t="n">
        <v>0.2676904959302</v>
      </c>
      <c r="P241" s="16" t="n">
        <v>0.185078909647936</v>
      </c>
      <c r="Q241" s="16"/>
      <c r="R241" s="16" t="n">
        <v>0.147034402570169</v>
      </c>
      <c r="S241" s="16" t="n">
        <v>0.0104228524903447</v>
      </c>
      <c r="T241" s="16" t="n">
        <v>0.131123748217859</v>
      </c>
      <c r="U241" s="16" t="n">
        <v>0.0750801578980977</v>
      </c>
      <c r="V241" s="16" t="n">
        <v>0.0981391895172363</v>
      </c>
      <c r="W241" s="16"/>
      <c r="X241" s="16" t="n">
        <v>0.0662187813837335</v>
      </c>
      <c r="Y241" s="16" t="n">
        <v>0.0710778901150778</v>
      </c>
      <c r="Z241" s="16" t="n">
        <v>0.233001275533761</v>
      </c>
      <c r="AA241" s="16" t="n">
        <v>0.181208329090689</v>
      </c>
      <c r="AB241" s="16" t="n">
        <v>0.100132891863443</v>
      </c>
      <c r="AC241" s="16" t="n">
        <v>0.174282554634508</v>
      </c>
      <c r="AD241" s="16" t="n">
        <v>0.113715858597499</v>
      </c>
      <c r="AE241" s="16"/>
      <c r="AF241" s="16" t="n">
        <v>0.164821649110697</v>
      </c>
      <c r="AG241" s="16" t="n">
        <v>0.0273244330018923</v>
      </c>
      <c r="AH241" s="16" t="n">
        <v>0.174957938929056</v>
      </c>
      <c r="AI241" s="16" t="n">
        <v>0.0658927526290961</v>
      </c>
      <c r="AJ241" s="16" t="n">
        <v>0.0209147238664676</v>
      </c>
      <c r="AK241" s="16" t="n">
        <v>0.0933783489607765</v>
      </c>
      <c r="AL241" s="16" t="n">
        <v>0.281353965626617</v>
      </c>
      <c r="AM241" s="16" t="n">
        <v>0.140419784409531</v>
      </c>
      <c r="AN241" s="16" t="n">
        <v>0.139111969832233</v>
      </c>
      <c r="AO241" s="16" t="n">
        <v>0.00689732747716696</v>
      </c>
      <c r="AP241" s="16" t="n">
        <v>0.00582882183726837</v>
      </c>
      <c r="AQ241" s="16"/>
      <c r="AR241" s="16" t="n">
        <v>0.305879535983271</v>
      </c>
      <c r="AS241" s="16" t="n">
        <v>0.0507177169828946</v>
      </c>
      <c r="AT241" s="16" t="n">
        <v>0.037787111927838</v>
      </c>
      <c r="AU241" s="16" t="n">
        <v>0.00482703704679791</v>
      </c>
      <c r="AV241" s="16" t="n">
        <v>0.146939240154388</v>
      </c>
      <c r="AW241" s="16" t="n">
        <v>0.0272246239718739</v>
      </c>
      <c r="AX241" s="16" t="n">
        <v>0.0263456973926533</v>
      </c>
      <c r="AY241" s="16" t="n">
        <v>0.0195895817729055</v>
      </c>
    </row>
    <row r="242">
      <c r="B242" t="s">
        <v>165</v>
      </c>
      <c r="C242" s="16" t="n">
        <v>0.0740778186474706</v>
      </c>
      <c r="D242" s="16" t="n">
        <v>0.0555450502025883</v>
      </c>
      <c r="E242" s="16" t="n">
        <v>0.0987053536409669</v>
      </c>
      <c r="F242" s="16" t="n">
        <v>0.06940862808454</v>
      </c>
      <c r="G242" s="16"/>
      <c r="H242" s="16" t="n">
        <v>0.0579917254999813</v>
      </c>
      <c r="I242" s="16" t="n">
        <v>0.0811560700565426</v>
      </c>
      <c r="J242" s="16"/>
      <c r="K242" s="16" t="n">
        <v>0.0770102966572334</v>
      </c>
      <c r="L242" s="16"/>
      <c r="M242" s="16" t="n">
        <v>0.0676919371777476</v>
      </c>
      <c r="N242" s="16" t="n">
        <v>0.137646259238124</v>
      </c>
      <c r="O242" s="16" t="n">
        <v>0.0715540985329391</v>
      </c>
      <c r="P242" s="16" t="n">
        <v>0.143133171395486</v>
      </c>
      <c r="Q242" s="16"/>
      <c r="R242" s="16" t="n">
        <v>0.000366058133902892</v>
      </c>
      <c r="S242" s="16" t="n">
        <v>0.0559832349693135</v>
      </c>
      <c r="T242" s="16" t="n">
        <v>0.157814795558781</v>
      </c>
      <c r="U242" s="16" t="n">
        <v>0.0161237720820079</v>
      </c>
      <c r="V242" s="16" t="n">
        <v>0.0640345573531687</v>
      </c>
      <c r="W242" s="16"/>
      <c r="X242" s="16" t="n">
        <v>0.100622390829253</v>
      </c>
      <c r="Y242" s="16" t="n">
        <v>0.016830079552646</v>
      </c>
      <c r="Z242" s="16" t="n">
        <v>0.10094602814278</v>
      </c>
      <c r="AA242" s="16" t="n">
        <v>0.0370933768348994</v>
      </c>
      <c r="AB242" s="16" t="n">
        <v>0.0382923616811877</v>
      </c>
      <c r="AC242" s="16" t="n">
        <v>0.116366207300538</v>
      </c>
      <c r="AD242" s="16" t="n">
        <v>0.0456566835859134</v>
      </c>
      <c r="AE242" s="16"/>
      <c r="AF242" s="16" t="n">
        <v>0.00185669102446388</v>
      </c>
      <c r="AG242" s="16" t="n">
        <v>0.427272269524076</v>
      </c>
      <c r="AH242" s="16" t="n">
        <v>0.220427758788865</v>
      </c>
      <c r="AI242" s="16" t="n">
        <v>0.148280968221242</v>
      </c>
      <c r="AJ242" s="16" t="n">
        <v>0.192910946894847</v>
      </c>
      <c r="AK242" s="16" t="n">
        <v>0.058914273843772</v>
      </c>
      <c r="AL242" s="16" t="n">
        <v>0.0362179830012877</v>
      </c>
      <c r="AM242" s="16" t="n">
        <v>0.0197323306077932</v>
      </c>
      <c r="AN242" s="16" t="n">
        <v>0.0342182941687694</v>
      </c>
      <c r="AO242" s="16" t="n">
        <v>0.000805016524460155</v>
      </c>
      <c r="AP242" s="16" t="n">
        <v>0</v>
      </c>
      <c r="AQ242" s="16"/>
      <c r="AR242" s="16" t="n">
        <v>0.0050173883519364</v>
      </c>
      <c r="AS242" s="16" t="n">
        <v>0.0817556573860593</v>
      </c>
      <c r="AT242" s="16" t="n">
        <v>0.218229462223675</v>
      </c>
      <c r="AU242" s="16" t="n">
        <v>0.150261193112365</v>
      </c>
      <c r="AV242" s="16" t="n">
        <v>0.0755459768122918</v>
      </c>
      <c r="AW242" s="16" t="n">
        <v>0.000710604732846269</v>
      </c>
      <c r="AX242" s="16" t="n">
        <v>0.00161625508306217</v>
      </c>
      <c r="AY242" s="16" t="n">
        <v>0.0116944870254857</v>
      </c>
    </row>
    <row r="243">
      <c r="B243" t="s">
        <v>166</v>
      </c>
      <c r="C243" s="16" t="n">
        <v>0.0514667426844446</v>
      </c>
      <c r="D243" s="16" t="n">
        <v>0.122600853333825</v>
      </c>
      <c r="E243" s="16" t="n">
        <v>0.0919815894872587</v>
      </c>
      <c r="F243" s="16" t="n">
        <v>0.0323492630295937</v>
      </c>
      <c r="G243" s="16"/>
      <c r="H243" s="16" t="n">
        <v>0.0247343143353182</v>
      </c>
      <c r="I243" s="16" t="n">
        <v>0.0410835255526521</v>
      </c>
      <c r="J243" s="16"/>
      <c r="K243" s="16" t="n">
        <v>0.0416959588126892</v>
      </c>
      <c r="L243" s="16"/>
      <c r="M243" s="16" t="n">
        <v>0.0314895824749844</v>
      </c>
      <c r="N243" s="16" t="n">
        <v>0.205588701558144</v>
      </c>
      <c r="O243" s="16" t="n">
        <v>0.230673213480594</v>
      </c>
      <c r="P243" s="16" t="n">
        <v>0.176255430871995</v>
      </c>
      <c r="Q243" s="16"/>
      <c r="R243" s="16" t="n">
        <v>0.0156776575932375</v>
      </c>
      <c r="S243" s="16" t="n">
        <v>0.129044644321327</v>
      </c>
      <c r="T243" s="16" t="n">
        <v>0.0918542112290392</v>
      </c>
      <c r="U243" s="16" t="n">
        <v>0.0315789989678013</v>
      </c>
      <c r="V243" s="16" t="n">
        <v>0.0223425639960159</v>
      </c>
      <c r="W243" s="16"/>
      <c r="X243" s="16" t="n">
        <v>0.0305731810716903</v>
      </c>
      <c r="Y243" s="16" t="n">
        <v>0.0742216618177212</v>
      </c>
      <c r="Z243" s="16" t="n">
        <v>0.117879063807279</v>
      </c>
      <c r="AA243" s="16" t="n">
        <v>0.0328910509182958</v>
      </c>
      <c r="AB243" s="16" t="n">
        <v>0.0722532210193995</v>
      </c>
      <c r="AC243" s="16" t="n">
        <v>0.0570610810603781</v>
      </c>
      <c r="AD243" s="16" t="n">
        <v>0.106573032041564</v>
      </c>
      <c r="AE243" s="16"/>
      <c r="AF243" s="16" t="n">
        <v>0.00120858687537467</v>
      </c>
      <c r="AG243" s="16" t="n">
        <v>0.00313080793508199</v>
      </c>
      <c r="AH243" s="16" t="n">
        <v>0.0785494703429914</v>
      </c>
      <c r="AI243" s="16" t="n">
        <v>0.0253309057516219</v>
      </c>
      <c r="AJ243" s="16" t="n">
        <v>0.0343405336221502</v>
      </c>
      <c r="AK243" s="16" t="n">
        <v>0.0547021379931509</v>
      </c>
      <c r="AL243" s="16" t="n">
        <v>0.145938265299995</v>
      </c>
      <c r="AM243" s="16" t="n">
        <v>0.215958092051171</v>
      </c>
      <c r="AN243" s="16" t="n">
        <v>0.0468930252712053</v>
      </c>
      <c r="AO243" s="16" t="n">
        <v>0.0161280015499928</v>
      </c>
      <c r="AP243" s="16" t="n">
        <v>0.000405742221430295</v>
      </c>
      <c r="AQ243" s="16"/>
      <c r="AR243" s="16" t="n">
        <v>0.0551101078116504</v>
      </c>
      <c r="AS243" s="16" t="n">
        <v>0.061217591915225</v>
      </c>
      <c r="AT243" s="16" t="n">
        <v>0.0442483611854189</v>
      </c>
      <c r="AU243" s="16" t="n">
        <v>0.0198863788669737</v>
      </c>
      <c r="AV243" s="16" t="n">
        <v>0.146365182552509</v>
      </c>
      <c r="AW243" s="16" t="n">
        <v>0.00870654066363904</v>
      </c>
      <c r="AX243" s="16" t="n">
        <v>0.0571287654273734</v>
      </c>
      <c r="AY243" s="16" t="n">
        <v>0.00979479088645274</v>
      </c>
    </row>
    <row r="244">
      <c r="B244" t="s">
        <v>167</v>
      </c>
      <c r="C244" s="16" t="n">
        <v>0.0464797416660921</v>
      </c>
      <c r="D244" s="16" t="n">
        <v>0.0410025759666257</v>
      </c>
      <c r="E244" s="16" t="n">
        <v>0.0360162815290943</v>
      </c>
      <c r="F244" s="16" t="n">
        <v>0.0499660175920337</v>
      </c>
      <c r="G244" s="16"/>
      <c r="H244" s="16" t="n">
        <v>0.0853994715472848</v>
      </c>
      <c r="I244" s="16" t="n">
        <v>0.0455203160156101</v>
      </c>
      <c r="J244" s="16"/>
      <c r="K244" s="16" t="n">
        <v>0.0340781676967106</v>
      </c>
      <c r="L244" s="16"/>
      <c r="M244" s="16" t="n">
        <v>0.0368982532652047</v>
      </c>
      <c r="N244" s="16" t="n">
        <v>0.122423564303946</v>
      </c>
      <c r="O244" s="16" t="n">
        <v>0.119975551150162</v>
      </c>
      <c r="P244" s="16" t="n">
        <v>0.12243553981747</v>
      </c>
      <c r="Q244" s="16"/>
      <c r="R244" s="16" t="n">
        <v>0</v>
      </c>
      <c r="S244" s="16" t="n">
        <v>0.227750526830742</v>
      </c>
      <c r="T244" s="16" t="n">
        <v>0.0574896530327902</v>
      </c>
      <c r="U244" s="16" t="n">
        <v>0.0141998052404914</v>
      </c>
      <c r="V244" s="16" t="n">
        <v>0.0180905167287636</v>
      </c>
      <c r="W244" s="16"/>
      <c r="X244" s="16" t="n">
        <v>0.0747603106337211</v>
      </c>
      <c r="Y244" s="16" t="n">
        <v>0.0255733094911748</v>
      </c>
      <c r="Z244" s="16" t="n">
        <v>0.0117035129570422</v>
      </c>
      <c r="AA244" s="16" t="n">
        <v>0.0105282702678141</v>
      </c>
      <c r="AB244" s="16" t="n">
        <v>0.0188834988332942</v>
      </c>
      <c r="AC244" s="16" t="n">
        <v>0.108784235254134</v>
      </c>
      <c r="AD244" s="16" t="n">
        <v>0.0346396939897381</v>
      </c>
      <c r="AE244" s="16"/>
      <c r="AF244" s="16" t="n">
        <v>0.00556573840388263</v>
      </c>
      <c r="AG244" s="16" t="n">
        <v>0.0266688300283205</v>
      </c>
      <c r="AH244" s="16" t="n">
        <v>0.282454742591389</v>
      </c>
      <c r="AI244" s="16" t="n">
        <v>0.158350439725712</v>
      </c>
      <c r="AJ244" s="16" t="n">
        <v>0.0281920809158241</v>
      </c>
      <c r="AK244" s="16" t="n">
        <v>0.00373106805611018</v>
      </c>
      <c r="AL244" s="16" t="n">
        <v>0.270242286543514</v>
      </c>
      <c r="AM244" s="16" t="n">
        <v>0.00810107104238791</v>
      </c>
      <c r="AN244" s="16" t="n">
        <v>0.0177891973770906</v>
      </c>
      <c r="AO244" s="16" t="n">
        <v>0.000805016524460155</v>
      </c>
      <c r="AP244" s="16" t="n">
        <v>0</v>
      </c>
      <c r="AQ244" s="16"/>
      <c r="AR244" s="16" t="n">
        <v>0.0507519276923263</v>
      </c>
      <c r="AS244" s="16" t="n">
        <v>0.0826483869262594</v>
      </c>
      <c r="AT244" s="16" t="n">
        <v>0.0215666978632723</v>
      </c>
      <c r="AU244" s="16" t="n">
        <v>0.00305151586302265</v>
      </c>
      <c r="AV244" s="16" t="n">
        <v>0.0798895785175023</v>
      </c>
      <c r="AW244" s="16" t="n">
        <v>0.0096540136407674</v>
      </c>
      <c r="AX244" s="16" t="n">
        <v>0.00416668756452256</v>
      </c>
      <c r="AY244" s="16" t="n">
        <v>0</v>
      </c>
    </row>
    <row r="245">
      <c r="B245" t="s">
        <v>168</v>
      </c>
      <c r="C245" s="16" t="n">
        <v>0.0454772059907526</v>
      </c>
      <c r="D245" s="16" t="n">
        <v>0.247939655649262</v>
      </c>
      <c r="E245" s="16" t="n">
        <v>0.0383971762247246</v>
      </c>
      <c r="F245" s="16" t="n">
        <v>0.0246347986760552</v>
      </c>
      <c r="G245" s="16"/>
      <c r="H245" s="16" t="n">
        <v>0.0324399782110314</v>
      </c>
      <c r="I245" s="16" t="n">
        <v>0.0484233891162639</v>
      </c>
      <c r="J245" s="16"/>
      <c r="K245" s="16" t="n">
        <v>0.0652600964179783</v>
      </c>
      <c r="L245" s="16"/>
      <c r="M245" s="16" t="n">
        <v>0.032129616139361</v>
      </c>
      <c r="N245" s="16" t="n">
        <v>0.100650216294287</v>
      </c>
      <c r="O245" s="16" t="n">
        <v>0.271970710889914</v>
      </c>
      <c r="P245" s="16" t="n">
        <v>0.310743965658622</v>
      </c>
      <c r="Q245" s="16"/>
      <c r="R245" s="16" t="n">
        <v>0.145588624581523</v>
      </c>
      <c r="S245" s="16" t="n">
        <v>0.00504548335896547</v>
      </c>
      <c r="T245" s="16" t="n">
        <v>0.085793928739323</v>
      </c>
      <c r="U245" s="16" t="n">
        <v>0.0209371394217645</v>
      </c>
      <c r="V245" s="16" t="n">
        <v>0.0287008892341743</v>
      </c>
      <c r="W245" s="16"/>
      <c r="X245" s="16" t="n">
        <v>0.0349200045421899</v>
      </c>
      <c r="Y245" s="16" t="n">
        <v>0.0485538594649844</v>
      </c>
      <c r="Z245" s="16" t="n">
        <v>0.0142290141643132</v>
      </c>
      <c r="AA245" s="16" t="n">
        <v>0.0690379395841647</v>
      </c>
      <c r="AB245" s="16" t="n">
        <v>0.0602705174949866</v>
      </c>
      <c r="AC245" s="16" t="n">
        <v>0.0810582005557416</v>
      </c>
      <c r="AD245" s="16" t="n">
        <v>0.110126529297928</v>
      </c>
      <c r="AE245" s="16"/>
      <c r="AF245" s="16" t="n">
        <v>0.00209504716872043</v>
      </c>
      <c r="AG245" s="16" t="n">
        <v>0.0239839130429406</v>
      </c>
      <c r="AH245" s="16" t="n">
        <v>0.107590268986305</v>
      </c>
      <c r="AI245" s="16" t="n">
        <v>0.029377343113468</v>
      </c>
      <c r="AJ245" s="16" t="n">
        <v>0.0424629176770486</v>
      </c>
      <c r="AK245" s="16" t="n">
        <v>0.0319814786886636</v>
      </c>
      <c r="AL245" s="16" t="n">
        <v>0.0875200860110973</v>
      </c>
      <c r="AM245" s="16" t="n">
        <v>0.0821684290139272</v>
      </c>
      <c r="AN245" s="16" t="n">
        <v>0.0383363457184562</v>
      </c>
      <c r="AO245" s="16" t="n">
        <v>0.00161003304892031</v>
      </c>
      <c r="AP245" s="16" t="n">
        <v>0.136453682051782</v>
      </c>
      <c r="AQ245" s="16"/>
      <c r="AR245" s="16" t="n">
        <v>0.0566485269388858</v>
      </c>
      <c r="AS245" s="16" t="n">
        <v>0.025062435148102</v>
      </c>
      <c r="AT245" s="16" t="n">
        <v>0.0179317435238182</v>
      </c>
      <c r="AU245" s="16" t="n">
        <v>0.172607247447769</v>
      </c>
      <c r="AV245" s="16" t="n">
        <v>0.146652211353448</v>
      </c>
      <c r="AW245" s="16" t="n">
        <v>0.00989088188504949</v>
      </c>
      <c r="AX245" s="16" t="n">
        <v>0.0123740128367005</v>
      </c>
      <c r="AY245" s="16" t="n">
        <v>0</v>
      </c>
    </row>
    <row r="246">
      <c r="B246" t="s">
        <v>169</v>
      </c>
      <c r="C246" s="16" t="n">
        <v>0.0407478610949252</v>
      </c>
      <c r="D246" s="16" t="n">
        <v>0.0886924837593139</v>
      </c>
      <c r="E246" s="16" t="n">
        <v>0.0638456596642683</v>
      </c>
      <c r="F246" s="16" t="n">
        <v>0.0290171472733979</v>
      </c>
      <c r="G246" s="16"/>
      <c r="H246" s="16" t="n">
        <v>0.00119548459551917</v>
      </c>
      <c r="I246" s="16" t="n">
        <v>0.0309224160803208</v>
      </c>
      <c r="J246" s="16"/>
      <c r="K246" s="16" t="n">
        <v>0.0912423662079755</v>
      </c>
      <c r="L246" s="16"/>
      <c r="M246" s="16" t="n">
        <v>0.0398150639570781</v>
      </c>
      <c r="N246" s="16" t="n">
        <v>0.0413508888491644</v>
      </c>
      <c r="O246" s="16" t="n">
        <v>0.0681350159862145</v>
      </c>
      <c r="P246" s="16" t="n">
        <v>0.0587830303156076</v>
      </c>
      <c r="Q246" s="16"/>
      <c r="R246" s="16" t="n">
        <v>0.226981051970732</v>
      </c>
      <c r="S246" s="16" t="n">
        <v>0.0269892867886038</v>
      </c>
      <c r="T246" s="16" t="n">
        <v>0.0583458802995115</v>
      </c>
      <c r="U246" s="16" t="n">
        <v>0.0561040320708766</v>
      </c>
      <c r="V246" s="16" t="n">
        <v>0.00208012910407777</v>
      </c>
      <c r="W246" s="16"/>
      <c r="X246" s="16" t="n">
        <v>0.0491356289842741</v>
      </c>
      <c r="Y246" s="16" t="n">
        <v>0.0337023134014967</v>
      </c>
      <c r="Z246" s="16" t="n">
        <v>0.0745114886171973</v>
      </c>
      <c r="AA246" s="16" t="n">
        <v>0.00419375654363614</v>
      </c>
      <c r="AB246" s="16" t="n">
        <v>0.00957552950164848</v>
      </c>
      <c r="AC246" s="16" t="n">
        <v>0.0150152701233884</v>
      </c>
      <c r="AD246" s="16" t="n">
        <v>0.00897506144091568</v>
      </c>
      <c r="AE246" s="16"/>
      <c r="AF246" s="16" t="n">
        <v>0</v>
      </c>
      <c r="AG246" s="16" t="n">
        <v>0</v>
      </c>
      <c r="AH246" s="16" t="n">
        <v>0.00162446322979535</v>
      </c>
      <c r="AI246" s="16" t="n">
        <v>0.0310362021528205</v>
      </c>
      <c r="AJ246" s="16" t="n">
        <v>0.134160833627583</v>
      </c>
      <c r="AK246" s="16" t="n">
        <v>0.00151417940320245</v>
      </c>
      <c r="AL246" s="16" t="n">
        <v>0.213003365772576</v>
      </c>
      <c r="AM246" s="16" t="n">
        <v>0.0757209211217902</v>
      </c>
      <c r="AN246" s="16" t="n">
        <v>0.0150237597327145</v>
      </c>
      <c r="AO246" s="16" t="n">
        <v>0.000805016524460155</v>
      </c>
      <c r="AP246" s="16" t="n">
        <v>0</v>
      </c>
      <c r="AQ246" s="16"/>
      <c r="AR246" s="16" t="n">
        <v>0.0430205900832197</v>
      </c>
      <c r="AS246" s="16" t="n">
        <v>0.040339341327901</v>
      </c>
      <c r="AT246" s="16" t="n">
        <v>0.098684669044967</v>
      </c>
      <c r="AU246" s="16" t="n">
        <v>0.00305151586302265</v>
      </c>
      <c r="AV246" s="16" t="n">
        <v>0.0737790339209739</v>
      </c>
      <c r="AW246" s="16" t="n">
        <v>0.00145815562425504</v>
      </c>
      <c r="AX246" s="16" t="n">
        <v>0.00578294264758473</v>
      </c>
      <c r="AY246" s="16" t="n">
        <v>0</v>
      </c>
    </row>
    <row r="247">
      <c r="B247" t="s">
        <v>170</v>
      </c>
      <c r="C247" s="16" t="n">
        <v>0.0304132904881653</v>
      </c>
      <c r="D247" s="16" t="n">
        <v>0.0337833586728201</v>
      </c>
      <c r="E247" s="16" t="n">
        <v>0.0242243562545317</v>
      </c>
      <c r="F247" s="16" t="n">
        <v>0.0317315257274392</v>
      </c>
      <c r="G247" s="16"/>
      <c r="H247" s="16" t="n">
        <v>0.140547313753697</v>
      </c>
      <c r="I247" s="16" t="n">
        <v>0.0263115350236228</v>
      </c>
      <c r="J247" s="16"/>
      <c r="K247" s="16" t="n">
        <v>0.00579361162972758</v>
      </c>
      <c r="L247" s="16"/>
      <c r="M247" s="16" t="n">
        <v>0.0222089843066149</v>
      </c>
      <c r="N247" s="16" t="n">
        <v>0.0715386331346132</v>
      </c>
      <c r="O247" s="16" t="n">
        <v>0.160734585097669</v>
      </c>
      <c r="P247" s="16" t="n">
        <v>0.14439195277905</v>
      </c>
      <c r="Q247" s="16"/>
      <c r="R247" s="16" t="n">
        <v>0.000366058133902892</v>
      </c>
      <c r="S247" s="16" t="n">
        <v>0.227276771692883</v>
      </c>
      <c r="T247" s="16" t="n">
        <v>0.0135298262481927</v>
      </c>
      <c r="U247" s="16" t="n">
        <v>0.0208199173229201</v>
      </c>
      <c r="V247" s="16" t="n">
        <v>0.00337386314737038</v>
      </c>
      <c r="W247" s="16"/>
      <c r="X247" s="16" t="n">
        <v>0.047566116017232</v>
      </c>
      <c r="Y247" s="16" t="n">
        <v>0.00638359003892377</v>
      </c>
      <c r="Z247" s="16" t="n">
        <v>0.000432455605004643</v>
      </c>
      <c r="AA247" s="16" t="n">
        <v>0.0206055028491365</v>
      </c>
      <c r="AB247" s="16" t="n">
        <v>0.058675388920019</v>
      </c>
      <c r="AC247" s="16" t="n">
        <v>0.0244376698584162</v>
      </c>
      <c r="AD247" s="16" t="n">
        <v>0.0551296013004639</v>
      </c>
      <c r="AE247" s="16"/>
      <c r="AF247" s="16" t="n">
        <v>0.00144694301963122</v>
      </c>
      <c r="AG247" s="16" t="n">
        <v>0.00569454084180724</v>
      </c>
      <c r="AH247" s="16" t="n">
        <v>0.216102418325412</v>
      </c>
      <c r="AI247" s="16" t="n">
        <v>0.143015778024957</v>
      </c>
      <c r="AJ247" s="16" t="n">
        <v>0.0224442666610947</v>
      </c>
      <c r="AK247" s="16" t="n">
        <v>0.00300574660680253</v>
      </c>
      <c r="AL247" s="16" t="n">
        <v>0.0455416951226262</v>
      </c>
      <c r="AM247" s="16" t="n">
        <v>0.0133990364212215</v>
      </c>
      <c r="AN247" s="16" t="n">
        <v>0.00427208394890935</v>
      </c>
      <c r="AO247" s="16" t="n">
        <v>0.000805016524460155</v>
      </c>
      <c r="AP247" s="16" t="n">
        <v>0.00324576641690971</v>
      </c>
      <c r="AQ247" s="16"/>
      <c r="AR247" s="16" t="n">
        <v>0.00216813219823042</v>
      </c>
      <c r="AS247" s="16" t="n">
        <v>0.072595984305486</v>
      </c>
      <c r="AT247" s="16" t="n">
        <v>0.0151054486056914</v>
      </c>
      <c r="AU247" s="16" t="n">
        <v>0.0192945384723819</v>
      </c>
      <c r="AV247" s="16" t="n">
        <v>0.00845154508972561</v>
      </c>
      <c r="AW247" s="16" t="n">
        <v>0.00795898977223027</v>
      </c>
      <c r="AX247" s="16" t="n">
        <v>0.0248740755302682</v>
      </c>
      <c r="AY247" s="16" t="n">
        <v>0.0195895817729055</v>
      </c>
    </row>
    <row r="248">
      <c r="B248" t="s">
        <v>171</v>
      </c>
      <c r="C248" s="16" t="n">
        <v>0.0261950680943297</v>
      </c>
      <c r="D248" s="16" t="n">
        <v>0.0320047505093823</v>
      </c>
      <c r="E248" s="16" t="n">
        <v>0.0634731376848625</v>
      </c>
      <c r="F248" s="16" t="n">
        <v>0.0153167121861039</v>
      </c>
      <c r="G248" s="16"/>
      <c r="H248" s="16" t="n">
        <v>0.0342544175135931</v>
      </c>
      <c r="I248" s="16" t="n">
        <v>0.0271728347105878</v>
      </c>
      <c r="J248" s="16"/>
      <c r="K248" s="16" t="n">
        <v>0.0300237958414814</v>
      </c>
      <c r="L248" s="16"/>
      <c r="M248" s="16" t="n">
        <v>0.0179868951910054</v>
      </c>
      <c r="N248" s="16" t="n">
        <v>0.0634482539069972</v>
      </c>
      <c r="O248" s="16" t="n">
        <v>0.164550204403099</v>
      </c>
      <c r="P248" s="16" t="n">
        <v>0.157190312974699</v>
      </c>
      <c r="Q248" s="16"/>
      <c r="R248" s="16" t="n">
        <v>0.000366058133902892</v>
      </c>
      <c r="S248" s="16" t="n">
        <v>0.00471499232533357</v>
      </c>
      <c r="T248" s="16" t="n">
        <v>0.0521562798766455</v>
      </c>
      <c r="U248" s="16" t="n">
        <v>0.0158598078504957</v>
      </c>
      <c r="V248" s="16" t="n">
        <v>0.023769231453533</v>
      </c>
      <c r="W248" s="16"/>
      <c r="X248" s="16" t="n">
        <v>0.0180933620827363</v>
      </c>
      <c r="Y248" s="16" t="n">
        <v>0.00658449178563287</v>
      </c>
      <c r="Z248" s="16" t="n">
        <v>0.0682962636316538</v>
      </c>
      <c r="AA248" s="16" t="n">
        <v>0.0189147784828477</v>
      </c>
      <c r="AB248" s="16" t="n">
        <v>0.070942187339144</v>
      </c>
      <c r="AC248" s="16" t="n">
        <v>0.0188825007628744</v>
      </c>
      <c r="AD248" s="16" t="n">
        <v>0.0868784176779218</v>
      </c>
      <c r="AE248" s="16"/>
      <c r="AF248" s="16" t="n">
        <v>0.00200742574591668</v>
      </c>
      <c r="AG248" s="16" t="n">
        <v>0.0138936766544318</v>
      </c>
      <c r="AH248" s="16" t="n">
        <v>0.0098888243553579</v>
      </c>
      <c r="AI248" s="16" t="n">
        <v>0.022856932454923</v>
      </c>
      <c r="AJ248" s="16" t="n">
        <v>0.0250850187914363</v>
      </c>
      <c r="AK248" s="16" t="n">
        <v>0.0288212235383911</v>
      </c>
      <c r="AL248" s="16" t="n">
        <v>0.0455519607243447</v>
      </c>
      <c r="AM248" s="16" t="n">
        <v>0.137491170077464</v>
      </c>
      <c r="AN248" s="16" t="n">
        <v>0.0147000519032794</v>
      </c>
      <c r="AO248" s="16" t="n">
        <v>0.0049556637544114</v>
      </c>
      <c r="AP248" s="16" t="n">
        <v>0.000405742221430295</v>
      </c>
      <c r="AQ248" s="16"/>
      <c r="AR248" s="16" t="n">
        <v>0.0868908958994451</v>
      </c>
      <c r="AS248" s="16" t="n">
        <v>0.0168167502806758</v>
      </c>
      <c r="AT248" s="16" t="n">
        <v>0.00723105188904708</v>
      </c>
      <c r="AU248" s="16" t="n">
        <v>0.000591840394591755</v>
      </c>
      <c r="AV248" s="16" t="n">
        <v>0.00816451628878604</v>
      </c>
      <c r="AW248" s="16" t="n">
        <v>0.0104015645321762</v>
      </c>
      <c r="AX248" s="16" t="n">
        <v>0.0329367675817691</v>
      </c>
      <c r="AY248" s="16" t="n">
        <v>0</v>
      </c>
    </row>
    <row r="249">
      <c r="B249" t="s">
        <v>172</v>
      </c>
      <c r="C249" s="16" t="n">
        <v>0.0130032122425453</v>
      </c>
      <c r="D249" s="16" t="n">
        <v>0.00454023737724251</v>
      </c>
      <c r="E249" s="16" t="n">
        <v>0.0521866483111298</v>
      </c>
      <c r="F249" s="16" t="n">
        <v>0.00320844311757107</v>
      </c>
      <c r="G249" s="16"/>
      <c r="H249" s="16" t="n">
        <v>0.00239096919103834</v>
      </c>
      <c r="I249" s="16" t="n">
        <v>0.0138218641507512</v>
      </c>
      <c r="J249" s="16"/>
      <c r="K249" s="16" t="n">
        <v>0.0024269886505622</v>
      </c>
      <c r="L249" s="16"/>
      <c r="M249" s="16" t="n">
        <v>0.0111044921533074</v>
      </c>
      <c r="N249" s="16" t="n">
        <v>0.00650083934203757</v>
      </c>
      <c r="O249" s="16" t="n">
        <v>0.0984837192131534</v>
      </c>
      <c r="P249" s="16" t="n">
        <v>0.0417235021822053</v>
      </c>
      <c r="Q249" s="16"/>
      <c r="R249" s="16" t="n">
        <v>0.000366058133902892</v>
      </c>
      <c r="S249" s="16" t="n">
        <v>0.102608089659541</v>
      </c>
      <c r="T249" s="16" t="n">
        <v>0.00930519151745251</v>
      </c>
      <c r="U249" s="16" t="n">
        <v>0.00281588239809246</v>
      </c>
      <c r="V249" s="16" t="n">
        <v>0.000761982738353521</v>
      </c>
      <c r="W249" s="16"/>
      <c r="X249" s="16" t="n">
        <v>0.00150966525578674</v>
      </c>
      <c r="Y249" s="16" t="n">
        <v>0.00128378041083968</v>
      </c>
      <c r="Z249" s="16" t="n">
        <v>0.0733067607434107</v>
      </c>
      <c r="AA249" s="16" t="n">
        <v>0.00182365669799034</v>
      </c>
      <c r="AB249" s="16" t="n">
        <v>0.0204043057737317</v>
      </c>
      <c r="AC249" s="16" t="n">
        <v>0.0406391327254311</v>
      </c>
      <c r="AD249" s="16" t="n">
        <v>0.0127634411679294</v>
      </c>
      <c r="AE249" s="16"/>
      <c r="AF249" s="16" t="n">
        <v>0.000798838870542015</v>
      </c>
      <c r="AG249" s="16" t="n">
        <v>0</v>
      </c>
      <c r="AH249" s="16" t="n">
        <v>0.00066820277484704</v>
      </c>
      <c r="AI249" s="16" t="n">
        <v>0.00231381559469216</v>
      </c>
      <c r="AJ249" s="16" t="n">
        <v>0.00419205129497132</v>
      </c>
      <c r="AK249" s="16" t="n">
        <v>0.000133856557575109</v>
      </c>
      <c r="AL249" s="16" t="n">
        <v>0.0300887138187718</v>
      </c>
      <c r="AM249" s="16" t="n">
        <v>0.0107179250827717</v>
      </c>
      <c r="AN249" s="16" t="n">
        <v>0.00592840037991529</v>
      </c>
      <c r="AO249" s="16" t="n">
        <v>0.202774028170812</v>
      </c>
      <c r="AP249" s="16" t="n">
        <v>0.000256968775120762</v>
      </c>
      <c r="AQ249" s="16"/>
      <c r="AR249" s="16" t="n">
        <v>0.000849715733005719</v>
      </c>
      <c r="AS249" s="16" t="n">
        <v>0.0333745124592189</v>
      </c>
      <c r="AT249" s="16" t="n">
        <v>0.000353286864765848</v>
      </c>
      <c r="AU249" s="16" t="n">
        <v>0.00610303172604529</v>
      </c>
      <c r="AV249" s="16" t="n">
        <v>0.00816451628878604</v>
      </c>
      <c r="AW249" s="16" t="n">
        <v>0</v>
      </c>
      <c r="AX249" s="16" t="n">
        <v>0.0333335005161805</v>
      </c>
      <c r="AY249" s="16" t="n">
        <v>0</v>
      </c>
    </row>
    <row r="250">
      <c r="B250" t="s">
        <v>107</v>
      </c>
      <c r="C250" s="16" t="n">
        <v>0.0854706373486022</v>
      </c>
      <c r="D250" s="16" t="n">
        <v>0.0158418691939785</v>
      </c>
      <c r="E250" s="16" t="n">
        <v>0.051732304459983</v>
      </c>
      <c r="F250" s="16" t="n">
        <v>0.102560062552423</v>
      </c>
      <c r="G250" s="16"/>
      <c r="H250" s="16" t="n">
        <v>0</v>
      </c>
      <c r="I250" s="16" t="n">
        <v>0.0868009439285735</v>
      </c>
      <c r="J250" s="16"/>
      <c r="K250" s="16" t="n">
        <v>0.0554929866405725</v>
      </c>
      <c r="L250" s="16"/>
      <c r="M250" s="16" t="n">
        <v>0.0913871089307888</v>
      </c>
      <c r="N250" s="16" t="n">
        <v>0.043574247278641</v>
      </c>
      <c r="O250" s="16" t="n">
        <v>0.030727626530461</v>
      </c>
      <c r="P250" s="16" t="n">
        <v>0.0141446780896069</v>
      </c>
      <c r="Q250" s="16"/>
      <c r="R250" s="16" t="n">
        <v>0</v>
      </c>
      <c r="S250" s="16" t="n">
        <v>0</v>
      </c>
      <c r="T250" s="16" t="n">
        <v>0.000817955000997491</v>
      </c>
      <c r="U250" s="16" t="n">
        <v>0.23108321485479</v>
      </c>
      <c r="V250" s="16" t="n">
        <v>0.102389766154662</v>
      </c>
      <c r="W250" s="16"/>
      <c r="X250" s="16" t="n">
        <v>0.0947085229147335</v>
      </c>
      <c r="Y250" s="16" t="n">
        <v>0.0936536590932065</v>
      </c>
      <c r="Z250" s="16" t="n">
        <v>0.0730168824121639</v>
      </c>
      <c r="AA250" s="16" t="n">
        <v>0.182797528124494</v>
      </c>
      <c r="AB250" s="16" t="n">
        <v>0.0189249687711794</v>
      </c>
      <c r="AC250" s="16" t="n">
        <v>0.174698886195279</v>
      </c>
      <c r="AD250" s="16" t="n">
        <v>0.0263481374776778</v>
      </c>
      <c r="AE250" s="16"/>
      <c r="AF250" s="16" t="n">
        <v>0.20121795108225</v>
      </c>
      <c r="AG250" s="16" t="n">
        <v>0.0313836275423889</v>
      </c>
      <c r="AH250" s="16" t="n">
        <v>0</v>
      </c>
      <c r="AI250" s="16" t="n">
        <v>0.0135420955477002</v>
      </c>
      <c r="AJ250" s="16" t="n">
        <v>0.00336788196421593</v>
      </c>
      <c r="AK250" s="16" t="n">
        <v>0.122703169115706</v>
      </c>
      <c r="AL250" s="16" t="n">
        <v>0.00426040265632778</v>
      </c>
      <c r="AM250" s="16" t="n">
        <v>0.124643891449818</v>
      </c>
      <c r="AN250" s="16" t="n">
        <v>0</v>
      </c>
      <c r="AO250" s="16" t="n">
        <v>0.214461388790173</v>
      </c>
      <c r="AP250" s="16" t="n">
        <v>0.2356664941143</v>
      </c>
      <c r="AQ250" s="16"/>
      <c r="AR250" s="16" t="n">
        <v>0.0460346482950787</v>
      </c>
      <c r="AS250" s="16" t="n">
        <v>0.0931340497763204</v>
      </c>
      <c r="AT250" s="16" t="n">
        <v>0</v>
      </c>
      <c r="AU250" s="16" t="n">
        <v>0.33250890493892</v>
      </c>
      <c r="AV250" s="16" t="n">
        <v>0.00759045868690691</v>
      </c>
      <c r="AW250" s="16" t="n">
        <v>0.120549839228115</v>
      </c>
      <c r="AX250" s="16" t="n">
        <v>0.207724343703224</v>
      </c>
      <c r="AY250" s="16" t="n">
        <v>0</v>
      </c>
    </row>
    <row r="251">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row>
    <row r="252">
      <c r="B252" s="7" t="s">
        <v>190</v>
      </c>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row>
    <row r="253">
      <c r="B253" s="26" t="s">
        <v>79</v>
      </c>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row>
    <row r="254">
      <c r="B254" t="s">
        <v>187</v>
      </c>
      <c r="C254" s="16" t="n">
        <v>0.51494382848008</v>
      </c>
      <c r="D254" s="16" t="n">
        <v>0.357030128330282</v>
      </c>
      <c r="E254" s="16" t="n">
        <v>0.468780603545251</v>
      </c>
      <c r="F254" s="16" t="n">
        <v>0.545376358160864</v>
      </c>
      <c r="G254" s="16"/>
      <c r="H254" s="16" t="n">
        <v>0.176540977101578</v>
      </c>
      <c r="I254" s="16" t="n">
        <v>0.533863666337281</v>
      </c>
      <c r="J254" s="16"/>
      <c r="K254" s="16" t="n">
        <v>0.494599004826303</v>
      </c>
      <c r="L254" s="16"/>
      <c r="M254" s="16" t="n">
        <v>0.496276316929292</v>
      </c>
      <c r="N254" s="16" t="n">
        <v>0.667294138108279</v>
      </c>
      <c r="O254" s="16" t="n">
        <v>0.659886291225818</v>
      </c>
      <c r="P254" s="16" t="n">
        <v>0.611566822270134</v>
      </c>
      <c r="Q254" s="16"/>
      <c r="R254" s="16" t="n">
        <v>0.582955721933139</v>
      </c>
      <c r="S254" s="16" t="n">
        <v>0.643015692224339</v>
      </c>
      <c r="T254" s="16" t="n">
        <v>0.454852619810199</v>
      </c>
      <c r="U254" s="16" t="n">
        <v>0.720192513020893</v>
      </c>
      <c r="V254" s="16" t="n">
        <v>0.422625383459062</v>
      </c>
      <c r="W254" s="16"/>
      <c r="X254" s="16" t="n">
        <v>0.489784711588174</v>
      </c>
      <c r="Y254" s="16" t="n">
        <v>0.335798908113402</v>
      </c>
      <c r="Z254" s="16" t="n">
        <v>0.544634805606534</v>
      </c>
      <c r="AA254" s="16" t="n">
        <v>0.744134654226539</v>
      </c>
      <c r="AB254" s="16" t="n">
        <v>0.815519482441414</v>
      </c>
      <c r="AC254" s="16" t="n">
        <v>0.867136207150936</v>
      </c>
      <c r="AD254" s="16" t="n">
        <v>0.75541403481829</v>
      </c>
      <c r="AE254" s="16"/>
      <c r="AF254" s="16" t="n">
        <v>0.415607563472873</v>
      </c>
      <c r="AG254" s="16" t="n">
        <v>0.936751388513834</v>
      </c>
      <c r="AH254" s="16" t="n">
        <v>0.324740905427855</v>
      </c>
      <c r="AI254" s="16" t="n">
        <v>0.838114734024641</v>
      </c>
      <c r="AJ254" s="16" t="n">
        <v>0.405036111417937</v>
      </c>
      <c r="AK254" s="16" t="n">
        <v>0.482448682974946</v>
      </c>
      <c r="AL254" s="16" t="n">
        <v>0.903020880117915</v>
      </c>
      <c r="AM254" s="16" t="n">
        <v>0.583375066431892</v>
      </c>
      <c r="AN254" s="16" t="n">
        <v>0.524415261866545</v>
      </c>
      <c r="AO254" s="16" t="n">
        <v>0.757853115437565</v>
      </c>
      <c r="AP254" s="16" t="n">
        <v>0.238655291756089</v>
      </c>
      <c r="AQ254" s="16"/>
      <c r="AR254" s="16" t="n">
        <v>0.424625604344827</v>
      </c>
      <c r="AS254" s="16" t="n">
        <v>0.55639709513881</v>
      </c>
      <c r="AT254" s="16" t="n">
        <v>0.488943093251536</v>
      </c>
      <c r="AU254" s="16" t="n">
        <v>0.380160215582688</v>
      </c>
      <c r="AV254" s="16" t="n">
        <v>0.554551649030686</v>
      </c>
      <c r="AW254" s="16" t="n">
        <v>0.606477577068172</v>
      </c>
      <c r="AX254" s="16" t="n">
        <v>0.572985427298382</v>
      </c>
      <c r="AY254" s="16" t="n">
        <v>0.519589581772905</v>
      </c>
    </row>
    <row r="255">
      <c r="B255" t="s">
        <v>188</v>
      </c>
      <c r="C255" s="16" t="n">
        <v>0.430882024674956</v>
      </c>
      <c r="D255" s="16" t="n">
        <v>0.558296683827989</v>
      </c>
      <c r="E255" s="16" t="n">
        <v>0.461075012945726</v>
      </c>
      <c r="F255" s="16" t="n">
        <v>0.408262019613287</v>
      </c>
      <c r="G255" s="16"/>
      <c r="H255" s="16" t="n">
        <v>0.814785009022839</v>
      </c>
      <c r="I255" s="16" t="n">
        <v>0.405707923789195</v>
      </c>
      <c r="J255" s="16"/>
      <c r="K255" s="16" t="n">
        <v>0.40325515666504</v>
      </c>
      <c r="L255" s="16"/>
      <c r="M255" s="16" t="n">
        <v>0.448579316490664</v>
      </c>
      <c r="N255" s="16" t="n">
        <v>0.291354973042556</v>
      </c>
      <c r="O255" s="16" t="n">
        <v>0.287715910020119</v>
      </c>
      <c r="P255" s="16" t="n">
        <v>0.305027399900076</v>
      </c>
      <c r="Q255" s="16"/>
      <c r="R255" s="16" t="n">
        <v>0.268893246548018</v>
      </c>
      <c r="S255" s="16" t="n">
        <v>0.246361840021989</v>
      </c>
      <c r="T255" s="16" t="n">
        <v>0.416971281388339</v>
      </c>
      <c r="U255" s="16" t="n">
        <v>0.277702885536107</v>
      </c>
      <c r="V255" s="16" t="n">
        <v>0.569548661287664</v>
      </c>
      <c r="W255" s="16"/>
      <c r="X255" s="16" t="n">
        <v>0.420763131008519</v>
      </c>
      <c r="Y255" s="16" t="n">
        <v>0.623123551007708</v>
      </c>
      <c r="Z255" s="16" t="n">
        <v>0.455058608239114</v>
      </c>
      <c r="AA255" s="16" t="n">
        <v>0.255865345773461</v>
      </c>
      <c r="AB255" s="16" t="n">
        <v>0.173799924437435</v>
      </c>
      <c r="AC255" s="16" t="n">
        <v>0.129637248830401</v>
      </c>
      <c r="AD255" s="16" t="n">
        <v>0.141912649150503</v>
      </c>
      <c r="AE255" s="16"/>
      <c r="AF255" s="16" t="n">
        <v>0.206783689486133</v>
      </c>
      <c r="AG255" s="16" t="n">
        <v>0.0632486114861657</v>
      </c>
      <c r="AH255" s="16" t="n">
        <v>0.652103273329926</v>
      </c>
      <c r="AI255" s="16" t="n">
        <v>0.156879302313343</v>
      </c>
      <c r="AJ255" s="16" t="n">
        <v>0.594441991595174</v>
      </c>
      <c r="AK255" s="16" t="n">
        <v>0.495907200387815</v>
      </c>
      <c r="AL255" s="16" t="n">
        <v>0.0900922763757902</v>
      </c>
      <c r="AM255" s="16" t="n">
        <v>0.335481493996153</v>
      </c>
      <c r="AN255" s="16" t="n">
        <v>0.336065694033864</v>
      </c>
      <c r="AO255" s="16" t="n">
        <v>0.242146884562435</v>
      </c>
      <c r="AP255" s="16" t="n">
        <v>0.759802895593186</v>
      </c>
      <c r="AQ255" s="16"/>
      <c r="AR255" s="16" t="n">
        <v>0.491171743570658</v>
      </c>
      <c r="AS255" s="16" t="n">
        <v>0.435153931213673</v>
      </c>
      <c r="AT255" s="16" t="n">
        <v>0.411665663973965</v>
      </c>
      <c r="AU255" s="16" t="n">
        <v>0.47017043169954</v>
      </c>
      <c r="AV255" s="16" t="n">
        <v>0.298553880900607</v>
      </c>
      <c r="AW255" s="16" t="n">
        <v>0.388637273411936</v>
      </c>
      <c r="AX255" s="16" t="n">
        <v>0.427014572701618</v>
      </c>
      <c r="AY255" s="16" t="n">
        <v>0.480410418227094</v>
      </c>
    </row>
    <row r="256">
      <c r="B256" t="s">
        <v>97</v>
      </c>
      <c r="C256" s="16" t="n">
        <v>0.0541741468449649</v>
      </c>
      <c r="D256" s="16" t="n">
        <v>0.0846731878417293</v>
      </c>
      <c r="E256" s="16" t="n">
        <v>0.0701443835090238</v>
      </c>
      <c r="F256" s="16" t="n">
        <v>0.0463616222258482</v>
      </c>
      <c r="G256" s="16"/>
      <c r="H256" s="16" t="n">
        <v>0.00867401387558333</v>
      </c>
      <c r="I256" s="16" t="n">
        <v>0.0604284098735239</v>
      </c>
      <c r="J256" s="16"/>
      <c r="K256" s="16" t="n">
        <v>0.102145838508657</v>
      </c>
      <c r="L256" s="16"/>
      <c r="M256" s="16" t="n">
        <v>0.0551443665800445</v>
      </c>
      <c r="N256" s="16" t="n">
        <v>0.0413508888491644</v>
      </c>
      <c r="O256" s="16" t="n">
        <v>0.0523977987540631</v>
      </c>
      <c r="P256" s="16" t="n">
        <v>0.0834057778297905</v>
      </c>
      <c r="Q256" s="16"/>
      <c r="R256" s="16" t="n">
        <v>0.148151031518843</v>
      </c>
      <c r="S256" s="16" t="n">
        <v>0.110622467753672</v>
      </c>
      <c r="T256" s="16" t="n">
        <v>0.128176098801462</v>
      </c>
      <c r="U256" s="16" t="n">
        <v>0.00210460144299999</v>
      </c>
      <c r="V256" s="16" t="n">
        <v>0.00782595525327382</v>
      </c>
      <c r="W256" s="16"/>
      <c r="X256" s="16" t="n">
        <v>0.0894521574033068</v>
      </c>
      <c r="Y256" s="16" t="n">
        <v>0.0410775408788898</v>
      </c>
      <c r="Z256" s="16" t="n">
        <v>0.000306586154352113</v>
      </c>
      <c r="AA256" s="16" t="n">
        <v>0</v>
      </c>
      <c r="AB256" s="16" t="n">
        <v>0.0106805931211509</v>
      </c>
      <c r="AC256" s="16" t="n">
        <v>0.00322654401866316</v>
      </c>
      <c r="AD256" s="16" t="n">
        <v>0.102673316031207</v>
      </c>
      <c r="AE256" s="16"/>
      <c r="AF256" s="16" t="n">
        <v>0.377608747040995</v>
      </c>
      <c r="AG256" s="16" t="n">
        <v>0</v>
      </c>
      <c r="AH256" s="16" t="n">
        <v>0.0231558212422186</v>
      </c>
      <c r="AI256" s="16" t="n">
        <v>0.00500596366201559</v>
      </c>
      <c r="AJ256" s="16" t="n">
        <v>0.00052189698688967</v>
      </c>
      <c r="AK256" s="16" t="n">
        <v>0.0216441166372381</v>
      </c>
      <c r="AL256" s="16" t="n">
        <v>0.00688684350629516</v>
      </c>
      <c r="AM256" s="16" t="n">
        <v>0.0811434395719548</v>
      </c>
      <c r="AN256" s="16" t="n">
        <v>0.139519044099591</v>
      </c>
      <c r="AO256" s="16" t="n">
        <v>0</v>
      </c>
      <c r="AP256" s="16" t="n">
        <v>0.00154181265072458</v>
      </c>
      <c r="AQ256" s="16"/>
      <c r="AR256" s="16" t="n">
        <v>0.0842026520845151</v>
      </c>
      <c r="AS256" s="16" t="n">
        <v>0.00844897364751631</v>
      </c>
      <c r="AT256" s="16" t="n">
        <v>0.0993912427744987</v>
      </c>
      <c r="AU256" s="16" t="n">
        <v>0.149669352717773</v>
      </c>
      <c r="AV256" s="16" t="n">
        <v>0.146894470068707</v>
      </c>
      <c r="AW256" s="16" t="n">
        <v>0.00488514951989179</v>
      </c>
      <c r="AX256" s="16" t="n">
        <v>0</v>
      </c>
      <c r="AY256" s="16" t="n">
        <v>0</v>
      </c>
    </row>
    <row r="257">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row>
    <row r="258">
      <c r="B258" s="7" t="s">
        <v>191</v>
      </c>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row>
    <row r="259">
      <c r="B259" s="26" t="s">
        <v>79</v>
      </c>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row>
    <row r="260">
      <c r="B260" t="s">
        <v>187</v>
      </c>
      <c r="C260" s="16" t="n">
        <v>0.429645549181311</v>
      </c>
      <c r="D260" s="16" t="n">
        <v>0.543577533392836</v>
      </c>
      <c r="E260" s="16" t="n">
        <v>0.381462700792329</v>
      </c>
      <c r="F260" s="16" t="n">
        <v>0.430039604645398</v>
      </c>
      <c r="G260" s="16"/>
      <c r="H260" s="16" t="n">
        <v>0.563920459099585</v>
      </c>
      <c r="I260" s="16" t="n">
        <v>0.415807494707883</v>
      </c>
      <c r="J260" s="16"/>
      <c r="K260" s="16" t="n">
        <v>0.478799891082231</v>
      </c>
      <c r="L260" s="16"/>
      <c r="M260" s="16" t="n">
        <v>0.40371785860723</v>
      </c>
      <c r="N260" s="16" t="n">
        <v>0.631625036376751</v>
      </c>
      <c r="O260" s="16" t="n">
        <v>0.657233415608689</v>
      </c>
      <c r="P260" s="16" t="n">
        <v>0.586116989518145</v>
      </c>
      <c r="Q260" s="16"/>
      <c r="R260" s="16" t="n">
        <v>0.728544346514662</v>
      </c>
      <c r="S260" s="16" t="n">
        <v>0.661487214557881</v>
      </c>
      <c r="T260" s="16" t="n">
        <v>0.422584532932981</v>
      </c>
      <c r="U260" s="16" t="n">
        <v>0.255363530251026</v>
      </c>
      <c r="V260" s="16" t="n">
        <v>0.417915156467494</v>
      </c>
      <c r="W260" s="16"/>
      <c r="X260" s="16" t="n">
        <v>0.430065869935438</v>
      </c>
      <c r="Y260" s="16" t="n">
        <v>0.453970549670625</v>
      </c>
      <c r="Z260" s="16" t="n">
        <v>0.553660786934425</v>
      </c>
      <c r="AA260" s="16" t="n">
        <v>0.391946110995636</v>
      </c>
      <c r="AB260" s="16" t="n">
        <v>0.325496103082435</v>
      </c>
      <c r="AC260" s="16" t="n">
        <v>0.51106686953853</v>
      </c>
      <c r="AD260" s="16" t="n">
        <v>0.253645168869292</v>
      </c>
      <c r="AE260" s="16"/>
      <c r="AF260" s="16" t="n">
        <v>0.00701155107748419</v>
      </c>
      <c r="AG260" s="16" t="n">
        <v>0.479072407086769</v>
      </c>
      <c r="AH260" s="16" t="n">
        <v>0.345296493650342</v>
      </c>
      <c r="AI260" s="16" t="n">
        <v>0.574190790367928</v>
      </c>
      <c r="AJ260" s="16" t="n">
        <v>0.432022476301576</v>
      </c>
      <c r="AK260" s="16" t="n">
        <v>0.415692649463157</v>
      </c>
      <c r="AL260" s="16" t="n">
        <v>0.708829100947812</v>
      </c>
      <c r="AM260" s="16" t="n">
        <v>0.41870691270286</v>
      </c>
      <c r="AN260" s="16" t="n">
        <v>0.453004302638688</v>
      </c>
      <c r="AO260" s="16" t="n">
        <v>0.36498990731699</v>
      </c>
      <c r="AP260" s="16" t="n">
        <v>0.395588992209786</v>
      </c>
      <c r="AQ260" s="16"/>
      <c r="AR260" s="16" t="n">
        <v>0.431862535779474</v>
      </c>
      <c r="AS260" s="16" t="n">
        <v>0.502850792505957</v>
      </c>
      <c r="AT260" s="16" t="n">
        <v>0.495404342509117</v>
      </c>
      <c r="AU260" s="16" t="n">
        <v>0.333206668938385</v>
      </c>
      <c r="AV260" s="16" t="n">
        <v>0.603505335198681</v>
      </c>
      <c r="AW260" s="16" t="n">
        <v>0.240059195262952</v>
      </c>
      <c r="AX260" s="16" t="n">
        <v>0.527693230243722</v>
      </c>
      <c r="AY260" s="16" t="n">
        <v>0.0293843726593582</v>
      </c>
    </row>
    <row r="261">
      <c r="B261" t="s">
        <v>188</v>
      </c>
      <c r="C261" s="16" t="n">
        <v>0.564384423306215</v>
      </c>
      <c r="D261" s="16" t="n">
        <v>0.439046905275761</v>
      </c>
      <c r="E261" s="16" t="n">
        <v>0.608159653534945</v>
      </c>
      <c r="F261" s="16" t="n">
        <v>0.566482813535715</v>
      </c>
      <c r="G261" s="16"/>
      <c r="H261" s="16" t="n">
        <v>0.402655736120035</v>
      </c>
      <c r="I261" s="16" t="n">
        <v>0.58022049517429</v>
      </c>
      <c r="J261" s="16"/>
      <c r="K261" s="16" t="n">
        <v>0.519684839059118</v>
      </c>
      <c r="L261" s="16"/>
      <c r="M261" s="16" t="n">
        <v>0.59628214139277</v>
      </c>
      <c r="N261" s="16" t="n">
        <v>0.317443377484303</v>
      </c>
      <c r="O261" s="16" t="n">
        <v>0.294590632596442</v>
      </c>
      <c r="P261" s="16" t="n">
        <v>0.325063831791345</v>
      </c>
      <c r="Q261" s="16"/>
      <c r="R261" s="16" t="n">
        <v>0.268179584827177</v>
      </c>
      <c r="S261" s="16" t="n">
        <v>0.327672652524048</v>
      </c>
      <c r="T261" s="16" t="n">
        <v>0.57659321177786</v>
      </c>
      <c r="U261" s="16" t="n">
        <v>0.743427897182477</v>
      </c>
      <c r="V261" s="16" t="n">
        <v>0.571754962780814</v>
      </c>
      <c r="W261" s="16"/>
      <c r="X261" s="16" t="n">
        <v>0.569934130064562</v>
      </c>
      <c r="Y261" s="16" t="n">
        <v>0.540236406020901</v>
      </c>
      <c r="Z261" s="16" t="n">
        <v>0.444844606860542</v>
      </c>
      <c r="AA261" s="16" t="n">
        <v>0.582905237734667</v>
      </c>
      <c r="AB261" s="16" t="n">
        <v>0.668184740427941</v>
      </c>
      <c r="AC261" s="16" t="n">
        <v>0.422475063256498</v>
      </c>
      <c r="AD261" s="16" t="n">
        <v>0.638598262455225</v>
      </c>
      <c r="AE261" s="16"/>
      <c r="AF261" s="16" t="n">
        <v>0.988704671040846</v>
      </c>
      <c r="AG261" s="16" t="n">
        <v>0.520927592913231</v>
      </c>
      <c r="AH261" s="16" t="n">
        <v>0.631850231750995</v>
      </c>
      <c r="AI261" s="16" t="n">
        <v>0.417664217911014</v>
      </c>
      <c r="AJ261" s="16" t="n">
        <v>0.564849068438181</v>
      </c>
      <c r="AK261" s="16" t="n">
        <v>0.574551808368383</v>
      </c>
      <c r="AL261" s="16" t="n">
        <v>0.283588500187748</v>
      </c>
      <c r="AM261" s="16" t="n">
        <v>0.580581470833198</v>
      </c>
      <c r="AN261" s="16" t="n">
        <v>0.546590702992589</v>
      </c>
      <c r="AO261" s="16" t="n">
        <v>0.63501009268301</v>
      </c>
      <c r="AP261" s="16" t="n">
        <v>0.602869195139489</v>
      </c>
      <c r="AQ261" s="16"/>
      <c r="AR261" s="16" t="n">
        <v>0.567972662162373</v>
      </c>
      <c r="AS261" s="16" t="n">
        <v>0.495279743827975</v>
      </c>
      <c r="AT261" s="16" t="n">
        <v>0.482675672762845</v>
      </c>
      <c r="AU261" s="16" t="n">
        <v>0.666201490667023</v>
      </c>
      <c r="AV261" s="16" t="n">
        <v>0.394198434393802</v>
      </c>
      <c r="AW261" s="16" t="n">
        <v>0.750760527584845</v>
      </c>
      <c r="AX261" s="16" t="n">
        <v>0.446769199905156</v>
      </c>
      <c r="AY261" s="16" t="n">
        <v>0.970615627340642</v>
      </c>
    </row>
    <row r="262">
      <c r="B262" t="s">
        <v>97</v>
      </c>
      <c r="C262" s="16" t="n">
        <v>0.00597002751247386</v>
      </c>
      <c r="D262" s="16" t="n">
        <v>0.0173755613314031</v>
      </c>
      <c r="E262" s="16" t="n">
        <v>0.0103776456727261</v>
      </c>
      <c r="F262" s="16" t="n">
        <v>0.00347758181888746</v>
      </c>
      <c r="G262" s="16"/>
      <c r="H262" s="16" t="n">
        <v>0.0334238047803799</v>
      </c>
      <c r="I262" s="16" t="n">
        <v>0.00397201011782677</v>
      </c>
      <c r="J262" s="16"/>
      <c r="K262" s="16" t="n">
        <v>0.00151526985865055</v>
      </c>
      <c r="L262" s="16"/>
      <c r="M262" s="16" t="n">
        <v>0</v>
      </c>
      <c r="N262" s="16" t="n">
        <v>0.0509315861389457</v>
      </c>
      <c r="O262" s="16" t="n">
        <v>0.0481759517948688</v>
      </c>
      <c r="P262" s="16" t="n">
        <v>0.0888191786905103</v>
      </c>
      <c r="Q262" s="16"/>
      <c r="R262" s="16" t="n">
        <v>0.00327606865816043</v>
      </c>
      <c r="S262" s="16" t="n">
        <v>0.0108401329180706</v>
      </c>
      <c r="T262" s="16" t="n">
        <v>0.000822255289159374</v>
      </c>
      <c r="U262" s="16" t="n">
        <v>0.00120857256649739</v>
      </c>
      <c r="V262" s="16" t="n">
        <v>0.0103298807516928</v>
      </c>
      <c r="W262" s="16"/>
      <c r="X262" s="16" t="n">
        <v>0</v>
      </c>
      <c r="Y262" s="16" t="n">
        <v>0.0057930443084732</v>
      </c>
      <c r="Z262" s="16" t="n">
        <v>0.00149460620503345</v>
      </c>
      <c r="AA262" s="16" t="n">
        <v>0.0251486512696974</v>
      </c>
      <c r="AB262" s="16" t="n">
        <v>0.00631915648962438</v>
      </c>
      <c r="AC262" s="16" t="n">
        <v>0.0664580672049718</v>
      </c>
      <c r="AD262" s="16" t="n">
        <v>0.107756568675484</v>
      </c>
      <c r="AE262" s="16"/>
      <c r="AF262" s="16" t="n">
        <v>0.00428377788167001</v>
      </c>
      <c r="AG262" s="16" t="n">
        <v>0</v>
      </c>
      <c r="AH262" s="16" t="n">
        <v>0.0228532745986638</v>
      </c>
      <c r="AI262" s="16" t="n">
        <v>0.00814499172105823</v>
      </c>
      <c r="AJ262" s="16" t="n">
        <v>0.00312845526024317</v>
      </c>
      <c r="AK262" s="16" t="n">
        <v>0.0097555421684599</v>
      </c>
      <c r="AL262" s="16" t="n">
        <v>0.00758239886443979</v>
      </c>
      <c r="AM262" s="16" t="n">
        <v>0.000711616463941409</v>
      </c>
      <c r="AN262" s="16" t="n">
        <v>0.000404994368722858</v>
      </c>
      <c r="AO262" s="16" t="n">
        <v>0</v>
      </c>
      <c r="AP262" s="16" t="n">
        <v>0.00154181265072458</v>
      </c>
      <c r="AQ262" s="16"/>
      <c r="AR262" s="16" t="n">
        <v>0.000164802058153088</v>
      </c>
      <c r="AS262" s="16" t="n">
        <v>0.00186946366606748</v>
      </c>
      <c r="AT262" s="16" t="n">
        <v>0.0219199847280382</v>
      </c>
      <c r="AU262" s="16" t="n">
        <v>0.000591840394591755</v>
      </c>
      <c r="AV262" s="16" t="n">
        <v>0.00229623040751654</v>
      </c>
      <c r="AW262" s="16" t="n">
        <v>0.00918027715220322</v>
      </c>
      <c r="AX262" s="16" t="n">
        <v>0.0255375698511222</v>
      </c>
      <c r="AY262" s="16" t="n">
        <v>0</v>
      </c>
    </row>
    <row r="263">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row>
    <row r="264">
      <c r="B264" s="7" t="s">
        <v>192</v>
      </c>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row>
    <row r="265">
      <c r="B265" s="26" t="s">
        <v>79</v>
      </c>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row>
    <row r="266">
      <c r="B266" t="s">
        <v>187</v>
      </c>
      <c r="C266" s="16" t="n">
        <v>0.298399856556364</v>
      </c>
      <c r="D266" s="16" t="n">
        <v>0.421407305073308</v>
      </c>
      <c r="E266" s="16" t="n">
        <v>0.344584973873093</v>
      </c>
      <c r="F266" s="16" t="n">
        <v>0.271889530506916</v>
      </c>
      <c r="G266" s="16"/>
      <c r="H266" s="16" t="n">
        <v>0.121094229170094</v>
      </c>
      <c r="I266" s="16" t="n">
        <v>0.280929901347713</v>
      </c>
      <c r="J266" s="16"/>
      <c r="K266" s="16" t="n">
        <v>0.216374068327191</v>
      </c>
      <c r="L266" s="16"/>
      <c r="M266" s="16" t="n">
        <v>0.274517250899452</v>
      </c>
      <c r="N266" s="16" t="n">
        <v>0.458661650171779</v>
      </c>
      <c r="O266" s="16" t="n">
        <v>0.576009060273538</v>
      </c>
      <c r="P266" s="16" t="n">
        <v>0.509502934341402</v>
      </c>
      <c r="Q266" s="16"/>
      <c r="R266" s="16" t="n">
        <v>0.160900224040857</v>
      </c>
      <c r="S266" s="16" t="n">
        <v>0.423935908007762</v>
      </c>
      <c r="T266" s="16" t="n">
        <v>0.363294694672343</v>
      </c>
      <c r="U266" s="16" t="n">
        <v>0.177167172088307</v>
      </c>
      <c r="V266" s="16" t="n">
        <v>0.302208169215811</v>
      </c>
      <c r="W266" s="16"/>
      <c r="X266" s="16" t="n">
        <v>0.345186420262929</v>
      </c>
      <c r="Y266" s="16" t="n">
        <v>0.282907505395806</v>
      </c>
      <c r="Z266" s="16" t="n">
        <v>0.216409442462885</v>
      </c>
      <c r="AA266" s="16" t="n">
        <v>0.359706671772831</v>
      </c>
      <c r="AB266" s="16" t="n">
        <v>0.37943733086993</v>
      </c>
      <c r="AC266" s="16" t="n">
        <v>0.47620221336638</v>
      </c>
      <c r="AD266" s="16" t="n">
        <v>0.202543767733592</v>
      </c>
      <c r="AE266" s="16"/>
      <c r="AF266" s="16" t="n">
        <v>0.00701155107748419</v>
      </c>
      <c r="AG266" s="16" t="n">
        <v>0.467593402256981</v>
      </c>
      <c r="AH266" s="16" t="n">
        <v>0.109602702303336</v>
      </c>
      <c r="AI266" s="16" t="n">
        <v>0.609997189775471</v>
      </c>
      <c r="AJ266" s="16" t="n">
        <v>0.251510831816209</v>
      </c>
      <c r="AK266" s="16" t="n">
        <v>0.267347385683155</v>
      </c>
      <c r="AL266" s="16" t="n">
        <v>0.186140213622601</v>
      </c>
      <c r="AM266" s="16" t="n">
        <v>0.485858214759609</v>
      </c>
      <c r="AN266" s="16" t="n">
        <v>0.492498379412292</v>
      </c>
      <c r="AO266" s="16" t="n">
        <v>0.0263709597326509</v>
      </c>
      <c r="AP266" s="16" t="n">
        <v>0.238655291756089</v>
      </c>
      <c r="AQ266" s="16"/>
      <c r="AR266" s="16" t="n">
        <v>0.375547402676272</v>
      </c>
      <c r="AS266" s="16" t="n">
        <v>0.241043077822816</v>
      </c>
      <c r="AT266" s="16" t="n">
        <v>0.249146933164589</v>
      </c>
      <c r="AU266" s="16" t="n">
        <v>0.32710363721234</v>
      </c>
      <c r="AV266" s="16" t="n">
        <v>0.3143088558763</v>
      </c>
      <c r="AW266" s="16" t="n">
        <v>0.424331569803167</v>
      </c>
      <c r="AX266" s="16" t="n">
        <v>0.326686006586481</v>
      </c>
      <c r="AY266" s="16" t="n">
        <v>0.0410788596848439</v>
      </c>
    </row>
    <row r="267">
      <c r="B267" t="s">
        <v>188</v>
      </c>
      <c r="C267" s="16" t="n">
        <v>0.648659922071974</v>
      </c>
      <c r="D267" s="16" t="n">
        <v>0.541472607195086</v>
      </c>
      <c r="E267" s="16" t="n">
        <v>0.583891500816217</v>
      </c>
      <c r="F267" s="16" t="n">
        <v>0.678486907466069</v>
      </c>
      <c r="G267" s="16"/>
      <c r="H267" s="16" t="n">
        <v>0.849579727720664</v>
      </c>
      <c r="I267" s="16" t="n">
        <v>0.661248378101297</v>
      </c>
      <c r="J267" s="16"/>
      <c r="K267" s="16" t="n">
        <v>0.692720146246605</v>
      </c>
      <c r="L267" s="16"/>
      <c r="M267" s="16" t="n">
        <v>0.67603420388359</v>
      </c>
      <c r="N267" s="16" t="n">
        <v>0.466438778763451</v>
      </c>
      <c r="O267" s="16" t="n">
        <v>0.332202160760168</v>
      </c>
      <c r="P267" s="16" t="n">
        <v>0.386026679068032</v>
      </c>
      <c r="Q267" s="16"/>
      <c r="R267" s="16" t="n">
        <v>0.529334858678603</v>
      </c>
      <c r="S267" s="16" t="n">
        <v>0.465441624238567</v>
      </c>
      <c r="T267" s="16" t="n">
        <v>0.560134983517069</v>
      </c>
      <c r="U267" s="16" t="n">
        <v>0.811219978218226</v>
      </c>
      <c r="V267" s="16" t="n">
        <v>0.687454683509979</v>
      </c>
      <c r="W267" s="16"/>
      <c r="X267" s="16" t="n">
        <v>0.579831094726741</v>
      </c>
      <c r="Y267" s="16" t="n">
        <v>0.715803781422539</v>
      </c>
      <c r="Z267" s="16" t="n">
        <v>0.78293465869682</v>
      </c>
      <c r="AA267" s="16" t="n">
        <v>0.634273565219096</v>
      </c>
      <c r="AB267" s="16" t="n">
        <v>0.584585051658021</v>
      </c>
      <c r="AC267" s="16" t="n">
        <v>0.432784210382361</v>
      </c>
      <c r="AD267" s="16" t="n">
        <v>0.644706869474151</v>
      </c>
      <c r="AE267" s="16"/>
      <c r="AF267" s="16" t="n">
        <v>0.765053287164286</v>
      </c>
      <c r="AG267" s="16" t="n">
        <v>0.532406597743019</v>
      </c>
      <c r="AH267" s="16" t="n">
        <v>0.840359961575332</v>
      </c>
      <c r="AI267" s="16" t="n">
        <v>0.359311792491202</v>
      </c>
      <c r="AJ267" s="16" t="n">
        <v>0.741321715484056</v>
      </c>
      <c r="AK267" s="16" t="n">
        <v>0.684208494849881</v>
      </c>
      <c r="AL267" s="16" t="n">
        <v>0.805292564706612</v>
      </c>
      <c r="AM267" s="16" t="n">
        <v>0.511076773624589</v>
      </c>
      <c r="AN267" s="16" t="n">
        <v>0.376079135945197</v>
      </c>
      <c r="AO267" s="16" t="n">
        <v>0.969478393037398</v>
      </c>
      <c r="AP267" s="16" t="n">
        <v>0.759802895593186</v>
      </c>
      <c r="AQ267" s="16"/>
      <c r="AR267" s="16" t="n">
        <v>0.534521937770184</v>
      </c>
      <c r="AS267" s="16" t="n">
        <v>0.749756354345234</v>
      </c>
      <c r="AT267" s="16" t="n">
        <v>0.648227137413443</v>
      </c>
      <c r="AU267" s="16" t="n">
        <v>0.520767334601457</v>
      </c>
      <c r="AV267" s="16" t="n">
        <v>0.595914876511774</v>
      </c>
      <c r="AW267" s="16" t="n">
        <v>0.567946308668885</v>
      </c>
      <c r="AX267" s="16" t="n">
        <v>0.660813930719952</v>
      </c>
      <c r="AY267" s="16" t="n">
        <v>0.958921140315156</v>
      </c>
    </row>
    <row r="268">
      <c r="B268" t="s">
        <v>97</v>
      </c>
      <c r="C268" s="16" t="n">
        <v>0.0529402213716623</v>
      </c>
      <c r="D268" s="16" t="n">
        <v>0.0371200877316057</v>
      </c>
      <c r="E268" s="16" t="n">
        <v>0.0715235253106895</v>
      </c>
      <c r="F268" s="16" t="n">
        <v>0.0496235620270149</v>
      </c>
      <c r="G268" s="16"/>
      <c r="H268" s="16" t="n">
        <v>0.0293260431092417</v>
      </c>
      <c r="I268" s="16" t="n">
        <v>0.0578217205509898</v>
      </c>
      <c r="J268" s="16"/>
      <c r="K268" s="16" t="n">
        <v>0.0909057854262047</v>
      </c>
      <c r="L268" s="16"/>
      <c r="M268" s="16" t="n">
        <v>0.0494485452169574</v>
      </c>
      <c r="N268" s="16" t="n">
        <v>0.0748995710647698</v>
      </c>
      <c r="O268" s="16" t="n">
        <v>0.091788778966294</v>
      </c>
      <c r="P268" s="16" t="n">
        <v>0.104470386590567</v>
      </c>
      <c r="Q268" s="16"/>
      <c r="R268" s="16" t="n">
        <v>0.30976491728054</v>
      </c>
      <c r="S268" s="16" t="n">
        <v>0.110622467753672</v>
      </c>
      <c r="T268" s="16" t="n">
        <v>0.0765703218105889</v>
      </c>
      <c r="U268" s="16" t="n">
        <v>0.0116128496934666</v>
      </c>
      <c r="V268" s="16" t="n">
        <v>0.0103371472742091</v>
      </c>
      <c r="W268" s="16"/>
      <c r="X268" s="16" t="n">
        <v>0.0749824850103295</v>
      </c>
      <c r="Y268" s="16" t="n">
        <v>0.00128871318165464</v>
      </c>
      <c r="Z268" s="16" t="n">
        <v>0.000655898840294355</v>
      </c>
      <c r="AA268" s="16" t="n">
        <v>0.00601976300807271</v>
      </c>
      <c r="AB268" s="16" t="n">
        <v>0.0359776174720497</v>
      </c>
      <c r="AC268" s="16" t="n">
        <v>0.091013576251259</v>
      </c>
      <c r="AD268" s="16" t="n">
        <v>0.152749362792257</v>
      </c>
      <c r="AE268" s="16"/>
      <c r="AF268" s="16" t="n">
        <v>0.22793516175823</v>
      </c>
      <c r="AG268" s="16" t="n">
        <v>0</v>
      </c>
      <c r="AH268" s="16" t="n">
        <v>0.0500373361213325</v>
      </c>
      <c r="AI268" s="16" t="n">
        <v>0.0306910177333276</v>
      </c>
      <c r="AJ268" s="16" t="n">
        <v>0.00716745269973518</v>
      </c>
      <c r="AK268" s="16" t="n">
        <v>0.0484441194669641</v>
      </c>
      <c r="AL268" s="16" t="n">
        <v>0.00856722167078634</v>
      </c>
      <c r="AM268" s="16" t="n">
        <v>0.00306501161580138</v>
      </c>
      <c r="AN268" s="16" t="n">
        <v>0.131422484642511</v>
      </c>
      <c r="AO268" s="16" t="n">
        <v>0.00415064722995125</v>
      </c>
      <c r="AP268" s="16" t="n">
        <v>0.00154181265072458</v>
      </c>
      <c r="AQ268" s="16"/>
      <c r="AR268" s="16" t="n">
        <v>0.0899306595535444</v>
      </c>
      <c r="AS268" s="16" t="n">
        <v>0.00920056783194992</v>
      </c>
      <c r="AT268" s="16" t="n">
        <v>0.102625929421968</v>
      </c>
      <c r="AU268" s="16" t="n">
        <v>0.152129028186204</v>
      </c>
      <c r="AV268" s="16" t="n">
        <v>0.0897762676119258</v>
      </c>
      <c r="AW268" s="16" t="n">
        <v>0.00772212152794818</v>
      </c>
      <c r="AX268" s="16" t="n">
        <v>0.0125000626935677</v>
      </c>
      <c r="AY268" s="16" t="n">
        <v>0</v>
      </c>
    </row>
    <row r="269">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row>
    <row r="270">
      <c r="B270" s="7" t="s">
        <v>193</v>
      </c>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row>
    <row r="271">
      <c r="B271" s="26" t="s">
        <v>79</v>
      </c>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row>
    <row r="272">
      <c r="B272" t="s">
        <v>187</v>
      </c>
      <c r="C272" s="16" t="n">
        <v>0.52968390817188</v>
      </c>
      <c r="D272" s="16" t="n">
        <v>0.605177343240122</v>
      </c>
      <c r="E272" s="16" t="n">
        <v>0.633850040391712</v>
      </c>
      <c r="F272" s="16" t="n">
        <v>0.492617694729666</v>
      </c>
      <c r="G272" s="16"/>
      <c r="H272" s="16" t="n">
        <v>0.246507278024386</v>
      </c>
      <c r="I272" s="16" t="n">
        <v>0.535134495790346</v>
      </c>
      <c r="J272" s="16"/>
      <c r="K272" s="16" t="n">
        <v>0.588998966372959</v>
      </c>
      <c r="L272" s="16"/>
      <c r="M272" s="16" t="n">
        <v>0.501706989430936</v>
      </c>
      <c r="N272" s="16" t="n">
        <v>0.760920112040522</v>
      </c>
      <c r="O272" s="16" t="n">
        <v>0.72985828783385</v>
      </c>
      <c r="P272" s="16" t="n">
        <v>0.695072282742545</v>
      </c>
      <c r="Q272" s="16"/>
      <c r="R272" s="16" t="n">
        <v>0.694370124633969</v>
      </c>
      <c r="S272" s="16" t="n">
        <v>0.685791239915292</v>
      </c>
      <c r="T272" s="16" t="n">
        <v>0.46280602537332</v>
      </c>
      <c r="U272" s="16" t="n">
        <v>0.558214565966682</v>
      </c>
      <c r="V272" s="16" t="n">
        <v>0.499342509249167</v>
      </c>
      <c r="W272" s="16"/>
      <c r="X272" s="16" t="n">
        <v>0.604390177591717</v>
      </c>
      <c r="Y272" s="16" t="n">
        <v>0.289296909151841</v>
      </c>
      <c r="Z272" s="16" t="n">
        <v>0.530424038106635</v>
      </c>
      <c r="AA272" s="16" t="n">
        <v>0.429544315378868</v>
      </c>
      <c r="AB272" s="16" t="n">
        <v>0.554399099743298</v>
      </c>
      <c r="AC272" s="16" t="n">
        <v>0.74557547627016</v>
      </c>
      <c r="AD272" s="16" t="n">
        <v>0.782415849315794</v>
      </c>
      <c r="AE272" s="16"/>
      <c r="AF272" s="16" t="n">
        <v>0.182770512539548</v>
      </c>
      <c r="AG272" s="16" t="n">
        <v>0.549734152137317</v>
      </c>
      <c r="AH272" s="16" t="n">
        <v>0.489759873385391</v>
      </c>
      <c r="AI272" s="16" t="n">
        <v>0.829829895663516</v>
      </c>
      <c r="AJ272" s="16" t="n">
        <v>0.635151322103326</v>
      </c>
      <c r="AK272" s="16" t="n">
        <v>0.544090043723397</v>
      </c>
      <c r="AL272" s="16" t="n">
        <v>0.710807962563246</v>
      </c>
      <c r="AM272" s="16" t="n">
        <v>0.654674956086145</v>
      </c>
      <c r="AN272" s="16" t="n">
        <v>0.428204144132515</v>
      </c>
      <c r="AO272" s="16" t="n">
        <v>0.6496936917963</v>
      </c>
      <c r="AP272" s="16" t="n">
        <v>0.241416906467733</v>
      </c>
      <c r="AQ272" s="16"/>
      <c r="AR272" s="16" t="n">
        <v>0.515215472130984</v>
      </c>
      <c r="AS272" s="16" t="n">
        <v>0.480302128013289</v>
      </c>
      <c r="AT272" s="16" t="n">
        <v>0.689547117988939</v>
      </c>
      <c r="AU272" s="16" t="n">
        <v>0.371203905488557</v>
      </c>
      <c r="AV272" s="16" t="n">
        <v>0.618686252572495</v>
      </c>
      <c r="AW272" s="16" t="n">
        <v>0.680638623071011</v>
      </c>
      <c r="AX272" s="16" t="n">
        <v>0.566268307252399</v>
      </c>
      <c r="AY272" s="16" t="n">
        <v>0.0312840687983912</v>
      </c>
    </row>
    <row r="273">
      <c r="B273" t="s">
        <v>188</v>
      </c>
      <c r="C273" s="16" t="n">
        <v>0.430702419250069</v>
      </c>
      <c r="D273" s="16" t="n">
        <v>0.380391452395348</v>
      </c>
      <c r="E273" s="16" t="n">
        <v>0.362286442104518</v>
      </c>
      <c r="F273" s="16" t="n">
        <v>0.45512921538292</v>
      </c>
      <c r="G273" s="16"/>
      <c r="H273" s="16" t="n">
        <v>0.743585033159311</v>
      </c>
      <c r="I273" s="16" t="n">
        <v>0.420808373226509</v>
      </c>
      <c r="J273" s="16"/>
      <c r="K273" s="16" t="n">
        <v>0.349953621313325</v>
      </c>
      <c r="L273" s="16"/>
      <c r="M273" s="16" t="n">
        <v>0.459552429260996</v>
      </c>
      <c r="N273" s="16" t="n">
        <v>0.200138407804748</v>
      </c>
      <c r="O273" s="16" t="n">
        <v>0.20710222094591</v>
      </c>
      <c r="P273" s="16" t="n">
        <v>0.228820805082845</v>
      </c>
      <c r="Q273" s="16"/>
      <c r="R273" s="16" t="n">
        <v>0.302353806707871</v>
      </c>
      <c r="S273" s="16" t="n">
        <v>0.201485974124815</v>
      </c>
      <c r="T273" s="16" t="n">
        <v>0.472123613445703</v>
      </c>
      <c r="U273" s="16" t="n">
        <v>0.439113127416922</v>
      </c>
      <c r="V273" s="16" t="n">
        <v>0.471817859836092</v>
      </c>
      <c r="W273" s="16"/>
      <c r="X273" s="16" t="n">
        <v>0.358267492839674</v>
      </c>
      <c r="Y273" s="16" t="n">
        <v>0.600908538029973</v>
      </c>
      <c r="Z273" s="16" t="n">
        <v>0.4633674745019</v>
      </c>
      <c r="AA273" s="16" t="n">
        <v>0.570455684621132</v>
      </c>
      <c r="AB273" s="16" t="n">
        <v>0.435203416094545</v>
      </c>
      <c r="AC273" s="16" t="n">
        <v>0.228000426154547</v>
      </c>
      <c r="AD273" s="16" t="n">
        <v>0.106109742542364</v>
      </c>
      <c r="AE273" s="16"/>
      <c r="AF273" s="16" t="n">
        <v>0.600490651336969</v>
      </c>
      <c r="AG273" s="16" t="n">
        <v>0.450265847862683</v>
      </c>
      <c r="AH273" s="16" t="n">
        <v>0.481687637308644</v>
      </c>
      <c r="AI273" s="16" t="n">
        <v>0.165177265263677</v>
      </c>
      <c r="AJ273" s="16" t="n">
        <v>0.256011345229235</v>
      </c>
      <c r="AK273" s="16" t="n">
        <v>0.425602174343025</v>
      </c>
      <c r="AL273" s="16" t="n">
        <v>0.259685658110993</v>
      </c>
      <c r="AM273" s="16" t="n">
        <v>0.338402581799222</v>
      </c>
      <c r="AN273" s="16" t="n">
        <v>0.571390861498762</v>
      </c>
      <c r="AO273" s="16" t="n">
        <v>0.3503063082037</v>
      </c>
      <c r="AP273" s="16" t="n">
        <v>0.757041280881542</v>
      </c>
      <c r="AQ273" s="16"/>
      <c r="AR273" s="16" t="n">
        <v>0.397238213456336</v>
      </c>
      <c r="AS273" s="16" t="n">
        <v>0.513970196794086</v>
      </c>
      <c r="AT273" s="16" t="n">
        <v>0.300403659241245</v>
      </c>
      <c r="AU273" s="16" t="n">
        <v>0.47912674179367</v>
      </c>
      <c r="AV273" s="16" t="n">
        <v>0.379017517019988</v>
      </c>
      <c r="AW273" s="16" t="n">
        <v>0.256780789756408</v>
      </c>
      <c r="AX273" s="16" t="n">
        <v>0.429565005183079</v>
      </c>
      <c r="AY273" s="16" t="n">
        <v>0.958921140315156</v>
      </c>
    </row>
    <row r="274">
      <c r="B274" t="s">
        <v>97</v>
      </c>
      <c r="C274" s="16" t="n">
        <v>0.0396136725780509</v>
      </c>
      <c r="D274" s="16" t="n">
        <v>0.01443120436453</v>
      </c>
      <c r="E274" s="16" t="n">
        <v>0.00386351750377018</v>
      </c>
      <c r="F274" s="16" t="n">
        <v>0.0522530898874134</v>
      </c>
      <c r="G274" s="16"/>
      <c r="H274" s="16" t="n">
        <v>0.00990768881630318</v>
      </c>
      <c r="I274" s="16" t="n">
        <v>0.0440571309831453</v>
      </c>
      <c r="J274" s="16"/>
      <c r="K274" s="16" t="n">
        <v>0.0610474123137166</v>
      </c>
      <c r="L274" s="16"/>
      <c r="M274" s="16" t="n">
        <v>0.0387405813080675</v>
      </c>
      <c r="N274" s="16" t="n">
        <v>0.0389414801547293</v>
      </c>
      <c r="O274" s="16" t="n">
        <v>0.0630394912202405</v>
      </c>
      <c r="P274" s="16" t="n">
        <v>0.0761069121746102</v>
      </c>
      <c r="Q274" s="16"/>
      <c r="R274" s="16" t="n">
        <v>0.00327606865816043</v>
      </c>
      <c r="S274" s="16" t="n">
        <v>0.112722785959893</v>
      </c>
      <c r="T274" s="16" t="n">
        <v>0.0650703611809776</v>
      </c>
      <c r="U274" s="16" t="n">
        <v>0.0026723066163957</v>
      </c>
      <c r="V274" s="16" t="n">
        <v>0.028839630914741</v>
      </c>
      <c r="W274" s="16"/>
      <c r="X274" s="16" t="n">
        <v>0.0373423295686095</v>
      </c>
      <c r="Y274" s="16" t="n">
        <v>0.109794552818186</v>
      </c>
      <c r="Z274" s="16" t="n">
        <v>0.00620848739146543</v>
      </c>
      <c r="AA274" s="16" t="n">
        <v>0</v>
      </c>
      <c r="AB274" s="16" t="n">
        <v>0.0103974841621574</v>
      </c>
      <c r="AC274" s="16" t="n">
        <v>0.0264240975752927</v>
      </c>
      <c r="AD274" s="16" t="n">
        <v>0.111474408141842</v>
      </c>
      <c r="AE274" s="16"/>
      <c r="AF274" s="16" t="n">
        <v>0.216738836123482</v>
      </c>
      <c r="AG274" s="16" t="n">
        <v>0</v>
      </c>
      <c r="AH274" s="16" t="n">
        <v>0.0285524893059651</v>
      </c>
      <c r="AI274" s="16" t="n">
        <v>0.00499283907280666</v>
      </c>
      <c r="AJ274" s="16" t="n">
        <v>0.10883733266744</v>
      </c>
      <c r="AK274" s="16" t="n">
        <v>0.0303077819335777</v>
      </c>
      <c r="AL274" s="16" t="n">
        <v>0.029506379325761</v>
      </c>
      <c r="AM274" s="16" t="n">
        <v>0.00692246211463268</v>
      </c>
      <c r="AN274" s="16" t="n">
        <v>0.000404994368722858</v>
      </c>
      <c r="AO274" s="16" t="n">
        <v>0</v>
      </c>
      <c r="AP274" s="16" t="n">
        <v>0.00154181265072458</v>
      </c>
      <c r="AQ274" s="16"/>
      <c r="AR274" s="16" t="n">
        <v>0.0875463144126803</v>
      </c>
      <c r="AS274" s="16" t="n">
        <v>0.00572767519262537</v>
      </c>
      <c r="AT274" s="16" t="n">
        <v>0.0100492227698161</v>
      </c>
      <c r="AU274" s="16" t="n">
        <v>0.149669352717773</v>
      </c>
      <c r="AV274" s="16" t="n">
        <v>0.00229623040751654</v>
      </c>
      <c r="AW274" s="16" t="n">
        <v>0.062580587172581</v>
      </c>
      <c r="AX274" s="16" t="n">
        <v>0.00416668756452256</v>
      </c>
      <c r="AY274" s="16" t="n">
        <v>0.00979479088645274</v>
      </c>
    </row>
    <row r="275">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row>
    <row r="276">
      <c r="B276" s="7" t="s">
        <v>194</v>
      </c>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row>
    <row r="277">
      <c r="B277" s="26" t="s">
        <v>79</v>
      </c>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row>
    <row r="278">
      <c r="B278" t="s">
        <v>187</v>
      </c>
      <c r="C278" s="16" t="n">
        <v>0.280484698493202</v>
      </c>
      <c r="D278" s="16" t="n">
        <v>0.249614747014533</v>
      </c>
      <c r="E278" s="16" t="n">
        <v>0.372126479081259</v>
      </c>
      <c r="F278" s="16" t="n">
        <v>0.258823345193332</v>
      </c>
      <c r="G278" s="16"/>
      <c r="H278" s="16" t="n">
        <v>0.133319709343767</v>
      </c>
      <c r="I278" s="16" t="n">
        <v>0.285463677683793</v>
      </c>
      <c r="J278" s="16"/>
      <c r="K278" s="16" t="n">
        <v>0.319848950856333</v>
      </c>
      <c r="L278" s="16"/>
      <c r="M278" s="16" t="n">
        <v>0.247527690741535</v>
      </c>
      <c r="N278" s="16" t="n">
        <v>0.531455554768323</v>
      </c>
      <c r="O278" s="16" t="n">
        <v>0.591619519422553</v>
      </c>
      <c r="P278" s="16" t="n">
        <v>0.474438610684905</v>
      </c>
      <c r="Q278" s="16"/>
      <c r="R278" s="16" t="n">
        <v>0.582955721933139</v>
      </c>
      <c r="S278" s="16" t="n">
        <v>0.606242738556099</v>
      </c>
      <c r="T278" s="16" t="n">
        <v>0.269753763726871</v>
      </c>
      <c r="U278" s="16" t="n">
        <v>0.214577815713388</v>
      </c>
      <c r="V278" s="16" t="n">
        <v>0.201266830067989</v>
      </c>
      <c r="W278" s="16"/>
      <c r="X278" s="16" t="n">
        <v>0.326839613880204</v>
      </c>
      <c r="Y278" s="16" t="n">
        <v>0.145634310552747</v>
      </c>
      <c r="Z278" s="16" t="n">
        <v>0.481502511688063</v>
      </c>
      <c r="AA278" s="16" t="n">
        <v>0.0808582615323915</v>
      </c>
      <c r="AB278" s="16" t="n">
        <v>0.225376629067424</v>
      </c>
      <c r="AC278" s="16" t="n">
        <v>0.489366618187975</v>
      </c>
      <c r="AD278" s="16" t="n">
        <v>0.250633752352373</v>
      </c>
      <c r="AE278" s="16"/>
      <c r="AF278" s="16" t="n">
        <v>0.00304349041468559</v>
      </c>
      <c r="AG278" s="16" t="n">
        <v>0.0436346729764595</v>
      </c>
      <c r="AH278" s="16" t="n">
        <v>0.306541897052225</v>
      </c>
      <c r="AI278" s="16" t="n">
        <v>0.342778287324991</v>
      </c>
      <c r="AJ278" s="16" t="n">
        <v>0.436389616772796</v>
      </c>
      <c r="AK278" s="16" t="n">
        <v>0.102923771273816</v>
      </c>
      <c r="AL278" s="16" t="n">
        <v>0.677802267046249</v>
      </c>
      <c r="AM278" s="16" t="n">
        <v>0.514681541577017</v>
      </c>
      <c r="AN278" s="16" t="n">
        <v>0.46006929472018</v>
      </c>
      <c r="AO278" s="16" t="n">
        <v>0.333958780839237</v>
      </c>
      <c r="AP278" s="16" t="n">
        <v>0.20498752092133</v>
      </c>
      <c r="AQ278" s="16"/>
      <c r="AR278" s="16" t="n">
        <v>0.330197668056046</v>
      </c>
      <c r="AS278" s="16" t="n">
        <v>0.27914668018745</v>
      </c>
      <c r="AT278" s="16" t="n">
        <v>0.476012470699016</v>
      </c>
      <c r="AU278" s="16" t="n">
        <v>0.049519145717607</v>
      </c>
      <c r="AV278" s="16" t="n">
        <v>0.451316636850584</v>
      </c>
      <c r="AW278" s="16" t="n">
        <v>0.11568796489109</v>
      </c>
      <c r="AX278" s="16" t="n">
        <v>0.292006934064782</v>
      </c>
      <c r="AY278" s="16" t="n">
        <v>0.0214892779119384</v>
      </c>
    </row>
    <row r="279">
      <c r="B279" t="s">
        <v>188</v>
      </c>
      <c r="C279" s="16" t="n">
        <v>0.668491692557776</v>
      </c>
      <c r="D279" s="16" t="n">
        <v>0.602417641693271</v>
      </c>
      <c r="E279" s="16" t="n">
        <v>0.624296350362331</v>
      </c>
      <c r="F279" s="16" t="n">
        <v>0.688049212822346</v>
      </c>
      <c r="G279" s="16"/>
      <c r="H279" s="16" t="n">
        <v>0.863975304200646</v>
      </c>
      <c r="I279" s="16" t="n">
        <v>0.65771861071325</v>
      </c>
      <c r="J279" s="16"/>
      <c r="K279" s="16" t="n">
        <v>0.611814485517325</v>
      </c>
      <c r="L279" s="16"/>
      <c r="M279" s="16" t="n">
        <v>0.7031894965112</v>
      </c>
      <c r="N279" s="16" t="n">
        <v>0.407099124349843</v>
      </c>
      <c r="O279" s="16" t="n">
        <v>0.35383630931369</v>
      </c>
      <c r="P279" s="16" t="n">
        <v>0.395787341869447</v>
      </c>
      <c r="Q279" s="16"/>
      <c r="R279" s="16" t="n">
        <v>0.4137682094087</v>
      </c>
      <c r="S279" s="16" t="n">
        <v>0.283134793690229</v>
      </c>
      <c r="T279" s="16" t="n">
        <v>0.630460086538014</v>
      </c>
      <c r="U279" s="16" t="n">
        <v>0.779134070178142</v>
      </c>
      <c r="V279" s="16" t="n">
        <v>0.764189500276542</v>
      </c>
      <c r="W279" s="16"/>
      <c r="X279" s="16" t="n">
        <v>0.598912188234343</v>
      </c>
      <c r="Y279" s="16" t="n">
        <v>0.802038646401495</v>
      </c>
      <c r="Z279" s="16" t="n">
        <v>0.512414961120347</v>
      </c>
      <c r="AA279" s="16" t="n">
        <v>0.910671152374366</v>
      </c>
      <c r="AB279" s="16" t="n">
        <v>0.7463791281209</v>
      </c>
      <c r="AC279" s="16" t="n">
        <v>0.499179162417002</v>
      </c>
      <c r="AD279" s="16" t="n">
        <v>0.647326361201939</v>
      </c>
      <c r="AE279" s="16"/>
      <c r="AF279" s="16" t="n">
        <v>0.779058269314193</v>
      </c>
      <c r="AG279" s="16" t="n">
        <v>0.474636374289262</v>
      </c>
      <c r="AH279" s="16" t="n">
        <v>0.669936625574265</v>
      </c>
      <c r="AI279" s="16" t="n">
        <v>0.653910922609612</v>
      </c>
      <c r="AJ279" s="16" t="n">
        <v>0.556379380657359</v>
      </c>
      <c r="AK279" s="16" t="n">
        <v>0.873172629763467</v>
      </c>
      <c r="AL279" s="16" t="n">
        <v>0.316115675200492</v>
      </c>
      <c r="AM279" s="16" t="n">
        <v>0.478795220171079</v>
      </c>
      <c r="AN279" s="16" t="n">
        <v>0.539120716542374</v>
      </c>
      <c r="AO279" s="16" t="n">
        <v>0.666041219160763</v>
      </c>
      <c r="AP279" s="16" t="n">
        <v>0.660005782017952</v>
      </c>
      <c r="AQ279" s="16"/>
      <c r="AR279" s="16" t="n">
        <v>0.622753165857717</v>
      </c>
      <c r="AS279" s="16" t="n">
        <v>0.68276595346664</v>
      </c>
      <c r="AT279" s="16" t="n">
        <v>0.503889083761351</v>
      </c>
      <c r="AU279" s="16" t="n">
        <v>0.652325829636031</v>
      </c>
      <c r="AV279" s="16" t="n">
        <v>0.466210525423458</v>
      </c>
      <c r="AW279" s="16" t="n">
        <v>0.882853879484655</v>
      </c>
      <c r="AX279" s="16" t="n">
        <v>0.703018250829164</v>
      </c>
      <c r="AY279" s="16" t="n">
        <v>0.978510722088061</v>
      </c>
    </row>
    <row r="280">
      <c r="B280" t="s">
        <v>97</v>
      </c>
      <c r="C280" s="16" t="n">
        <v>0.051023608949022</v>
      </c>
      <c r="D280" s="16" t="n">
        <v>0.147967611292196</v>
      </c>
      <c r="E280" s="16" t="n">
        <v>0.00357717055641047</v>
      </c>
      <c r="F280" s="16" t="n">
        <v>0.0531274419843217</v>
      </c>
      <c r="G280" s="16"/>
      <c r="H280" s="16" t="n">
        <v>0.00270498645558669</v>
      </c>
      <c r="I280" s="16" t="n">
        <v>0.0568177116029566</v>
      </c>
      <c r="J280" s="16"/>
      <c r="K280" s="16" t="n">
        <v>0.0683365636263416</v>
      </c>
      <c r="L280" s="16"/>
      <c r="M280" s="16" t="n">
        <v>0.0492828127472653</v>
      </c>
      <c r="N280" s="16" t="n">
        <v>0.0614453208818333</v>
      </c>
      <c r="O280" s="16" t="n">
        <v>0.054544171263757</v>
      </c>
      <c r="P280" s="16" t="n">
        <v>0.129774047445648</v>
      </c>
      <c r="Q280" s="16"/>
      <c r="R280" s="16" t="n">
        <v>0.00327606865816043</v>
      </c>
      <c r="S280" s="16" t="n">
        <v>0.110622467753672</v>
      </c>
      <c r="T280" s="16" t="n">
        <v>0.0997861497351145</v>
      </c>
      <c r="U280" s="16" t="n">
        <v>0.00628811410846981</v>
      </c>
      <c r="V280" s="16" t="n">
        <v>0.0345436696554683</v>
      </c>
      <c r="W280" s="16"/>
      <c r="X280" s="16" t="n">
        <v>0.0742481978854529</v>
      </c>
      <c r="Y280" s="16" t="n">
        <v>0.0523270430457582</v>
      </c>
      <c r="Z280" s="16" t="n">
        <v>0.00608252719159007</v>
      </c>
      <c r="AA280" s="16" t="n">
        <v>0.00847058609324208</v>
      </c>
      <c r="AB280" s="16" t="n">
        <v>0.0282442428116756</v>
      </c>
      <c r="AC280" s="16" t="n">
        <v>0.0114542193950228</v>
      </c>
      <c r="AD280" s="16" t="n">
        <v>0.102039886445687</v>
      </c>
      <c r="AE280" s="16"/>
      <c r="AF280" s="16" t="n">
        <v>0.217898240271122</v>
      </c>
      <c r="AG280" s="16" t="n">
        <v>0.481728952734278</v>
      </c>
      <c r="AH280" s="16" t="n">
        <v>0.0235214773735108</v>
      </c>
      <c r="AI280" s="16" t="n">
        <v>0.00331079006539678</v>
      </c>
      <c r="AJ280" s="16" t="n">
        <v>0.00723100256984432</v>
      </c>
      <c r="AK280" s="16" t="n">
        <v>0.0239035989627173</v>
      </c>
      <c r="AL280" s="16" t="n">
        <v>0.00608205775325942</v>
      </c>
      <c r="AM280" s="16" t="n">
        <v>0.00652323825190379</v>
      </c>
      <c r="AN280" s="16" t="n">
        <v>0.000809988737445716</v>
      </c>
      <c r="AO280" s="16" t="n">
        <v>0</v>
      </c>
      <c r="AP280" s="16" t="n">
        <v>0.135006697060718</v>
      </c>
      <c r="AQ280" s="16"/>
      <c r="AR280" s="16" t="n">
        <v>0.0470491660862375</v>
      </c>
      <c r="AS280" s="16" t="n">
        <v>0.0380873663459107</v>
      </c>
      <c r="AT280" s="16" t="n">
        <v>0.0200984455396322</v>
      </c>
      <c r="AU280" s="16" t="n">
        <v>0.298155024646362</v>
      </c>
      <c r="AV280" s="16" t="n">
        <v>0.0824728377259585</v>
      </c>
      <c r="AW280" s="16" t="n">
        <v>0.00145815562425504</v>
      </c>
      <c r="AX280" s="16" t="n">
        <v>0.00497481510605365</v>
      </c>
      <c r="AY280" s="16" t="n">
        <v>0</v>
      </c>
    </row>
    <row r="281">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row>
    <row r="282">
      <c r="B282" s="7" t="s">
        <v>195</v>
      </c>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row>
    <row r="283">
      <c r="B283" s="26" t="s">
        <v>79</v>
      </c>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row>
    <row r="284">
      <c r="B284" t="s">
        <v>187</v>
      </c>
      <c r="C284" s="16" t="n">
        <v>0.37001727572502</v>
      </c>
      <c r="D284" s="16" t="n">
        <v>0.364396134650483</v>
      </c>
      <c r="E284" s="16" t="n">
        <v>0.403344526193481</v>
      </c>
      <c r="F284" s="16" t="n">
        <v>0.361508921539268</v>
      </c>
      <c r="G284" s="16"/>
      <c r="H284" s="16" t="n">
        <v>0.250719507234386</v>
      </c>
      <c r="I284" s="16" t="n">
        <v>0.372127379372409</v>
      </c>
      <c r="J284" s="16"/>
      <c r="K284" s="16" t="n">
        <v>0.366501866382425</v>
      </c>
      <c r="L284" s="16"/>
      <c r="M284" s="16" t="n">
        <v>0.336731886328447</v>
      </c>
      <c r="N284" s="16" t="n">
        <v>0.658220576483072</v>
      </c>
      <c r="O284" s="16" t="n">
        <v>0.573300296538264</v>
      </c>
      <c r="P284" s="16" t="n">
        <v>0.533879880018737</v>
      </c>
      <c r="Q284" s="16"/>
      <c r="R284" s="16" t="n">
        <v>0.403192875470924</v>
      </c>
      <c r="S284" s="16" t="n">
        <v>0.343192121873448</v>
      </c>
      <c r="T284" s="16" t="n">
        <v>0.417168877832728</v>
      </c>
      <c r="U284" s="16" t="n">
        <v>0.452890601519467</v>
      </c>
      <c r="V284" s="16" t="n">
        <v>0.308110970809312</v>
      </c>
      <c r="W284" s="16"/>
      <c r="X284" s="16" t="n">
        <v>0.362304891927165</v>
      </c>
      <c r="Y284" s="16" t="n">
        <v>0.225791687113405</v>
      </c>
      <c r="Z284" s="16" t="n">
        <v>0.366511821487724</v>
      </c>
      <c r="AA284" s="16" t="n">
        <v>0.223794392254322</v>
      </c>
      <c r="AB284" s="16" t="n">
        <v>0.859358892732074</v>
      </c>
      <c r="AC284" s="16" t="n">
        <v>0.589137126364513</v>
      </c>
      <c r="AD284" s="16" t="n">
        <v>0.712062680362296</v>
      </c>
      <c r="AE284" s="16"/>
      <c r="AF284" s="16" t="n">
        <v>0.56469214044074</v>
      </c>
      <c r="AG284" s="16" t="n">
        <v>0.142205809513896</v>
      </c>
      <c r="AH284" s="16" t="n">
        <v>0.306496472477978</v>
      </c>
      <c r="AI284" s="16" t="n">
        <v>0.488579609377301</v>
      </c>
      <c r="AJ284" s="16" t="n">
        <v>0.356464330492741</v>
      </c>
      <c r="AK284" s="16" t="n">
        <v>0.272073826808937</v>
      </c>
      <c r="AL284" s="16" t="n">
        <v>0.48697248666712</v>
      </c>
      <c r="AM284" s="16" t="n">
        <v>0.30450168915334</v>
      </c>
      <c r="AN284" s="16" t="n">
        <v>0.459137034123362</v>
      </c>
      <c r="AO284" s="16" t="n">
        <v>0.6496936917963</v>
      </c>
      <c r="AP284" s="16" t="n">
        <v>0.139036737472141</v>
      </c>
      <c r="AQ284" s="16"/>
      <c r="AR284" s="16" t="n">
        <v>0.459255648586328</v>
      </c>
      <c r="AS284" s="16" t="n">
        <v>0.189710662991888</v>
      </c>
      <c r="AT284" s="16" t="n">
        <v>0.584393075649034</v>
      </c>
      <c r="AU284" s="16" t="n">
        <v>0.361457517504898</v>
      </c>
      <c r="AV284" s="16" t="n">
        <v>0.451029608049644</v>
      </c>
      <c r="AW284" s="16" t="n">
        <v>0.38160663871781</v>
      </c>
      <c r="AX284" s="16" t="n">
        <v>0.33139013861499</v>
      </c>
      <c r="AY284" s="16" t="n">
        <v>0.5</v>
      </c>
    </row>
    <row r="285">
      <c r="B285" t="s">
        <v>188</v>
      </c>
      <c r="C285" s="16" t="n">
        <v>0.605082915762863</v>
      </c>
      <c r="D285" s="16" t="n">
        <v>0.604079385727291</v>
      </c>
      <c r="E285" s="16" t="n">
        <v>0.590405500908133</v>
      </c>
      <c r="F285" s="16" t="n">
        <v>0.609221542300239</v>
      </c>
      <c r="G285" s="16"/>
      <c r="H285" s="16" t="n">
        <v>0.73725179439405</v>
      </c>
      <c r="I285" s="16" t="n">
        <v>0.60227976075293</v>
      </c>
      <c r="J285" s="16"/>
      <c r="K285" s="16" t="n">
        <v>0.591118957089012</v>
      </c>
      <c r="L285" s="16"/>
      <c r="M285" s="16" t="n">
        <v>0.642530140258366</v>
      </c>
      <c r="N285" s="16" t="n">
        <v>0.302837943362198</v>
      </c>
      <c r="O285" s="16" t="n">
        <v>0.31448421148373</v>
      </c>
      <c r="P285" s="16" t="n">
        <v>0.37537308900759</v>
      </c>
      <c r="Q285" s="16"/>
      <c r="R285" s="16" t="n">
        <v>0.594244717591756</v>
      </c>
      <c r="S285" s="16" t="n">
        <v>0.544085092166659</v>
      </c>
      <c r="T285" s="16" t="n">
        <v>0.578393390320371</v>
      </c>
      <c r="U285" s="16" t="n">
        <v>0.500739606791881</v>
      </c>
      <c r="V285" s="16" t="n">
        <v>0.682148671026688</v>
      </c>
      <c r="W285" s="16"/>
      <c r="X285" s="16" t="n">
        <v>0.599919891970409</v>
      </c>
      <c r="Y285" s="16" t="n">
        <v>0.771349062393263</v>
      </c>
      <c r="Z285" s="16" t="n">
        <v>0.623897891341705</v>
      </c>
      <c r="AA285" s="16" t="n">
        <v>0.760998264487352</v>
      </c>
      <c r="AB285" s="16" t="n">
        <v>0.133979820134876</v>
      </c>
      <c r="AC285" s="16" t="n">
        <v>0.390832241917881</v>
      </c>
      <c r="AD285" s="16" t="n">
        <v>0.182920464525056</v>
      </c>
      <c r="AE285" s="16"/>
      <c r="AF285" s="16" t="n">
        <v>0.219217127584867</v>
      </c>
      <c r="AG285" s="16" t="n">
        <v>0.855576554321769</v>
      </c>
      <c r="AH285" s="16" t="n">
        <v>0.529703658664945</v>
      </c>
      <c r="AI285" s="16" t="n">
        <v>0.499781410981642</v>
      </c>
      <c r="AJ285" s="16" t="n">
        <v>0.634223813222229</v>
      </c>
      <c r="AK285" s="16" t="n">
        <v>0.721385607100462</v>
      </c>
      <c r="AL285" s="16" t="n">
        <v>0.508767110676552</v>
      </c>
      <c r="AM285" s="16" t="n">
        <v>0.691880883488738</v>
      </c>
      <c r="AN285" s="16" t="n">
        <v>0.535612841599311</v>
      </c>
      <c r="AO285" s="16" t="n">
        <v>0.3503063082037</v>
      </c>
      <c r="AP285" s="16" t="n">
        <v>0.859421449877135</v>
      </c>
      <c r="AQ285" s="16"/>
      <c r="AR285" s="16" t="n">
        <v>0.493530383269282</v>
      </c>
      <c r="AS285" s="16" t="n">
        <v>0.80342474874382</v>
      </c>
      <c r="AT285" s="16" t="n">
        <v>0.403382875527978</v>
      </c>
      <c r="AU285" s="16" t="n">
        <v>0.485821613914307</v>
      </c>
      <c r="AV285" s="16" t="n">
        <v>0.54610010394096</v>
      </c>
      <c r="AW285" s="16" t="n">
        <v>0.616698337413653</v>
      </c>
      <c r="AX285" s="16" t="n">
        <v>0.656109798691442</v>
      </c>
      <c r="AY285" s="16" t="n">
        <v>0.490205209113547</v>
      </c>
    </row>
    <row r="286">
      <c r="B286" t="s">
        <v>97</v>
      </c>
      <c r="C286" s="16" t="n">
        <v>0.0248998085121168</v>
      </c>
      <c r="D286" s="16" t="n">
        <v>0.0315244796222262</v>
      </c>
      <c r="E286" s="16" t="n">
        <v>0.0062499728983855</v>
      </c>
      <c r="F286" s="16" t="n">
        <v>0.0292695361604931</v>
      </c>
      <c r="G286" s="16"/>
      <c r="H286" s="16" t="n">
        <v>0.0120286983715641</v>
      </c>
      <c r="I286" s="16" t="n">
        <v>0.0255928598746611</v>
      </c>
      <c r="J286" s="16"/>
      <c r="K286" s="16" t="n">
        <v>0.0423791765285625</v>
      </c>
      <c r="L286" s="16"/>
      <c r="M286" s="16" t="n">
        <v>0.0207379734131867</v>
      </c>
      <c r="N286" s="16" t="n">
        <v>0.0389414801547293</v>
      </c>
      <c r="O286" s="16" t="n">
        <v>0.112215491978007</v>
      </c>
      <c r="P286" s="16" t="n">
        <v>0.0907470309736736</v>
      </c>
      <c r="Q286" s="16"/>
      <c r="R286" s="16" t="n">
        <v>0.00256240693732024</v>
      </c>
      <c r="S286" s="16" t="n">
        <v>0.112722785959893</v>
      </c>
      <c r="T286" s="16" t="n">
        <v>0.0044377318469014</v>
      </c>
      <c r="U286" s="16" t="n">
        <v>0.0463697916886522</v>
      </c>
      <c r="V286" s="16" t="n">
        <v>0.00974035816399933</v>
      </c>
      <c r="W286" s="16"/>
      <c r="X286" s="16" t="n">
        <v>0.0377752161024264</v>
      </c>
      <c r="Y286" s="16" t="n">
        <v>0.00285925049333226</v>
      </c>
      <c r="Z286" s="16" t="n">
        <v>0.00959028717057139</v>
      </c>
      <c r="AA286" s="16" t="n">
        <v>0.0152073432583257</v>
      </c>
      <c r="AB286" s="16" t="n">
        <v>0.00666128713304997</v>
      </c>
      <c r="AC286" s="16" t="n">
        <v>0.0200306317176066</v>
      </c>
      <c r="AD286" s="16" t="n">
        <v>0.105016855112648</v>
      </c>
      <c r="AE286" s="16"/>
      <c r="AF286" s="16" t="n">
        <v>0.216090731974393</v>
      </c>
      <c r="AG286" s="16" t="n">
        <v>0.00221763616433529</v>
      </c>
      <c r="AH286" s="16" t="n">
        <v>0.163799868857077</v>
      </c>
      <c r="AI286" s="16" t="n">
        <v>0.0116389796410564</v>
      </c>
      <c r="AJ286" s="16" t="n">
        <v>0.00931185628502971</v>
      </c>
      <c r="AK286" s="16" t="n">
        <v>0.00654056609060061</v>
      </c>
      <c r="AL286" s="16" t="n">
        <v>0.00426040265632778</v>
      </c>
      <c r="AM286" s="16" t="n">
        <v>0.0036174273579226</v>
      </c>
      <c r="AN286" s="16" t="n">
        <v>0.00525012427732678</v>
      </c>
      <c r="AO286" s="16" t="n">
        <v>0</v>
      </c>
      <c r="AP286" s="16" t="n">
        <v>0.00154181265072458</v>
      </c>
      <c r="AQ286" s="16"/>
      <c r="AR286" s="16" t="n">
        <v>0.0472139681443906</v>
      </c>
      <c r="AS286" s="16" t="n">
        <v>0.00686458826429232</v>
      </c>
      <c r="AT286" s="16" t="n">
        <v>0.0122240488229879</v>
      </c>
      <c r="AU286" s="16" t="n">
        <v>0.152720868580795</v>
      </c>
      <c r="AV286" s="16" t="n">
        <v>0.00287028800939567</v>
      </c>
      <c r="AW286" s="16" t="n">
        <v>0.00169502386853713</v>
      </c>
      <c r="AX286" s="16" t="n">
        <v>0.0125000626935677</v>
      </c>
      <c r="AY286" s="16" t="n">
        <v>0.00979479088645274</v>
      </c>
    </row>
    <row r="287">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row>
    <row r="288">
      <c r="B288" s="7" t="s">
        <v>196</v>
      </c>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row>
    <row r="289">
      <c r="B289" s="26" t="s">
        <v>79</v>
      </c>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row>
    <row r="290">
      <c r="B290" t="s">
        <v>187</v>
      </c>
      <c r="C290" s="16" t="n">
        <v>0.190054827598474</v>
      </c>
      <c r="D290" s="16" t="n">
        <v>0.190448472781935</v>
      </c>
      <c r="E290" s="16" t="n">
        <v>0.353700997900185</v>
      </c>
      <c r="F290" s="16" t="n">
        <v>0.145125969139533</v>
      </c>
      <c r="G290" s="16"/>
      <c r="H290" s="16" t="n">
        <v>0.144923382890693</v>
      </c>
      <c r="I290" s="16" t="n">
        <v>0.178084289736239</v>
      </c>
      <c r="J290" s="16"/>
      <c r="K290" s="16" t="n">
        <v>0.270236139284251</v>
      </c>
      <c r="L290" s="16"/>
      <c r="M290" s="16" t="n">
        <v>0.152805034838114</v>
      </c>
      <c r="N290" s="16" t="n">
        <v>0.4607151615409</v>
      </c>
      <c r="O290" s="16" t="n">
        <v>0.552732811513913</v>
      </c>
      <c r="P290" s="16" t="n">
        <v>0.512780459084484</v>
      </c>
      <c r="Q290" s="16"/>
      <c r="R290" s="16" t="n">
        <v>0.355974669962408</v>
      </c>
      <c r="S290" s="16" t="n">
        <v>0.478207118475121</v>
      </c>
      <c r="T290" s="16" t="n">
        <v>0.177096646869906</v>
      </c>
      <c r="U290" s="16" t="n">
        <v>0.154508576797028</v>
      </c>
      <c r="V290" s="16" t="n">
        <v>0.125645214413088</v>
      </c>
      <c r="W290" s="16"/>
      <c r="X290" s="16" t="n">
        <v>0.158251087190973</v>
      </c>
      <c r="Y290" s="16" t="n">
        <v>0.134013681681524</v>
      </c>
      <c r="Z290" s="16" t="n">
        <v>0.374753614776662</v>
      </c>
      <c r="AA290" s="16" t="n">
        <v>0.238441582271803</v>
      </c>
      <c r="AB290" s="16" t="n">
        <v>0.235452016898264</v>
      </c>
      <c r="AC290" s="16" t="n">
        <v>0.511902476321182</v>
      </c>
      <c r="AD290" s="16" t="n">
        <v>0.218035767613652</v>
      </c>
      <c r="AE290" s="16"/>
      <c r="AF290" s="16" t="n">
        <v>0.17012724388517</v>
      </c>
      <c r="AG290" s="16" t="n">
        <v>0.0407121339713969</v>
      </c>
      <c r="AH290" s="16" t="n">
        <v>0.165638242350122</v>
      </c>
      <c r="AI290" s="16" t="n">
        <v>0.115880719783319</v>
      </c>
      <c r="AJ290" s="16" t="n">
        <v>0.279050063854067</v>
      </c>
      <c r="AK290" s="16" t="n">
        <v>0.121668818409565</v>
      </c>
      <c r="AL290" s="16" t="n">
        <v>0.401347244793178</v>
      </c>
      <c r="AM290" s="16" t="n">
        <v>0.29774637084246</v>
      </c>
      <c r="AN290" s="16" t="n">
        <v>0.398562923628981</v>
      </c>
      <c r="AO290" s="16" t="n">
        <v>0.224994340673512</v>
      </c>
      <c r="AP290" s="16" t="n">
        <v>0.000405742221430295</v>
      </c>
      <c r="AQ290" s="16"/>
      <c r="AR290" s="16" t="n">
        <v>0.283452400643874</v>
      </c>
      <c r="AS290" s="16" t="n">
        <v>0.143765738237095</v>
      </c>
      <c r="AT290" s="16" t="n">
        <v>0.28587418449813</v>
      </c>
      <c r="AU290" s="16" t="n">
        <v>0.0344598038974313</v>
      </c>
      <c r="AV290" s="16" t="n">
        <v>0.378730488219049</v>
      </c>
      <c r="AW290" s="16" t="n">
        <v>0.119272487790555</v>
      </c>
      <c r="AX290" s="16" t="n">
        <v>0.0908736605506736</v>
      </c>
      <c r="AY290" s="16" t="n">
        <v>0.0410788596848439</v>
      </c>
    </row>
    <row r="291">
      <c r="B291" t="s">
        <v>188</v>
      </c>
      <c r="C291" s="16" t="n">
        <v>0.776262869700964</v>
      </c>
      <c r="D291" s="16" t="n">
        <v>0.614378501355448</v>
      </c>
      <c r="E291" s="16" t="n">
        <v>0.635922041590411</v>
      </c>
      <c r="F291" s="16" t="n">
        <v>0.832973095537782</v>
      </c>
      <c r="G291" s="16"/>
      <c r="H291" s="16" t="n">
        <v>0.799372045984522</v>
      </c>
      <c r="I291" s="16" t="n">
        <v>0.789094296158147</v>
      </c>
      <c r="J291" s="16"/>
      <c r="K291" s="16" t="n">
        <v>0.684682063513014</v>
      </c>
      <c r="L291" s="16"/>
      <c r="M291" s="16" t="n">
        <v>0.823705913526518</v>
      </c>
      <c r="N291" s="16" t="n">
        <v>0.41658335293657</v>
      </c>
      <c r="O291" s="16" t="n">
        <v>0.371135373752771</v>
      </c>
      <c r="P291" s="16" t="n">
        <v>0.351945776848027</v>
      </c>
      <c r="Q291" s="16"/>
      <c r="R291" s="16" t="n">
        <v>0.640749261379432</v>
      </c>
      <c r="S291" s="16" t="n">
        <v>0.397568303828279</v>
      </c>
      <c r="T291" s="16" t="n">
        <v>0.769298062296002</v>
      </c>
      <c r="U291" s="16" t="n">
        <v>0.840522470791953</v>
      </c>
      <c r="V291" s="16" t="n">
        <v>0.856574039565046</v>
      </c>
      <c r="W291" s="16"/>
      <c r="X291" s="16" t="n">
        <v>0.794581832066662</v>
      </c>
      <c r="Y291" s="16" t="n">
        <v>0.857916039629046</v>
      </c>
      <c r="Z291" s="16" t="n">
        <v>0.613611269480577</v>
      </c>
      <c r="AA291" s="16" t="n">
        <v>0.757174039489576</v>
      </c>
      <c r="AB291" s="16" t="n">
        <v>0.715533819764362</v>
      </c>
      <c r="AC291" s="16" t="n">
        <v>0.415548200578797</v>
      </c>
      <c r="AD291" s="16" t="n">
        <v>0.657863574969716</v>
      </c>
      <c r="AE291" s="16"/>
      <c r="AF291" s="16" t="n">
        <v>0.601138755486058</v>
      </c>
      <c r="AG291" s="16" t="n">
        <v>0.894665692622958</v>
      </c>
      <c r="AH291" s="16" t="n">
        <v>0.807417956916191</v>
      </c>
      <c r="AI291" s="16" t="n">
        <v>0.8624749146007</v>
      </c>
      <c r="AJ291" s="16" t="n">
        <v>0.686022162423421</v>
      </c>
      <c r="AK291" s="16" t="n">
        <v>0.871061665619877</v>
      </c>
      <c r="AL291" s="16" t="n">
        <v>0.594205130586893</v>
      </c>
      <c r="AM291" s="16" t="n">
        <v>0.699184505859235</v>
      </c>
      <c r="AN291" s="16" t="n">
        <v>0.590322031254225</v>
      </c>
      <c r="AO291" s="16" t="n">
        <v>0.770855012096537</v>
      </c>
      <c r="AP291" s="16" t="n">
        <v>0.864587560717852</v>
      </c>
      <c r="AQ291" s="16"/>
      <c r="AR291" s="16" t="n">
        <v>0.712189419236802</v>
      </c>
      <c r="AS291" s="16" t="n">
        <v>0.84193552115703</v>
      </c>
      <c r="AT291" s="16" t="n">
        <v>0.683978147192422</v>
      </c>
      <c r="AU291" s="16" t="n">
        <v>0.651142148846847</v>
      </c>
      <c r="AV291" s="16" t="n">
        <v>0.603505335198681</v>
      </c>
      <c r="AW291" s="16" t="n">
        <v>0.876589913580962</v>
      </c>
      <c r="AX291" s="16" t="n">
        <v>0.900792964320281</v>
      </c>
      <c r="AY291" s="16" t="n">
        <v>0.958921140315156</v>
      </c>
    </row>
    <row r="292">
      <c r="B292" t="s">
        <v>97</v>
      </c>
      <c r="C292" s="16" t="n">
        <v>0.0336823027005622</v>
      </c>
      <c r="D292" s="16" t="n">
        <v>0.195173025862617</v>
      </c>
      <c r="E292" s="16" t="n">
        <v>0.0103769605094035</v>
      </c>
      <c r="F292" s="16" t="n">
        <v>0.0219009353226856</v>
      </c>
      <c r="G292" s="16"/>
      <c r="H292" s="16" t="n">
        <v>0.0557045711247857</v>
      </c>
      <c r="I292" s="16" t="n">
        <v>0.0328214141056137</v>
      </c>
      <c r="J292" s="16"/>
      <c r="K292" s="16" t="n">
        <v>0.045081797202735</v>
      </c>
      <c r="L292" s="16"/>
      <c r="M292" s="16" t="n">
        <v>0.023489051635368</v>
      </c>
      <c r="N292" s="16" t="n">
        <v>0.12270148552253</v>
      </c>
      <c r="O292" s="16" t="n">
        <v>0.076131814733316</v>
      </c>
      <c r="P292" s="16" t="n">
        <v>0.135273764067489</v>
      </c>
      <c r="Q292" s="16"/>
      <c r="R292" s="16" t="n">
        <v>0.00327606865816043</v>
      </c>
      <c r="S292" s="16" t="n">
        <v>0.1242245776966</v>
      </c>
      <c r="T292" s="16" t="n">
        <v>0.0536052908340921</v>
      </c>
      <c r="U292" s="16" t="n">
        <v>0.00496895241101823</v>
      </c>
      <c r="V292" s="16" t="n">
        <v>0.0177807460218666</v>
      </c>
      <c r="W292" s="16"/>
      <c r="X292" s="16" t="n">
        <v>0.0471670807423657</v>
      </c>
      <c r="Y292" s="16" t="n">
        <v>0.00807027868943065</v>
      </c>
      <c r="Z292" s="16" t="n">
        <v>0.0116351157427611</v>
      </c>
      <c r="AA292" s="16" t="n">
        <v>0.00438437823862182</v>
      </c>
      <c r="AB292" s="16" t="n">
        <v>0.0490141633373744</v>
      </c>
      <c r="AC292" s="16" t="n">
        <v>0.0725493231000211</v>
      </c>
      <c r="AD292" s="16" t="n">
        <v>0.124100657416632</v>
      </c>
      <c r="AE292" s="16"/>
      <c r="AF292" s="16" t="n">
        <v>0.228734000628772</v>
      </c>
      <c r="AG292" s="16" t="n">
        <v>0.0646221734056453</v>
      </c>
      <c r="AH292" s="16" t="n">
        <v>0.0269438007336873</v>
      </c>
      <c r="AI292" s="16" t="n">
        <v>0.0216443656159809</v>
      </c>
      <c r="AJ292" s="16" t="n">
        <v>0.0349277737225115</v>
      </c>
      <c r="AK292" s="16" t="n">
        <v>0.00726951597055872</v>
      </c>
      <c r="AL292" s="16" t="n">
        <v>0.0044476246199293</v>
      </c>
      <c r="AM292" s="16" t="n">
        <v>0.00306912329830468</v>
      </c>
      <c r="AN292" s="16" t="n">
        <v>0.0111150451167941</v>
      </c>
      <c r="AO292" s="16" t="n">
        <v>0.00415064722995125</v>
      </c>
      <c r="AP292" s="16" t="n">
        <v>0.135006697060718</v>
      </c>
      <c r="AQ292" s="16"/>
      <c r="AR292" s="16" t="n">
        <v>0.00435818011932405</v>
      </c>
      <c r="AS292" s="16" t="n">
        <v>0.0142987406058751</v>
      </c>
      <c r="AT292" s="16" t="n">
        <v>0.0301476683094484</v>
      </c>
      <c r="AU292" s="16" t="n">
        <v>0.314398047255721</v>
      </c>
      <c r="AV292" s="16" t="n">
        <v>0.0177641765822699</v>
      </c>
      <c r="AW292" s="16" t="n">
        <v>0.00413759862848302</v>
      </c>
      <c r="AX292" s="16" t="n">
        <v>0.00833337512904513</v>
      </c>
      <c r="AY292" s="16" t="n">
        <v>0</v>
      </c>
    </row>
    <row r="293">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row>
    <row r="294">
      <c r="B294" s="7" t="s">
        <v>197</v>
      </c>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row>
    <row r="295">
      <c r="B295" s="26" t="s">
        <v>79</v>
      </c>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row>
    <row r="296">
      <c r="B296" t="s">
        <v>187</v>
      </c>
      <c r="C296" s="16" t="n">
        <v>0.217962576703375</v>
      </c>
      <c r="D296" s="16" t="n">
        <v>0.234751712434791</v>
      </c>
      <c r="E296" s="16" t="n">
        <v>0.300175537602625</v>
      </c>
      <c r="F296" s="16" t="n">
        <v>0.193523981355223</v>
      </c>
      <c r="G296" s="16"/>
      <c r="H296" s="16" t="n">
        <v>0.168013922164652</v>
      </c>
      <c r="I296" s="16" t="n">
        <v>0.213224484546889</v>
      </c>
      <c r="J296" s="16"/>
      <c r="K296" s="16" t="n">
        <v>0.368244554655077</v>
      </c>
      <c r="L296" s="16"/>
      <c r="M296" s="16" t="n">
        <v>0.182299681213102</v>
      </c>
      <c r="N296" s="16" t="n">
        <v>0.493740419091722</v>
      </c>
      <c r="O296" s="16" t="n">
        <v>0.544572643191673</v>
      </c>
      <c r="P296" s="16" t="n">
        <v>0.413914898480353</v>
      </c>
      <c r="Q296" s="16"/>
      <c r="R296" s="16" t="n">
        <v>0.533469900593112</v>
      </c>
      <c r="S296" s="16" t="n">
        <v>0.420526018634065</v>
      </c>
      <c r="T296" s="16" t="n">
        <v>0.252804987795056</v>
      </c>
      <c r="U296" s="16" t="n">
        <v>0.203269677892742</v>
      </c>
      <c r="V296" s="16" t="n">
        <v>0.115948204543849</v>
      </c>
      <c r="W296" s="16"/>
      <c r="X296" s="16" t="n">
        <v>0.165892387788367</v>
      </c>
      <c r="Y296" s="16" t="n">
        <v>0.152814578973364</v>
      </c>
      <c r="Z296" s="16" t="n">
        <v>0.500982683816587</v>
      </c>
      <c r="AA296" s="16" t="n">
        <v>0.183735189824266</v>
      </c>
      <c r="AB296" s="16" t="n">
        <v>0.220897526015507</v>
      </c>
      <c r="AC296" s="16" t="n">
        <v>0.541912425121516</v>
      </c>
      <c r="AD296" s="16" t="n">
        <v>0.181275529812576</v>
      </c>
      <c r="AE296" s="16"/>
      <c r="AF296" s="16" t="n">
        <v>0.00896979409566575</v>
      </c>
      <c r="AG296" s="16" t="n">
        <v>0.921890685048605</v>
      </c>
      <c r="AH296" s="16" t="n">
        <v>0.117182238209762</v>
      </c>
      <c r="AI296" s="16" t="n">
        <v>0.154217183445628</v>
      </c>
      <c r="AJ296" s="16" t="n">
        <v>0.249070264442517</v>
      </c>
      <c r="AK296" s="16" t="n">
        <v>0.0976578718286087</v>
      </c>
      <c r="AL296" s="16" t="n">
        <v>0.452393297596448</v>
      </c>
      <c r="AM296" s="16" t="n">
        <v>0.640891822906575</v>
      </c>
      <c r="AN296" s="16" t="n">
        <v>0.264282096150085</v>
      </c>
      <c r="AO296" s="16" t="n">
        <v>0.237071619777439</v>
      </c>
      <c r="AP296" s="16" t="n">
        <v>0.105190407346096</v>
      </c>
      <c r="AQ296" s="16"/>
      <c r="AR296" s="16" t="n">
        <v>0.27969144846797</v>
      </c>
      <c r="AS296" s="16" t="n">
        <v>0.248515317344465</v>
      </c>
      <c r="AT296" s="16" t="n">
        <v>0.294391926042371</v>
      </c>
      <c r="AU296" s="16" t="n">
        <v>0.0308164476398169</v>
      </c>
      <c r="AV296" s="16" t="n">
        <v>0.241722707244765</v>
      </c>
      <c r="AW296" s="16" t="n">
        <v>0.107965843363142</v>
      </c>
      <c r="AX296" s="16" t="n">
        <v>0.28784024650026</v>
      </c>
      <c r="AY296" s="16" t="n">
        <v>0.00979479088645274</v>
      </c>
    </row>
    <row r="297">
      <c r="B297" t="s">
        <v>188</v>
      </c>
      <c r="C297" s="16" t="n">
        <v>0.709018877295935</v>
      </c>
      <c r="D297" s="16" t="n">
        <v>0.60112202303173</v>
      </c>
      <c r="E297" s="16" t="n">
        <v>0.592169173543819</v>
      </c>
      <c r="F297" s="16" t="n">
        <v>0.75321046613067</v>
      </c>
      <c r="G297" s="16"/>
      <c r="H297" s="16" t="n">
        <v>0.789611602208379</v>
      </c>
      <c r="I297" s="16" t="n">
        <v>0.70634303876149</v>
      </c>
      <c r="J297" s="16"/>
      <c r="K297" s="16" t="n">
        <v>0.562897930358492</v>
      </c>
      <c r="L297" s="16"/>
      <c r="M297" s="16" t="n">
        <v>0.74540275559895</v>
      </c>
      <c r="N297" s="16" t="n">
        <v>0.427628194425071</v>
      </c>
      <c r="O297" s="16" t="n">
        <v>0.409536650238423</v>
      </c>
      <c r="P297" s="16" t="n">
        <v>0.408329665706686</v>
      </c>
      <c r="Q297" s="16"/>
      <c r="R297" s="16" t="n">
        <v>0.268893246548018</v>
      </c>
      <c r="S297" s="16" t="n">
        <v>0.465936483497773</v>
      </c>
      <c r="T297" s="16" t="n">
        <v>0.596291737578935</v>
      </c>
      <c r="U297" s="16" t="n">
        <v>0.789583814231198</v>
      </c>
      <c r="V297" s="16" t="n">
        <v>0.853567777451767</v>
      </c>
      <c r="W297" s="16"/>
      <c r="X297" s="16" t="n">
        <v>0.730688193881779</v>
      </c>
      <c r="Y297" s="16" t="n">
        <v>0.785551599266315</v>
      </c>
      <c r="Z297" s="16" t="n">
        <v>0.439591594763188</v>
      </c>
      <c r="AA297" s="16" t="n">
        <v>0.812987384788488</v>
      </c>
      <c r="AB297" s="16" t="n">
        <v>0.770646264818092</v>
      </c>
      <c r="AC297" s="16" t="n">
        <v>0.444657916499517</v>
      </c>
      <c r="AD297" s="16" t="n">
        <v>0.688899404736187</v>
      </c>
      <c r="AE297" s="16"/>
      <c r="AF297" s="16" t="n">
        <v>0.775738312800483</v>
      </c>
      <c r="AG297" s="16" t="n">
        <v>0.0732770433305022</v>
      </c>
      <c r="AH297" s="16" t="n">
        <v>0.851416604742513</v>
      </c>
      <c r="AI297" s="16" t="n">
        <v>0.826389308083506</v>
      </c>
      <c r="AJ297" s="16" t="n">
        <v>0.730523824805537</v>
      </c>
      <c r="AK297" s="16" t="n">
        <v>0.851156932176648</v>
      </c>
      <c r="AL297" s="16" t="n">
        <v>0.511955026617284</v>
      </c>
      <c r="AM297" s="16" t="n">
        <v>0.357376539524849</v>
      </c>
      <c r="AN297" s="16" t="n">
        <v>0.606908910498395</v>
      </c>
      <c r="AO297" s="16" t="n">
        <v>0.762928380222561</v>
      </c>
      <c r="AP297" s="16" t="n">
        <v>0.759802895593186</v>
      </c>
      <c r="AQ297" s="16"/>
      <c r="AR297" s="16" t="n">
        <v>0.629440490514047</v>
      </c>
      <c r="AS297" s="16" t="n">
        <v>0.714637277556991</v>
      </c>
      <c r="AT297" s="16" t="n">
        <v>0.59652089527808</v>
      </c>
      <c r="AU297" s="16" t="n">
        <v>0.654785505104462</v>
      </c>
      <c r="AV297" s="16" t="n">
        <v>0.683107884915244</v>
      </c>
      <c r="AW297" s="16" t="n">
        <v>0.883838298620346</v>
      </c>
      <c r="AX297" s="16" t="n">
        <v>0.707184938393687</v>
      </c>
      <c r="AY297" s="16" t="n">
        <v>0.990205209113547</v>
      </c>
    </row>
    <row r="298">
      <c r="B298" t="s">
        <v>97</v>
      </c>
      <c r="C298" s="16" t="n">
        <v>0.07301854600069</v>
      </c>
      <c r="D298" s="16" t="n">
        <v>0.164126264533478</v>
      </c>
      <c r="E298" s="16" t="n">
        <v>0.107655288853556</v>
      </c>
      <c r="F298" s="16" t="n">
        <v>0.053265552514107</v>
      </c>
      <c r="G298" s="16"/>
      <c r="H298" s="16" t="n">
        <v>0.0423744756269685</v>
      </c>
      <c r="I298" s="16" t="n">
        <v>0.0804324766916214</v>
      </c>
      <c r="J298" s="16"/>
      <c r="K298" s="16" t="n">
        <v>0.0688575149864305</v>
      </c>
      <c r="L298" s="16"/>
      <c r="M298" s="16" t="n">
        <v>0.0722975631879488</v>
      </c>
      <c r="N298" s="16" t="n">
        <v>0.078631386483207</v>
      </c>
      <c r="O298" s="16" t="n">
        <v>0.0458907065699035</v>
      </c>
      <c r="P298" s="16" t="n">
        <v>0.177755435812961</v>
      </c>
      <c r="Q298" s="16"/>
      <c r="R298" s="16" t="n">
        <v>0.197636852858871</v>
      </c>
      <c r="S298" s="16" t="n">
        <v>0.113537497868162</v>
      </c>
      <c r="T298" s="16" t="n">
        <v>0.150903274626009</v>
      </c>
      <c r="U298" s="16" t="n">
        <v>0.0071465078760598</v>
      </c>
      <c r="V298" s="16" t="n">
        <v>0.0304840180043842</v>
      </c>
      <c r="W298" s="16"/>
      <c r="X298" s="16" t="n">
        <v>0.103419418329854</v>
      </c>
      <c r="Y298" s="16" t="n">
        <v>0.0616338217603205</v>
      </c>
      <c r="Z298" s="16" t="n">
        <v>0.0594257214202253</v>
      </c>
      <c r="AA298" s="16" t="n">
        <v>0.00327742538724583</v>
      </c>
      <c r="AB298" s="16" t="n">
        <v>0.00845620916640033</v>
      </c>
      <c r="AC298" s="16" t="n">
        <v>0.0134296583789664</v>
      </c>
      <c r="AD298" s="16" t="n">
        <v>0.129825065451237</v>
      </c>
      <c r="AE298" s="16"/>
      <c r="AF298" s="16" t="n">
        <v>0.215291893103851</v>
      </c>
      <c r="AG298" s="16" t="n">
        <v>0.0048322716208926</v>
      </c>
      <c r="AH298" s="16" t="n">
        <v>0.0314011570477254</v>
      </c>
      <c r="AI298" s="16" t="n">
        <v>0.0193935084708656</v>
      </c>
      <c r="AJ298" s="16" t="n">
        <v>0.0204059107519461</v>
      </c>
      <c r="AK298" s="16" t="n">
        <v>0.0511851959947432</v>
      </c>
      <c r="AL298" s="16" t="n">
        <v>0.0356516757862678</v>
      </c>
      <c r="AM298" s="16" t="n">
        <v>0.00173163756857588</v>
      </c>
      <c r="AN298" s="16" t="n">
        <v>0.128808993351519</v>
      </c>
      <c r="AO298" s="16" t="n">
        <v>0</v>
      </c>
      <c r="AP298" s="16" t="n">
        <v>0.135006697060718</v>
      </c>
      <c r="AQ298" s="16"/>
      <c r="AR298" s="16" t="n">
        <v>0.0908680610179824</v>
      </c>
      <c r="AS298" s="16" t="n">
        <v>0.0368474050985434</v>
      </c>
      <c r="AT298" s="16" t="n">
        <v>0.109087178679549</v>
      </c>
      <c r="AU298" s="16" t="n">
        <v>0.314398047255721</v>
      </c>
      <c r="AV298" s="16" t="n">
        <v>0.0751694078399911</v>
      </c>
      <c r="AW298" s="16" t="n">
        <v>0.00819585801651236</v>
      </c>
      <c r="AX298" s="16" t="n">
        <v>0.00497481510605365</v>
      </c>
      <c r="AY298" s="16" t="n">
        <v>0</v>
      </c>
    </row>
    <row r="299">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row>
    <row r="300">
      <c r="B300" s="7" t="s">
        <v>198</v>
      </c>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row>
    <row r="301">
      <c r="B301" s="26" t="s">
        <v>79</v>
      </c>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row>
    <row r="302">
      <c r="B302" t="s">
        <v>187</v>
      </c>
      <c r="C302" s="16" t="n">
        <v>0.261293990831676</v>
      </c>
      <c r="D302" s="16" t="n">
        <v>0.209560275811673</v>
      </c>
      <c r="E302" s="16" t="n">
        <v>0.35024912495114</v>
      </c>
      <c r="F302" s="16" t="n">
        <v>0.242717449273729</v>
      </c>
      <c r="G302" s="16"/>
      <c r="H302" s="16" t="n">
        <v>0.152208252348894</v>
      </c>
      <c r="I302" s="16" t="n">
        <v>0.266600083926434</v>
      </c>
      <c r="J302" s="16"/>
      <c r="K302" s="16" t="n">
        <v>0.28491258194487</v>
      </c>
      <c r="L302" s="16"/>
      <c r="M302" s="16" t="n">
        <v>0.226212178355075</v>
      </c>
      <c r="N302" s="16" t="n">
        <v>0.504272087290912</v>
      </c>
      <c r="O302" s="16" t="n">
        <v>0.639865966246617</v>
      </c>
      <c r="P302" s="16" t="n">
        <v>0.579556110328206</v>
      </c>
      <c r="Q302" s="16"/>
      <c r="R302" s="16" t="n">
        <v>0.403192875470924</v>
      </c>
      <c r="S302" s="16" t="n">
        <v>0.627831113517573</v>
      </c>
      <c r="T302" s="16" t="n">
        <v>0.307897107820493</v>
      </c>
      <c r="U302" s="16" t="n">
        <v>0.112175796200291</v>
      </c>
      <c r="V302" s="16" t="n">
        <v>0.196425454856004</v>
      </c>
      <c r="W302" s="16"/>
      <c r="X302" s="16" t="n">
        <v>0.299198390105362</v>
      </c>
      <c r="Y302" s="16" t="n">
        <v>0.129373333952009</v>
      </c>
      <c r="Z302" s="16" t="n">
        <v>0.315445962676048</v>
      </c>
      <c r="AA302" s="16" t="n">
        <v>0.114708084408632</v>
      </c>
      <c r="AB302" s="16" t="n">
        <v>0.306466462729537</v>
      </c>
      <c r="AC302" s="16" t="n">
        <v>0.27276552883938</v>
      </c>
      <c r="AD302" s="16" t="n">
        <v>0.694979600025836</v>
      </c>
      <c r="AE302" s="16"/>
      <c r="AF302" s="16" t="n">
        <v>0.181022100077012</v>
      </c>
      <c r="AG302" s="16" t="n">
        <v>0.526292094995991</v>
      </c>
      <c r="AH302" s="16" t="n">
        <v>0.293900762316039</v>
      </c>
      <c r="AI302" s="16" t="n">
        <v>0.421966667832814</v>
      </c>
      <c r="AJ302" s="16" t="n">
        <v>0.131012438653094</v>
      </c>
      <c r="AK302" s="16" t="n">
        <v>0.148127621006109</v>
      </c>
      <c r="AL302" s="16" t="n">
        <v>0.515528088556885</v>
      </c>
      <c r="AM302" s="16" t="n">
        <v>0.2105501604941</v>
      </c>
      <c r="AN302" s="16" t="n">
        <v>0.517332609666697</v>
      </c>
      <c r="AO302" s="16" t="n">
        <v>0.251589588278512</v>
      </c>
      <c r="AP302" s="16" t="n">
        <v>0.105368966637381</v>
      </c>
      <c r="AQ302" s="16"/>
      <c r="AR302" s="16" t="n">
        <v>0.243010452921289</v>
      </c>
      <c r="AS302" s="16" t="n">
        <v>0.283493258776941</v>
      </c>
      <c r="AT302" s="16" t="n">
        <v>0.476310652699206</v>
      </c>
      <c r="AU302" s="16" t="n">
        <v>0.0332761231082478</v>
      </c>
      <c r="AV302" s="16" t="n">
        <v>0.177875132503895</v>
      </c>
      <c r="AW302" s="16" t="n">
        <v>0.287669275868201</v>
      </c>
      <c r="AX302" s="16" t="n">
        <v>0.0903362160866868</v>
      </c>
      <c r="AY302" s="16" t="n">
        <v>0.0214892779119384</v>
      </c>
    </row>
    <row r="303">
      <c r="B303" t="s">
        <v>188</v>
      </c>
      <c r="C303" s="16" t="n">
        <v>0.693917443322194</v>
      </c>
      <c r="D303" s="16" t="n">
        <v>0.579762440661389</v>
      </c>
      <c r="E303" s="16" t="n">
        <v>0.634096237940334</v>
      </c>
      <c r="F303" s="16" t="n">
        <v>0.723171631162379</v>
      </c>
      <c r="G303" s="16"/>
      <c r="H303" s="16" t="n">
        <v>0.846282245791039</v>
      </c>
      <c r="I303" s="16" t="n">
        <v>0.683535778153158</v>
      </c>
      <c r="J303" s="16"/>
      <c r="K303" s="16" t="n">
        <v>0.69359379810376</v>
      </c>
      <c r="L303" s="16"/>
      <c r="M303" s="16" t="n">
        <v>0.730553713352256</v>
      </c>
      <c r="N303" s="16" t="n">
        <v>0.434282591827255</v>
      </c>
      <c r="O303" s="16" t="n">
        <v>0.327153016891815</v>
      </c>
      <c r="P303" s="16" t="n">
        <v>0.337697827228297</v>
      </c>
      <c r="Q303" s="16"/>
      <c r="R303" s="16" t="n">
        <v>0.594244717591756</v>
      </c>
      <c r="S303" s="16" t="n">
        <v>0.359243678301532</v>
      </c>
      <c r="T303" s="16" t="n">
        <v>0.574202583032216</v>
      </c>
      <c r="U303" s="16" t="n">
        <v>0.879283657549367</v>
      </c>
      <c r="V303" s="16" t="n">
        <v>0.773077237522994</v>
      </c>
      <c r="W303" s="16"/>
      <c r="X303" s="16" t="n">
        <v>0.649401659829201</v>
      </c>
      <c r="Y303" s="16" t="n">
        <v>0.787460841419352</v>
      </c>
      <c r="Z303" s="16" t="n">
        <v>0.683059431118918</v>
      </c>
      <c r="AA303" s="16" t="n">
        <v>0.880633842651791</v>
      </c>
      <c r="AB303" s="16" t="n">
        <v>0.674289252108854</v>
      </c>
      <c r="AC303" s="16" t="n">
        <v>0.596230267910941</v>
      </c>
      <c r="AD303" s="16" t="n">
        <v>0.213319539061056</v>
      </c>
      <c r="AE303" s="16"/>
      <c r="AF303" s="16" t="n">
        <v>0.816350895616594</v>
      </c>
      <c r="AG303" s="16" t="n">
        <v>0.473707905004009</v>
      </c>
      <c r="AH303" s="16" t="n">
        <v>0.674182201411248</v>
      </c>
      <c r="AI303" s="16" t="n">
        <v>0.57304049309438</v>
      </c>
      <c r="AJ303" s="16" t="n">
        <v>0.865829025319679</v>
      </c>
      <c r="AK303" s="16" t="n">
        <v>0.797045883675351</v>
      </c>
      <c r="AL303" s="16" t="n">
        <v>0.446509757706695</v>
      </c>
      <c r="AM303" s="16" t="n">
        <v>0.714903091709515</v>
      </c>
      <c r="AN303" s="16" t="n">
        <v>0.473993397968937</v>
      </c>
      <c r="AO303" s="16" t="n">
        <v>0.748410411721488</v>
      </c>
      <c r="AP303" s="16" t="n">
        <v>0.759624336301901</v>
      </c>
      <c r="AQ303" s="16"/>
      <c r="AR303" s="16" t="n">
        <v>0.710790096725479</v>
      </c>
      <c r="AS303" s="16" t="n">
        <v>0.680147703187449</v>
      </c>
      <c r="AT303" s="16" t="n">
        <v>0.503944188625928</v>
      </c>
      <c r="AU303" s="16" t="n">
        <v>0.816462683779388</v>
      </c>
      <c r="AV303" s="16" t="n">
        <v>0.667639938740491</v>
      </c>
      <c r="AW303" s="16" t="n">
        <v>0.710872568507544</v>
      </c>
      <c r="AX303" s="16" t="n">
        <v>0.909663783913313</v>
      </c>
      <c r="AY303" s="16" t="n">
        <v>0.978510722088061</v>
      </c>
    </row>
    <row r="304">
      <c r="B304" t="s">
        <v>97</v>
      </c>
      <c r="C304" s="16" t="n">
        <v>0.0447885658461297</v>
      </c>
      <c r="D304" s="16" t="n">
        <v>0.210677283526938</v>
      </c>
      <c r="E304" s="16" t="n">
        <v>0.015654637108526</v>
      </c>
      <c r="F304" s="16" t="n">
        <v>0.0341109195638917</v>
      </c>
      <c r="G304" s="16"/>
      <c r="H304" s="16" t="n">
        <v>0.00150950186006752</v>
      </c>
      <c r="I304" s="16" t="n">
        <v>0.049864137920408</v>
      </c>
      <c r="J304" s="16"/>
      <c r="K304" s="16" t="n">
        <v>0.0214936199513706</v>
      </c>
      <c r="L304" s="16"/>
      <c r="M304" s="16" t="n">
        <v>0.0432341082926684</v>
      </c>
      <c r="N304" s="16" t="n">
        <v>0.0614453208818333</v>
      </c>
      <c r="O304" s="16" t="n">
        <v>0.0329810168615686</v>
      </c>
      <c r="P304" s="16" t="n">
        <v>0.0827460624434967</v>
      </c>
      <c r="Q304" s="16"/>
      <c r="R304" s="16" t="n">
        <v>0.00256240693732024</v>
      </c>
      <c r="S304" s="16" t="n">
        <v>0.0129252081808954</v>
      </c>
      <c r="T304" s="16" t="n">
        <v>0.117900309147292</v>
      </c>
      <c r="U304" s="16" t="n">
        <v>0.00854054625034143</v>
      </c>
      <c r="V304" s="16" t="n">
        <v>0.0304973076210018</v>
      </c>
      <c r="W304" s="16"/>
      <c r="X304" s="16" t="n">
        <v>0.0513999500654375</v>
      </c>
      <c r="Y304" s="16" t="n">
        <v>0.0831658246286392</v>
      </c>
      <c r="Z304" s="16" t="n">
        <v>0.00149460620503345</v>
      </c>
      <c r="AA304" s="16" t="n">
        <v>0.0046580729395773</v>
      </c>
      <c r="AB304" s="16" t="n">
        <v>0.0192442851616084</v>
      </c>
      <c r="AC304" s="16" t="n">
        <v>0.131004203249679</v>
      </c>
      <c r="AD304" s="16" t="n">
        <v>0.0917008609131076</v>
      </c>
      <c r="AE304" s="16"/>
      <c r="AF304" s="16" t="n">
        <v>0.00262700430639406</v>
      </c>
      <c r="AG304" s="16" t="n">
        <v>0</v>
      </c>
      <c r="AH304" s="16" t="n">
        <v>0.0319170362727128</v>
      </c>
      <c r="AI304" s="16" t="n">
        <v>0.00499283907280666</v>
      </c>
      <c r="AJ304" s="16" t="n">
        <v>0.00315853602722778</v>
      </c>
      <c r="AK304" s="16" t="n">
        <v>0.0548264953185404</v>
      </c>
      <c r="AL304" s="16" t="n">
        <v>0.0379621537364203</v>
      </c>
      <c r="AM304" s="16" t="n">
        <v>0.0745467477963849</v>
      </c>
      <c r="AN304" s="16" t="n">
        <v>0.00867399236436622</v>
      </c>
      <c r="AO304" s="16" t="n">
        <v>0</v>
      </c>
      <c r="AP304" s="16" t="n">
        <v>0.135006697060718</v>
      </c>
      <c r="AQ304" s="16"/>
      <c r="AR304" s="16" t="n">
        <v>0.0461994503532318</v>
      </c>
      <c r="AS304" s="16" t="n">
        <v>0.0363590380356097</v>
      </c>
      <c r="AT304" s="16" t="n">
        <v>0.0197451586748664</v>
      </c>
      <c r="AU304" s="16" t="n">
        <v>0.150261193112365</v>
      </c>
      <c r="AV304" s="16" t="n">
        <v>0.154484928755614</v>
      </c>
      <c r="AW304" s="16" t="n">
        <v>0.00145815562425504</v>
      </c>
      <c r="AX304" s="16" t="n">
        <v>0</v>
      </c>
      <c r="AY304" s="16" t="n">
        <v>0</v>
      </c>
    </row>
    <row r="305">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row>
    <row r="306">
      <c r="B306" s="7" t="s">
        <v>199</v>
      </c>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row>
    <row r="307">
      <c r="B307" s="26" t="s">
        <v>79</v>
      </c>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row>
    <row r="308">
      <c r="B308" t="s">
        <v>187</v>
      </c>
      <c r="C308" s="16" t="n">
        <v>0.223631009723658</v>
      </c>
      <c r="D308" s="16" t="n">
        <v>0.341664431801976</v>
      </c>
      <c r="E308" s="16" t="n">
        <v>0.249532598608936</v>
      </c>
      <c r="F308" s="16" t="n">
        <v>0.203243767932152</v>
      </c>
      <c r="G308" s="16"/>
      <c r="H308" s="16" t="n">
        <v>0.152955013524498</v>
      </c>
      <c r="I308" s="16" t="n">
        <v>0.221636455022179</v>
      </c>
      <c r="J308" s="16"/>
      <c r="K308" s="16" t="n">
        <v>0.297120122948583</v>
      </c>
      <c r="L308" s="16"/>
      <c r="M308" s="16" t="n">
        <v>0.189906151429012</v>
      </c>
      <c r="N308" s="16" t="n">
        <v>0.469892542738949</v>
      </c>
      <c r="O308" s="16" t="n">
        <v>0.57161682363797</v>
      </c>
      <c r="P308" s="16" t="n">
        <v>0.444198637171609</v>
      </c>
      <c r="Q308" s="16"/>
      <c r="R308" s="16" t="n">
        <v>0.322514109802555</v>
      </c>
      <c r="S308" s="16" t="n">
        <v>0.431758611334981</v>
      </c>
      <c r="T308" s="16" t="n">
        <v>0.263217815040967</v>
      </c>
      <c r="U308" s="16" t="n">
        <v>0.121675396407206</v>
      </c>
      <c r="V308" s="16" t="n">
        <v>0.183543013296262</v>
      </c>
      <c r="W308" s="16"/>
      <c r="X308" s="16" t="n">
        <v>0.197438191369589</v>
      </c>
      <c r="Y308" s="16" t="n">
        <v>0.0866069371966951</v>
      </c>
      <c r="Z308" s="16" t="n">
        <v>0.412949918279087</v>
      </c>
      <c r="AA308" s="16" t="n">
        <v>0.384229750721294</v>
      </c>
      <c r="AB308" s="16" t="n">
        <v>0.228379814998081</v>
      </c>
      <c r="AC308" s="16" t="n">
        <v>0.572485511060658</v>
      </c>
      <c r="AD308" s="16" t="n">
        <v>0.226634458106705</v>
      </c>
      <c r="AE308" s="16"/>
      <c r="AF308" s="16" t="n">
        <v>0.0154769285134197</v>
      </c>
      <c r="AG308" s="16" t="n">
        <v>0.0883963872476122</v>
      </c>
      <c r="AH308" s="16" t="n">
        <v>0.257563480362355</v>
      </c>
      <c r="AI308" s="16" t="n">
        <v>0.476423199290308</v>
      </c>
      <c r="AJ308" s="16" t="n">
        <v>0.239532749564817</v>
      </c>
      <c r="AK308" s="16" t="n">
        <v>0.189827858420088</v>
      </c>
      <c r="AL308" s="16" t="n">
        <v>0.443736000167253</v>
      </c>
      <c r="AM308" s="16" t="n">
        <v>0.39669901582185</v>
      </c>
      <c r="AN308" s="16" t="n">
        <v>0.291094001153425</v>
      </c>
      <c r="AO308" s="16" t="n">
        <v>0.00741711235882549</v>
      </c>
      <c r="AP308" s="16" t="n">
        <v>0.139036737472141</v>
      </c>
      <c r="AQ308" s="16"/>
      <c r="AR308" s="16" t="n">
        <v>0.233960698846957</v>
      </c>
      <c r="AS308" s="16" t="n">
        <v>0.247622587804265</v>
      </c>
      <c r="AT308" s="16" t="n">
        <v>0.189654399469166</v>
      </c>
      <c r="AU308" s="16" t="n">
        <v>0.328971472286179</v>
      </c>
      <c r="AV308" s="16" t="n">
        <v>0.321612285762267</v>
      </c>
      <c r="AW308" s="16" t="n">
        <v>0.180158051094599</v>
      </c>
      <c r="AX308" s="16" t="n">
        <v>0.084553273439102</v>
      </c>
      <c r="AY308" s="16" t="n">
        <v>0.00979479088645274</v>
      </c>
    </row>
    <row r="309">
      <c r="B309" t="s">
        <v>188</v>
      </c>
      <c r="C309" s="16" t="n">
        <v>0.7368001888339</v>
      </c>
      <c r="D309" s="16" t="n">
        <v>0.635848189615062</v>
      </c>
      <c r="E309" s="16" t="n">
        <v>0.629202555892241</v>
      </c>
      <c r="F309" s="16" t="n">
        <v>0.777672591478206</v>
      </c>
      <c r="G309" s="16"/>
      <c r="H309" s="16" t="n">
        <v>0.815185200848931</v>
      </c>
      <c r="I309" s="16" t="n">
        <v>0.735699033732283</v>
      </c>
      <c r="J309" s="16"/>
      <c r="K309" s="16" t="n">
        <v>0.663882981303766</v>
      </c>
      <c r="L309" s="16"/>
      <c r="M309" s="16" t="n">
        <v>0.773223527754816</v>
      </c>
      <c r="N309" s="16" t="n">
        <v>0.485427510758869</v>
      </c>
      <c r="O309" s="16" t="n">
        <v>0.347537992853349</v>
      </c>
      <c r="P309" s="16" t="n">
        <v>0.385590782529672</v>
      </c>
      <c r="Q309" s="16"/>
      <c r="R309" s="16" t="n">
        <v>0.674923483260125</v>
      </c>
      <c r="S309" s="16" t="n">
        <v>0.457618920911347</v>
      </c>
      <c r="T309" s="16" t="n">
        <v>0.67918691506972</v>
      </c>
      <c r="U309" s="16" t="n">
        <v>0.81829675891711</v>
      </c>
      <c r="V309" s="16" t="n">
        <v>0.807881769161326</v>
      </c>
      <c r="W309" s="16"/>
      <c r="X309" s="16" t="n">
        <v>0.735737493976507</v>
      </c>
      <c r="Y309" s="16" t="n">
        <v>0.904628031035556</v>
      </c>
      <c r="Z309" s="16" t="n">
        <v>0.585189455006833</v>
      </c>
      <c r="AA309" s="16" t="n">
        <v>0.602481754932114</v>
      </c>
      <c r="AB309" s="16" t="n">
        <v>0.763985220398334</v>
      </c>
      <c r="AC309" s="16" t="n">
        <v>0.405508418237792</v>
      </c>
      <c r="AD309" s="16" t="n">
        <v>0.64195629194492</v>
      </c>
      <c r="AE309" s="16"/>
      <c r="AF309" s="16" t="n">
        <v>0.768870613105632</v>
      </c>
      <c r="AG309" s="16" t="n">
        <v>0.906771341131495</v>
      </c>
      <c r="AH309" s="16" t="n">
        <v>0.704403269059786</v>
      </c>
      <c r="AI309" s="16" t="n">
        <v>0.51746950358112</v>
      </c>
      <c r="AJ309" s="16" t="n">
        <v>0.752621664436463</v>
      </c>
      <c r="AK309" s="16" t="n">
        <v>0.76833740596571</v>
      </c>
      <c r="AL309" s="16" t="n">
        <v>0.551018774370072</v>
      </c>
      <c r="AM309" s="16" t="n">
        <v>0.59966827991114</v>
      </c>
      <c r="AN309" s="16" t="n">
        <v>0.577483514204064</v>
      </c>
      <c r="AO309" s="16" t="n">
        <v>0.992582887641174</v>
      </c>
      <c r="AP309" s="16" t="n">
        <v>0.859421449877135</v>
      </c>
      <c r="AQ309" s="16"/>
      <c r="AR309" s="16" t="n">
        <v>0.763402468222593</v>
      </c>
      <c r="AS309" s="16" t="n">
        <v>0.715022596444225</v>
      </c>
      <c r="AT309" s="16" t="n">
        <v>0.700551848121754</v>
      </c>
      <c r="AU309" s="16" t="n">
        <v>0.518899499527617</v>
      </c>
      <c r="AV309" s="16" t="n">
        <v>0.676091483830216</v>
      </c>
      <c r="AW309" s="16" t="n">
        <v>0.817162505901173</v>
      </c>
      <c r="AX309" s="16" t="n">
        <v>0.909663783913313</v>
      </c>
      <c r="AY309" s="16" t="n">
        <v>0.980410418227094</v>
      </c>
    </row>
    <row r="310">
      <c r="B310" t="s">
        <v>97</v>
      </c>
      <c r="C310" s="16" t="n">
        <v>0.0395688014424419</v>
      </c>
      <c r="D310" s="16" t="n">
        <v>0.0224873785829626</v>
      </c>
      <c r="E310" s="16" t="n">
        <v>0.121264845498822</v>
      </c>
      <c r="F310" s="16" t="n">
        <v>0.0190836405896423</v>
      </c>
      <c r="G310" s="16"/>
      <c r="H310" s="16" t="n">
        <v>0.0318597856265706</v>
      </c>
      <c r="I310" s="16" t="n">
        <v>0.042664511245538</v>
      </c>
      <c r="J310" s="16"/>
      <c r="K310" s="16" t="n">
        <v>0.0389968957476515</v>
      </c>
      <c r="L310" s="16"/>
      <c r="M310" s="16" t="n">
        <v>0.0368703208161722</v>
      </c>
      <c r="N310" s="16" t="n">
        <v>0.0446799465021819</v>
      </c>
      <c r="O310" s="16" t="n">
        <v>0.0808451835086813</v>
      </c>
      <c r="P310" s="16" t="n">
        <v>0.17021058029872</v>
      </c>
      <c r="Q310" s="16"/>
      <c r="R310" s="16" t="n">
        <v>0.00256240693732024</v>
      </c>
      <c r="S310" s="16" t="n">
        <v>0.110622467753672</v>
      </c>
      <c r="T310" s="16" t="n">
        <v>0.0575952698893126</v>
      </c>
      <c r="U310" s="16" t="n">
        <v>0.0600278446756835</v>
      </c>
      <c r="V310" s="16" t="n">
        <v>0.0085752175424113</v>
      </c>
      <c r="W310" s="16"/>
      <c r="X310" s="16" t="n">
        <v>0.0668243146539041</v>
      </c>
      <c r="Y310" s="16" t="n">
        <v>0.00876503176774927</v>
      </c>
      <c r="Z310" s="16" t="n">
        <v>0.00186062671408096</v>
      </c>
      <c r="AA310" s="16" t="n">
        <v>0.0132884943465914</v>
      </c>
      <c r="AB310" s="16" t="n">
        <v>0.00763496460358484</v>
      </c>
      <c r="AC310" s="16" t="n">
        <v>0.0220060707015501</v>
      </c>
      <c r="AD310" s="16" t="n">
        <v>0.131409249948374</v>
      </c>
      <c r="AE310" s="16"/>
      <c r="AF310" s="16" t="n">
        <v>0.215652458380949</v>
      </c>
      <c r="AG310" s="16" t="n">
        <v>0.0048322716208926</v>
      </c>
      <c r="AH310" s="16" t="n">
        <v>0.0380332505778586</v>
      </c>
      <c r="AI310" s="16" t="n">
        <v>0.00610729712857177</v>
      </c>
      <c r="AJ310" s="16" t="n">
        <v>0.00784558599871939</v>
      </c>
      <c r="AK310" s="16" t="n">
        <v>0.0418347356142022</v>
      </c>
      <c r="AL310" s="16" t="n">
        <v>0.00524522546267433</v>
      </c>
      <c r="AM310" s="16" t="n">
        <v>0.00363270426701029</v>
      </c>
      <c r="AN310" s="16" t="n">
        <v>0.131422484642511</v>
      </c>
      <c r="AO310" s="16" t="n">
        <v>0</v>
      </c>
      <c r="AP310" s="16" t="n">
        <v>0.00154181265072458</v>
      </c>
      <c r="AQ310" s="16"/>
      <c r="AR310" s="16" t="n">
        <v>0.0026368329304494</v>
      </c>
      <c r="AS310" s="16" t="n">
        <v>0.0373548157515102</v>
      </c>
      <c r="AT310" s="16" t="n">
        <v>0.109793752409081</v>
      </c>
      <c r="AU310" s="16" t="n">
        <v>0.152129028186204</v>
      </c>
      <c r="AV310" s="16" t="n">
        <v>0.00229623040751654</v>
      </c>
      <c r="AW310" s="16" t="n">
        <v>0.00267944300422798</v>
      </c>
      <c r="AX310" s="16" t="n">
        <v>0.00578294264758473</v>
      </c>
      <c r="AY310" s="16" t="n">
        <v>0.00979479088645274</v>
      </c>
    </row>
    <row r="311">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row>
    <row r="312">
      <c r="B312" s="7" t="s">
        <v>200</v>
      </c>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row>
    <row r="313">
      <c r="B313" s="26" t="s">
        <v>79</v>
      </c>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row>
    <row r="314">
      <c r="B314" t="s">
        <v>187</v>
      </c>
      <c r="C314" s="16" t="n">
        <v>0.137646663126929</v>
      </c>
      <c r="D314" s="16" t="n">
        <v>0.124536830553456</v>
      </c>
      <c r="E314" s="16" t="n">
        <v>0.25082461399678</v>
      </c>
      <c r="F314" s="16" t="n">
        <v>0.108079758274951</v>
      </c>
      <c r="G314" s="16"/>
      <c r="H314" s="16" t="n">
        <v>0.0907768370571542</v>
      </c>
      <c r="I314" s="16" t="n">
        <v>0.119978920814011</v>
      </c>
      <c r="J314" s="16"/>
      <c r="K314" s="16" t="n">
        <v>0.145534007595753</v>
      </c>
      <c r="L314" s="16"/>
      <c r="M314" s="16" t="n">
        <v>0.104590190442952</v>
      </c>
      <c r="N314" s="16" t="n">
        <v>0.349514785264807</v>
      </c>
      <c r="O314" s="16" t="n">
        <v>0.534056211581364</v>
      </c>
      <c r="P314" s="16" t="n">
        <v>0.497906586434242</v>
      </c>
      <c r="Q314" s="16"/>
      <c r="R314" s="16" t="n">
        <v>0.176925485221032</v>
      </c>
      <c r="S314" s="16" t="n">
        <v>0.61405645366882</v>
      </c>
      <c r="T314" s="16" t="n">
        <v>0.131514763924241</v>
      </c>
      <c r="U314" s="16" t="n">
        <v>0.113725058977491</v>
      </c>
      <c r="V314" s="16" t="n">
        <v>0.0368644183446283</v>
      </c>
      <c r="W314" s="16"/>
      <c r="X314" s="16" t="n">
        <v>0.163147830281823</v>
      </c>
      <c r="Y314" s="16" t="n">
        <v>0.0464533949039279</v>
      </c>
      <c r="Z314" s="16" t="n">
        <v>0.205816800009282</v>
      </c>
      <c r="AA314" s="16" t="n">
        <v>0.0572632661090724</v>
      </c>
      <c r="AB314" s="16" t="n">
        <v>0.178056598968174</v>
      </c>
      <c r="AC314" s="16" t="n">
        <v>0.189724404942075</v>
      </c>
      <c r="AD314" s="16" t="n">
        <v>0.21034869801996</v>
      </c>
      <c r="AE314" s="16"/>
      <c r="AF314" s="16" t="n">
        <v>0.00860922881856822</v>
      </c>
      <c r="AG314" s="16" t="n">
        <v>0.0309084674131876</v>
      </c>
      <c r="AH314" s="16" t="n">
        <v>0.246177606542494</v>
      </c>
      <c r="AI314" s="16" t="n">
        <v>0.367208137564442</v>
      </c>
      <c r="AJ314" s="16" t="n">
        <v>0.237048138997995</v>
      </c>
      <c r="AK314" s="16" t="n">
        <v>0.0437071545485557</v>
      </c>
      <c r="AL314" s="16" t="n">
        <v>0.176381203473008</v>
      </c>
      <c r="AM314" s="16" t="n">
        <v>0.0436875716783596</v>
      </c>
      <c r="AN314" s="16" t="n">
        <v>0.325202587826804</v>
      </c>
      <c r="AO314" s="16" t="n">
        <v>0.22470910903071</v>
      </c>
      <c r="AP314" s="16" t="n">
        <v>0.00298879764178895</v>
      </c>
      <c r="AQ314" s="16"/>
      <c r="AR314" s="16" t="n">
        <v>0.0671777098172178</v>
      </c>
      <c r="AS314" s="16" t="n">
        <v>0.177059053681957</v>
      </c>
      <c r="AT314" s="16" t="n">
        <v>0.262485947446451</v>
      </c>
      <c r="AU314" s="16" t="n">
        <v>0.1750669229162</v>
      </c>
      <c r="AV314" s="16" t="n">
        <v>0.153955641239416</v>
      </c>
      <c r="AW314" s="16" t="n">
        <v>0.038847475884023</v>
      </c>
      <c r="AX314" s="16" t="n">
        <v>0.0795784583330484</v>
      </c>
      <c r="AY314" s="16" t="n">
        <v>0.0116944870254857</v>
      </c>
    </row>
    <row r="315">
      <c r="B315" t="s">
        <v>188</v>
      </c>
      <c r="C315" s="16" t="n">
        <v>0.799383778865034</v>
      </c>
      <c r="D315" s="16" t="n">
        <v>0.734186257414784</v>
      </c>
      <c r="E315" s="16" t="n">
        <v>0.663081786144878</v>
      </c>
      <c r="F315" s="16" t="n">
        <v>0.844105494351604</v>
      </c>
      <c r="G315" s="16"/>
      <c r="H315" s="16" t="n">
        <v>0.863081054357882</v>
      </c>
      <c r="I315" s="16" t="n">
        <v>0.81116618377961</v>
      </c>
      <c r="J315" s="16"/>
      <c r="K315" s="16" t="n">
        <v>0.852475358879257</v>
      </c>
      <c r="L315" s="16"/>
      <c r="M315" s="16" t="n">
        <v>0.838660199716414</v>
      </c>
      <c r="N315" s="16" t="n">
        <v>0.53093757744538</v>
      </c>
      <c r="O315" s="16" t="n">
        <v>0.374332764549885</v>
      </c>
      <c r="P315" s="16" t="n">
        <v>0.409067156594222</v>
      </c>
      <c r="Q315" s="16"/>
      <c r="R315" s="16" t="n">
        <v>0.820512107841648</v>
      </c>
      <c r="S315" s="16" t="n">
        <v>0.375103413413109</v>
      </c>
      <c r="T315" s="16" t="n">
        <v>0.753912824930786</v>
      </c>
      <c r="U315" s="16" t="n">
        <v>0.725142443544779</v>
      </c>
      <c r="V315" s="16" t="n">
        <v>0.953646235906048</v>
      </c>
      <c r="W315" s="16"/>
      <c r="X315" s="16" t="n">
        <v>0.774262044649305</v>
      </c>
      <c r="Y315" s="16" t="n">
        <v>0.924196024583889</v>
      </c>
      <c r="Z315" s="16" t="n">
        <v>0.789885157335408</v>
      </c>
      <c r="AA315" s="16" t="n">
        <v>0.912477730745677</v>
      </c>
      <c r="AB315" s="16" t="n">
        <v>0.448174931812932</v>
      </c>
      <c r="AC315" s="16" t="n">
        <v>0.706219510416035</v>
      </c>
      <c r="AD315" s="16" t="n">
        <v>0.67984443453646</v>
      </c>
      <c r="AE315" s="16"/>
      <c r="AF315" s="16" t="n">
        <v>0.589431970786127</v>
      </c>
      <c r="AG315" s="16" t="n">
        <v>0.902251723016832</v>
      </c>
      <c r="AH315" s="16" t="n">
        <v>0.587488842993919</v>
      </c>
      <c r="AI315" s="16" t="n">
        <v>0.625289479237139</v>
      </c>
      <c r="AJ315" s="16" t="n">
        <v>0.740796502643205</v>
      </c>
      <c r="AK315" s="16" t="n">
        <v>0.948951322408667</v>
      </c>
      <c r="AL315" s="16" t="n">
        <v>0.75972690469447</v>
      </c>
      <c r="AM315" s="16" t="n">
        <v>0.952683835737133</v>
      </c>
      <c r="AN315" s="16" t="n">
        <v>0.53319022614905</v>
      </c>
      <c r="AO315" s="16" t="n">
        <v>0.77529089096929</v>
      </c>
      <c r="AP315" s="16" t="n">
        <v>0.862004505297493</v>
      </c>
      <c r="AQ315" s="16"/>
      <c r="AR315" s="16" t="n">
        <v>0.889281588482863</v>
      </c>
      <c r="AS315" s="16" t="n">
        <v>0.813477151364594</v>
      </c>
      <c r="AT315" s="16" t="n">
        <v>0.609741575793431</v>
      </c>
      <c r="AU315" s="16" t="n">
        <v>0.65961254215126</v>
      </c>
      <c r="AV315" s="16" t="n">
        <v>0.835583612064282</v>
      </c>
      <c r="AW315" s="16" t="n">
        <v>0.951972246963774</v>
      </c>
      <c r="AX315" s="16" t="n">
        <v>0.912088166537907</v>
      </c>
      <c r="AY315" s="16" t="n">
        <v>0.5</v>
      </c>
    </row>
    <row r="316">
      <c r="B316" t="s">
        <v>97</v>
      </c>
      <c r="C316" s="16" t="n">
        <v>0.0629695580080362</v>
      </c>
      <c r="D316" s="16" t="n">
        <v>0.14127691203176</v>
      </c>
      <c r="E316" s="16" t="n">
        <v>0.0860935998583424</v>
      </c>
      <c r="F316" s="16" t="n">
        <v>0.0478147473734448</v>
      </c>
      <c r="G316" s="16"/>
      <c r="H316" s="16" t="n">
        <v>0.0461421085849635</v>
      </c>
      <c r="I316" s="16" t="n">
        <v>0.0688548954063791</v>
      </c>
      <c r="J316" s="16"/>
      <c r="K316" s="16" t="n">
        <v>0.00199063352499023</v>
      </c>
      <c r="L316" s="16"/>
      <c r="M316" s="16" t="n">
        <v>0.0567496098406333</v>
      </c>
      <c r="N316" s="16" t="n">
        <v>0.119547637289813</v>
      </c>
      <c r="O316" s="16" t="n">
        <v>0.0916110238687518</v>
      </c>
      <c r="P316" s="16" t="n">
        <v>0.093026256971536</v>
      </c>
      <c r="Q316" s="16"/>
      <c r="R316" s="16" t="n">
        <v>0.00256240693732024</v>
      </c>
      <c r="S316" s="16" t="n">
        <v>0.0108401329180706</v>
      </c>
      <c r="T316" s="16" t="n">
        <v>0.114572411144974</v>
      </c>
      <c r="U316" s="16" t="n">
        <v>0.16113249747773</v>
      </c>
      <c r="V316" s="16" t="n">
        <v>0.00948934574932416</v>
      </c>
      <c r="W316" s="16"/>
      <c r="X316" s="16" t="n">
        <v>0.0625901250688721</v>
      </c>
      <c r="Y316" s="16" t="n">
        <v>0.0293505805121828</v>
      </c>
      <c r="Z316" s="16" t="n">
        <v>0.00429804265530978</v>
      </c>
      <c r="AA316" s="16" t="n">
        <v>0.0302590031452511</v>
      </c>
      <c r="AB316" s="16" t="n">
        <v>0.373768469218894</v>
      </c>
      <c r="AC316" s="16" t="n">
        <v>0.10405608464189</v>
      </c>
      <c r="AD316" s="16" t="n">
        <v>0.10980686744358</v>
      </c>
      <c r="AE316" s="16"/>
      <c r="AF316" s="16" t="n">
        <v>0.401958800395305</v>
      </c>
      <c r="AG316" s="16" t="n">
        <v>0.0668398095699806</v>
      </c>
      <c r="AH316" s="16" t="n">
        <v>0.166333550463586</v>
      </c>
      <c r="AI316" s="16" t="n">
        <v>0.00750238319841892</v>
      </c>
      <c r="AJ316" s="16" t="n">
        <v>0.0221553583587999</v>
      </c>
      <c r="AK316" s="16" t="n">
        <v>0.00734152304277719</v>
      </c>
      <c r="AL316" s="16" t="n">
        <v>0.0638918918325223</v>
      </c>
      <c r="AM316" s="16" t="n">
        <v>0.00362859258450699</v>
      </c>
      <c r="AN316" s="16" t="n">
        <v>0.141607186024146</v>
      </c>
      <c r="AO316" s="16" t="n">
        <v>0</v>
      </c>
      <c r="AP316" s="16" t="n">
        <v>0.135006697060718</v>
      </c>
      <c r="AQ316" s="16"/>
      <c r="AR316" s="16" t="n">
        <v>0.0435407016999192</v>
      </c>
      <c r="AS316" s="16" t="n">
        <v>0.00946379495344984</v>
      </c>
      <c r="AT316" s="16" t="n">
        <v>0.127772476760118</v>
      </c>
      <c r="AU316" s="16" t="n">
        <v>0.16532053493254</v>
      </c>
      <c r="AV316" s="16" t="n">
        <v>0.0104607466963026</v>
      </c>
      <c r="AW316" s="16" t="n">
        <v>0.00918027715220322</v>
      </c>
      <c r="AX316" s="16" t="n">
        <v>0.00833337512904513</v>
      </c>
      <c r="AY316" s="16" t="n">
        <v>0.488305512974514</v>
      </c>
    </row>
    <row r="317">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row>
    <row r="318">
      <c r="B318" s="7" t="s">
        <v>201</v>
      </c>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row>
    <row r="319">
      <c r="B319" s="26" t="s">
        <v>79</v>
      </c>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row>
    <row r="320">
      <c r="B320" t="s">
        <v>187</v>
      </c>
      <c r="C320" s="16" t="n">
        <v>0.118246965718381</v>
      </c>
      <c r="D320" s="16" t="n">
        <v>0.149733007780042</v>
      </c>
      <c r="E320" s="16" t="n">
        <v>0.12853143145151</v>
      </c>
      <c r="F320" s="16" t="n">
        <v>0.11188285039352</v>
      </c>
      <c r="G320" s="16"/>
      <c r="H320" s="16" t="n">
        <v>0.0696650899717745</v>
      </c>
      <c r="I320" s="16" t="n">
        <v>0.0946951584728287</v>
      </c>
      <c r="J320" s="16"/>
      <c r="K320" s="16" t="n">
        <v>0.143348374777165</v>
      </c>
      <c r="L320" s="16"/>
      <c r="M320" s="16" t="n">
        <v>0.0884857754889993</v>
      </c>
      <c r="N320" s="16" t="n">
        <v>0.327831372486583</v>
      </c>
      <c r="O320" s="16" t="n">
        <v>0.40662299164757</v>
      </c>
      <c r="P320" s="16" t="n">
        <v>0.450247624582522</v>
      </c>
      <c r="Q320" s="16"/>
      <c r="R320" s="16" t="n">
        <v>0.321800448081714</v>
      </c>
      <c r="S320" s="16" t="n">
        <v>0.477865255088516</v>
      </c>
      <c r="T320" s="16" t="n">
        <v>0.0825620527313206</v>
      </c>
      <c r="U320" s="16" t="n">
        <v>0.110677037846214</v>
      </c>
      <c r="V320" s="16" t="n">
        <v>0.0329643014944918</v>
      </c>
      <c r="W320" s="16"/>
      <c r="X320" s="16" t="n">
        <v>0.112925257506222</v>
      </c>
      <c r="Y320" s="16" t="n">
        <v>0.0761759138614105</v>
      </c>
      <c r="Z320" s="16" t="n">
        <v>0.145588423377316</v>
      </c>
      <c r="AA320" s="16" t="n">
        <v>0.0424793702984246</v>
      </c>
      <c r="AB320" s="16" t="n">
        <v>0.182546638704034</v>
      </c>
      <c r="AC320" s="16" t="n">
        <v>0.351745151002878</v>
      </c>
      <c r="AD320" s="16" t="n">
        <v>0.163263812178561</v>
      </c>
      <c r="AE320" s="16"/>
      <c r="AF320" s="16" t="n">
        <v>0.0178473114351343</v>
      </c>
      <c r="AG320" s="16" t="n">
        <v>0.0160931178427081</v>
      </c>
      <c r="AH320" s="16" t="n">
        <v>0.254693945190459</v>
      </c>
      <c r="AI320" s="16" t="n">
        <v>0.213316189934198</v>
      </c>
      <c r="AJ320" s="16" t="n">
        <v>0.216407747894099</v>
      </c>
      <c r="AK320" s="16" t="n">
        <v>0.101501401101378</v>
      </c>
      <c r="AL320" s="16" t="n">
        <v>0.205685433037134</v>
      </c>
      <c r="AM320" s="16" t="n">
        <v>0.13018520319635</v>
      </c>
      <c r="AN320" s="16" t="n">
        <v>0.116170871771591</v>
      </c>
      <c r="AO320" s="16" t="n">
        <v>0.0169794171054866</v>
      </c>
      <c r="AP320" s="16" t="n">
        <v>0.0055718530621476</v>
      </c>
      <c r="AQ320" s="16"/>
      <c r="AR320" s="16" t="n">
        <v>0.142169595488626</v>
      </c>
      <c r="AS320" s="16" t="n">
        <v>0.161501308238681</v>
      </c>
      <c r="AT320" s="16" t="n">
        <v>0.0947926570346887</v>
      </c>
      <c r="AU320" s="16" t="n">
        <v>0.0302246072452251</v>
      </c>
      <c r="AV320" s="16" t="n">
        <v>0.233845219756918</v>
      </c>
      <c r="AW320" s="16" t="n">
        <v>0.0338047973603028</v>
      </c>
      <c r="AX320" s="16" t="n">
        <v>0.0767573427740437</v>
      </c>
      <c r="AY320" s="16" t="n">
        <v>0.00979479088645274</v>
      </c>
    </row>
    <row r="321">
      <c r="B321" t="s">
        <v>188</v>
      </c>
      <c r="C321" s="16" t="n">
        <v>0.79581865798208</v>
      </c>
      <c r="D321" s="16" t="n">
        <v>0.68372960050873</v>
      </c>
      <c r="E321" s="16" t="n">
        <v>0.847338917421166</v>
      </c>
      <c r="F321" s="16" t="n">
        <v>0.794301828272032</v>
      </c>
      <c r="G321" s="16"/>
      <c r="H321" s="16" t="n">
        <v>0.862692843318512</v>
      </c>
      <c r="I321" s="16" t="n">
        <v>0.819862293708393</v>
      </c>
      <c r="J321" s="16"/>
      <c r="K321" s="16" t="n">
        <v>0.823801488286494</v>
      </c>
      <c r="L321" s="16"/>
      <c r="M321" s="16" t="n">
        <v>0.82897085355847</v>
      </c>
      <c r="N321" s="16" t="n">
        <v>0.575331920648147</v>
      </c>
      <c r="O321" s="16" t="n">
        <v>0.443953649104538</v>
      </c>
      <c r="P321" s="16" t="n">
        <v>0.381550376972354</v>
      </c>
      <c r="Q321" s="16"/>
      <c r="R321" s="16" t="n">
        <v>0.675637144980965</v>
      </c>
      <c r="S321" s="16" t="n">
        <v>0.517934108499042</v>
      </c>
      <c r="T321" s="16" t="n">
        <v>0.812130927103594</v>
      </c>
      <c r="U321" s="16" t="n">
        <v>0.770724500923912</v>
      </c>
      <c r="V321" s="16" t="n">
        <v>0.87707863708755</v>
      </c>
      <c r="W321" s="16"/>
      <c r="X321" s="16" t="n">
        <v>0.791579574143212</v>
      </c>
      <c r="Y321" s="16" t="n">
        <v>0.871295036599873</v>
      </c>
      <c r="Z321" s="16" t="n">
        <v>0.851422364212617</v>
      </c>
      <c r="AA321" s="16" t="n">
        <v>0.941489797734157</v>
      </c>
      <c r="AB321" s="16" t="n">
        <v>0.40946669795919</v>
      </c>
      <c r="AC321" s="16" t="n">
        <v>0.544755255823789</v>
      </c>
      <c r="AD321" s="16" t="n">
        <v>0.683194224790954</v>
      </c>
      <c r="AE321" s="16"/>
      <c r="AF321" s="16" t="n">
        <v>0.579395049299019</v>
      </c>
      <c r="AG321" s="16" t="n">
        <v>0.917926969664285</v>
      </c>
      <c r="AH321" s="16" t="n">
        <v>0.70545588572606</v>
      </c>
      <c r="AI321" s="16" t="n">
        <v>0.666084644575329</v>
      </c>
      <c r="AJ321" s="16" t="n">
        <v>0.58174188268548</v>
      </c>
      <c r="AK321" s="16" t="n">
        <v>0.843672103580082</v>
      </c>
      <c r="AL321" s="16" t="n">
        <v>0.784789217937346</v>
      </c>
      <c r="AM321" s="16" t="n">
        <v>0.844411938528689</v>
      </c>
      <c r="AN321" s="16" t="n">
        <v>0.879127495012862</v>
      </c>
      <c r="AO321" s="16" t="n">
        <v>0.978869935664562</v>
      </c>
      <c r="AP321" s="16" t="n">
        <v>0.859421449877135</v>
      </c>
      <c r="AQ321" s="16"/>
      <c r="AR321" s="16" t="n">
        <v>0.773818259927253</v>
      </c>
      <c r="AS321" s="16" t="n">
        <v>0.791435897524892</v>
      </c>
      <c r="AT321" s="16" t="n">
        <v>0.793592051367825</v>
      </c>
      <c r="AU321" s="16" t="n">
        <v>0.785752159744444</v>
      </c>
      <c r="AV321" s="16" t="n">
        <v>0.69127240120403</v>
      </c>
      <c r="AW321" s="16" t="n">
        <v>0.963278891391187</v>
      </c>
      <c r="AX321" s="16" t="n">
        <v>0.91410115455538</v>
      </c>
      <c r="AY321" s="16" t="n">
        <v>0.49210490525258</v>
      </c>
    </row>
    <row r="322">
      <c r="B322" t="s">
        <v>97</v>
      </c>
      <c r="C322" s="16" t="n">
        <v>0.085934376299539</v>
      </c>
      <c r="D322" s="16" t="n">
        <v>0.166537391711228</v>
      </c>
      <c r="E322" s="16" t="n">
        <v>0.0241296511273236</v>
      </c>
      <c r="F322" s="16" t="n">
        <v>0.0938153213344474</v>
      </c>
      <c r="G322" s="16"/>
      <c r="H322" s="16" t="n">
        <v>0.0676420667097139</v>
      </c>
      <c r="I322" s="16" t="n">
        <v>0.0854425478187779</v>
      </c>
      <c r="J322" s="16"/>
      <c r="K322" s="16" t="n">
        <v>0.0328501369363415</v>
      </c>
      <c r="L322" s="16"/>
      <c r="M322" s="16" t="n">
        <v>0.0825433709525305</v>
      </c>
      <c r="N322" s="16" t="n">
        <v>0.0968367068652694</v>
      </c>
      <c r="O322" s="16" t="n">
        <v>0.149423359247892</v>
      </c>
      <c r="P322" s="16" t="n">
        <v>0.168201998445125</v>
      </c>
      <c r="Q322" s="16"/>
      <c r="R322" s="16" t="n">
        <v>0.00256240693732024</v>
      </c>
      <c r="S322" s="16" t="n">
        <v>0.00420063641244237</v>
      </c>
      <c r="T322" s="16" t="n">
        <v>0.105307020165085</v>
      </c>
      <c r="U322" s="16" t="n">
        <v>0.118598461229874</v>
      </c>
      <c r="V322" s="16" t="n">
        <v>0.0899570614179583</v>
      </c>
      <c r="W322" s="16"/>
      <c r="X322" s="16" t="n">
        <v>0.0954951683505662</v>
      </c>
      <c r="Y322" s="16" t="n">
        <v>0.0525290495387163</v>
      </c>
      <c r="Z322" s="16" t="n">
        <v>0.0029892124100669</v>
      </c>
      <c r="AA322" s="16" t="n">
        <v>0.0160308319674183</v>
      </c>
      <c r="AB322" s="16" t="n">
        <v>0.407986663336776</v>
      </c>
      <c r="AC322" s="16" t="n">
        <v>0.103499593173333</v>
      </c>
      <c r="AD322" s="16" t="n">
        <v>0.153541963030484</v>
      </c>
      <c r="AE322" s="16"/>
      <c r="AF322" s="16" t="n">
        <v>0.402757639265847</v>
      </c>
      <c r="AG322" s="16" t="n">
        <v>0.0659799124930067</v>
      </c>
      <c r="AH322" s="16" t="n">
        <v>0.0398501690834812</v>
      </c>
      <c r="AI322" s="16" t="n">
        <v>0.120599165490473</v>
      </c>
      <c r="AJ322" s="16" t="n">
        <v>0.201850369420421</v>
      </c>
      <c r="AK322" s="16" t="n">
        <v>0.0548264953185404</v>
      </c>
      <c r="AL322" s="16" t="n">
        <v>0.00952534902551997</v>
      </c>
      <c r="AM322" s="16" t="n">
        <v>0.0254028582749602</v>
      </c>
      <c r="AN322" s="16" t="n">
        <v>0.00470163321554698</v>
      </c>
      <c r="AO322" s="16" t="n">
        <v>0.00415064722995125</v>
      </c>
      <c r="AP322" s="16" t="n">
        <v>0.135006697060718</v>
      </c>
      <c r="AQ322" s="16"/>
      <c r="AR322" s="16" t="n">
        <v>0.0840121445841217</v>
      </c>
      <c r="AS322" s="16" t="n">
        <v>0.0470627942364269</v>
      </c>
      <c r="AT322" s="16" t="n">
        <v>0.111615291597487</v>
      </c>
      <c r="AU322" s="16" t="n">
        <v>0.184023233010331</v>
      </c>
      <c r="AV322" s="16" t="n">
        <v>0.0748823790390516</v>
      </c>
      <c r="AW322" s="16" t="n">
        <v>0.00291631124851007</v>
      </c>
      <c r="AX322" s="16" t="n">
        <v>0.00914150267057621</v>
      </c>
      <c r="AY322" s="16" t="n">
        <v>0.498100303860967</v>
      </c>
    </row>
    <row r="323">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row>
    <row r="324">
      <c r="B324" s="7" t="s">
        <v>202</v>
      </c>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row>
    <row r="325">
      <c r="B325" s="26" t="s">
        <v>79</v>
      </c>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row>
    <row r="326">
      <c r="B326" t="s">
        <v>187</v>
      </c>
      <c r="C326" s="16" t="n">
        <v>0.151133375518747</v>
      </c>
      <c r="D326" s="16" t="n">
        <v>0.1588594597831</v>
      </c>
      <c r="E326" s="16" t="n">
        <v>0.293922594770247</v>
      </c>
      <c r="F326" s="16" t="n">
        <v>0.111099958775318</v>
      </c>
      <c r="G326" s="16"/>
      <c r="H326" s="16" t="n">
        <v>0.116703297875917</v>
      </c>
      <c r="I326" s="16" t="n">
        <v>0.128071350044658</v>
      </c>
      <c r="J326" s="16"/>
      <c r="K326" s="16" t="n">
        <v>0.142403234130763</v>
      </c>
      <c r="L326" s="16"/>
      <c r="M326" s="16" t="n">
        <v>0.121459313956437</v>
      </c>
      <c r="N326" s="16" t="n">
        <v>0.369648779655445</v>
      </c>
      <c r="O326" s="16" t="n">
        <v>0.433922313381189</v>
      </c>
      <c r="P326" s="16" t="n">
        <v>0.396135957500455</v>
      </c>
      <c r="Q326" s="16"/>
      <c r="R326" s="16" t="n">
        <v>0.0160252611801748</v>
      </c>
      <c r="S326" s="16" t="n">
        <v>0.459691805465256</v>
      </c>
      <c r="T326" s="16" t="n">
        <v>0.184808366208068</v>
      </c>
      <c r="U326" s="16" t="n">
        <v>0.153356039805356</v>
      </c>
      <c r="V326" s="16" t="n">
        <v>0.0767903766253723</v>
      </c>
      <c r="W326" s="16"/>
      <c r="X326" s="16" t="n">
        <v>0.154423511045973</v>
      </c>
      <c r="Y326" s="16" t="n">
        <v>0.0719209927012058</v>
      </c>
      <c r="Z326" s="16" t="n">
        <v>0.214256733726137</v>
      </c>
      <c r="AA326" s="16" t="n">
        <v>0.0404297765552423</v>
      </c>
      <c r="AB326" s="16" t="n">
        <v>0.369883037685844</v>
      </c>
      <c r="AC326" s="16" t="n">
        <v>0.477867367513608</v>
      </c>
      <c r="AD326" s="16" t="n">
        <v>0.104504427112819</v>
      </c>
      <c r="AE326" s="16"/>
      <c r="AF326" s="16" t="n">
        <v>0.00144581267360156</v>
      </c>
      <c r="AG326" s="16" t="n">
        <v>0.0848545187345152</v>
      </c>
      <c r="AH326" s="16" t="n">
        <v>0.0914031564143414</v>
      </c>
      <c r="AI326" s="16" t="n">
        <v>0.292280930607772</v>
      </c>
      <c r="AJ326" s="16" t="n">
        <v>0.198298963421426</v>
      </c>
      <c r="AK326" s="16" t="n">
        <v>0.116377100812642</v>
      </c>
      <c r="AL326" s="16" t="n">
        <v>0.186791536776313</v>
      </c>
      <c r="AM326" s="16" t="n">
        <v>0.145041281863089</v>
      </c>
      <c r="AN326" s="16" t="n">
        <v>0.42579631188777</v>
      </c>
      <c r="AO326" s="16" t="n">
        <v>0.228339971379003</v>
      </c>
      <c r="AP326" s="16" t="n">
        <v>0.00298879764178895</v>
      </c>
      <c r="AQ326" s="16"/>
      <c r="AR326" s="16" t="n">
        <v>0.0660240954101462</v>
      </c>
      <c r="AS326" s="16" t="n">
        <v>0.143906873592861</v>
      </c>
      <c r="AT326" s="16" t="n">
        <v>0.262776005409283</v>
      </c>
      <c r="AU326" s="16" t="n">
        <v>0.163059096959047</v>
      </c>
      <c r="AV326" s="16" t="n">
        <v>0.304951454298075</v>
      </c>
      <c r="AW326" s="16" t="n">
        <v>0.0924846541486829</v>
      </c>
      <c r="AX326" s="16" t="n">
        <v>0.293623189147844</v>
      </c>
      <c r="AY326" s="16" t="n">
        <v>0.0195895817729055</v>
      </c>
    </row>
    <row r="327">
      <c r="B327" t="s">
        <v>188</v>
      </c>
      <c r="C327" s="16" t="n">
        <v>0.782699354102403</v>
      </c>
      <c r="D327" s="16" t="n">
        <v>0.648384861728788</v>
      </c>
      <c r="E327" s="16" t="n">
        <v>0.684420795587299</v>
      </c>
      <c r="F327" s="16" t="n">
        <v>0.824770218704399</v>
      </c>
      <c r="G327" s="16"/>
      <c r="H327" s="16" t="n">
        <v>0.828755209764074</v>
      </c>
      <c r="I327" s="16" t="n">
        <v>0.803461422973059</v>
      </c>
      <c r="J327" s="16"/>
      <c r="K327" s="16" t="n">
        <v>0.785428800800718</v>
      </c>
      <c r="L327" s="16"/>
      <c r="M327" s="16" t="n">
        <v>0.818372031867339</v>
      </c>
      <c r="N327" s="16" t="n">
        <v>0.516591863135636</v>
      </c>
      <c r="O327" s="16" t="n">
        <v>0.468580118983162</v>
      </c>
      <c r="P327" s="16" t="n">
        <v>0.44659335439877</v>
      </c>
      <c r="Q327" s="16"/>
      <c r="R327" s="16" t="n">
        <v>0.835823707300982</v>
      </c>
      <c r="S327" s="16" t="n">
        <v>0.417669579131474</v>
      </c>
      <c r="T327" s="16" t="n">
        <v>0.760580800500382</v>
      </c>
      <c r="U327" s="16" t="n">
        <v>0.708963750934123</v>
      </c>
      <c r="V327" s="16" t="n">
        <v>0.905584166354425</v>
      </c>
      <c r="W327" s="16"/>
      <c r="X327" s="16" t="n">
        <v>0.781118124713908</v>
      </c>
      <c r="Y327" s="16" t="n">
        <v>0.886104706848628</v>
      </c>
      <c r="Z327" s="16" t="n">
        <v>0.779228192728045</v>
      </c>
      <c r="AA327" s="16" t="n">
        <v>0.919596976857313</v>
      </c>
      <c r="AB327" s="16" t="n">
        <v>0.269989541856524</v>
      </c>
      <c r="AC327" s="16" t="n">
        <v>0.495708534911099</v>
      </c>
      <c r="AD327" s="16" t="n">
        <v>0.775387266330243</v>
      </c>
      <c r="AE327" s="16"/>
      <c r="AF327" s="16" t="n">
        <v>0.382980924541641</v>
      </c>
      <c r="AG327" s="16" t="n">
        <v>0.905144039048884</v>
      </c>
      <c r="AH327" s="16" t="n">
        <v>0.882610554358166</v>
      </c>
      <c r="AI327" s="16" t="n">
        <v>0.680482162047826</v>
      </c>
      <c r="AJ327" s="16" t="n">
        <v>0.699169385684233</v>
      </c>
      <c r="AK327" s="16" t="n">
        <v>0.867857925931946</v>
      </c>
      <c r="AL327" s="16" t="n">
        <v>0.802600135052627</v>
      </c>
      <c r="AM327" s="16" t="n">
        <v>0.851889594838606</v>
      </c>
      <c r="AN327" s="16" t="n">
        <v>0.569491076771985</v>
      </c>
      <c r="AO327" s="16" t="n">
        <v>0.771660028620997</v>
      </c>
      <c r="AP327" s="16" t="n">
        <v>0.862004505297493</v>
      </c>
      <c r="AQ327" s="16"/>
      <c r="AR327" s="16" t="n">
        <v>0.885582616596151</v>
      </c>
      <c r="AS327" s="16" t="n">
        <v>0.850384494804547</v>
      </c>
      <c r="AT327" s="16" t="n">
        <v>0.697380390376219</v>
      </c>
      <c r="AU327" s="16" t="n">
        <v>0.50324831731285</v>
      </c>
      <c r="AV327" s="16" t="n">
        <v>0.620166166662874</v>
      </c>
      <c r="AW327" s="16" t="n">
        <v>0.902156459842861</v>
      </c>
      <c r="AX327" s="16" t="n">
        <v>0.698043435723111</v>
      </c>
      <c r="AY327" s="16" t="n">
        <v>0.49210490525258</v>
      </c>
    </row>
    <row r="328">
      <c r="B328" t="s">
        <v>97</v>
      </c>
      <c r="C328" s="16" t="n">
        <v>0.0661672703788501</v>
      </c>
      <c r="D328" s="16" t="n">
        <v>0.192755678488112</v>
      </c>
      <c r="E328" s="16" t="n">
        <v>0.0216566096424533</v>
      </c>
      <c r="F328" s="16" t="n">
        <v>0.064129822520282</v>
      </c>
      <c r="G328" s="16"/>
      <c r="H328" s="16" t="n">
        <v>0.0545414923600088</v>
      </c>
      <c r="I328" s="16" t="n">
        <v>0.0684672269822827</v>
      </c>
      <c r="J328" s="16"/>
      <c r="K328" s="16" t="n">
        <v>0.0721679650685183</v>
      </c>
      <c r="L328" s="16"/>
      <c r="M328" s="16" t="n">
        <v>0.0601686541762236</v>
      </c>
      <c r="N328" s="16" t="n">
        <v>0.113759357208918</v>
      </c>
      <c r="O328" s="16" t="n">
        <v>0.0974975676356489</v>
      </c>
      <c r="P328" s="16" t="n">
        <v>0.157270688100775</v>
      </c>
      <c r="Q328" s="16"/>
      <c r="R328" s="16" t="n">
        <v>0.148151031518843</v>
      </c>
      <c r="S328" s="16" t="n">
        <v>0.12263861540327</v>
      </c>
      <c r="T328" s="16" t="n">
        <v>0.0546108332915492</v>
      </c>
      <c r="U328" s="16" t="n">
        <v>0.137680209260521</v>
      </c>
      <c r="V328" s="16" t="n">
        <v>0.0176254570202022</v>
      </c>
      <c r="W328" s="16"/>
      <c r="X328" s="16" t="n">
        <v>0.0644583642401192</v>
      </c>
      <c r="Y328" s="16" t="n">
        <v>0.0419743004501665</v>
      </c>
      <c r="Z328" s="16" t="n">
        <v>0.00651507354581754</v>
      </c>
      <c r="AA328" s="16" t="n">
        <v>0.039973246587445</v>
      </c>
      <c r="AB328" s="16" t="n">
        <v>0.360127420457632</v>
      </c>
      <c r="AC328" s="16" t="n">
        <v>0.0264240975752927</v>
      </c>
      <c r="AD328" s="16" t="n">
        <v>0.120108306556938</v>
      </c>
      <c r="AE328" s="16"/>
      <c r="AF328" s="16" t="n">
        <v>0.615573262784757</v>
      </c>
      <c r="AG328" s="16" t="n">
        <v>0.0100014422166006</v>
      </c>
      <c r="AH328" s="16" t="n">
        <v>0.0259862892274929</v>
      </c>
      <c r="AI328" s="16" t="n">
        <v>0.0272369073444024</v>
      </c>
      <c r="AJ328" s="16" t="n">
        <v>0.102531650894341</v>
      </c>
      <c r="AK328" s="16" t="n">
        <v>0.015764973255412</v>
      </c>
      <c r="AL328" s="16" t="n">
        <v>0.0106083281710605</v>
      </c>
      <c r="AM328" s="16" t="n">
        <v>0.00306912329830468</v>
      </c>
      <c r="AN328" s="16" t="n">
        <v>0.00471261134024522</v>
      </c>
      <c r="AO328" s="16" t="n">
        <v>0</v>
      </c>
      <c r="AP328" s="16" t="n">
        <v>0.135006697060718</v>
      </c>
      <c r="AQ328" s="16"/>
      <c r="AR328" s="16" t="n">
        <v>0.0483932879937025</v>
      </c>
      <c r="AS328" s="16" t="n">
        <v>0.0057086316025923</v>
      </c>
      <c r="AT328" s="16" t="n">
        <v>0.0398436042144986</v>
      </c>
      <c r="AU328" s="16" t="n">
        <v>0.333692585728103</v>
      </c>
      <c r="AV328" s="16" t="n">
        <v>0.0748823790390516</v>
      </c>
      <c r="AW328" s="16" t="n">
        <v>0.00535888600845597</v>
      </c>
      <c r="AX328" s="16" t="n">
        <v>0.00833337512904513</v>
      </c>
      <c r="AY328" s="16" t="n">
        <v>0.488305512974514</v>
      </c>
    </row>
    <row r="329">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row>
    <row r="330">
      <c r="B330" s="7" t="s">
        <v>215</v>
      </c>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row>
    <row r="331">
      <c r="B331" s="26" t="s">
        <v>79</v>
      </c>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row>
    <row r="332">
      <c r="B332" t="s">
        <v>207</v>
      </c>
      <c r="C332" s="16" t="n">
        <v>0.101915527421354</v>
      </c>
      <c r="D332" s="16" t="n">
        <v>0.236325101861057</v>
      </c>
      <c r="E332" s="16" t="n">
        <v>0.208302329520169</v>
      </c>
      <c r="F332" s="16" t="n">
        <v>0.057610049095418</v>
      </c>
      <c r="G332" s="16"/>
      <c r="H332" s="16" t="n">
        <v>0.0856785910344971</v>
      </c>
      <c r="I332" s="16" t="n">
        <v>0.0824663134232117</v>
      </c>
      <c r="J332" s="16"/>
      <c r="K332" s="16" t="n">
        <v>0.113360912369999</v>
      </c>
      <c r="L332" s="16"/>
      <c r="M332" s="16" t="n">
        <v>0.0827934470846303</v>
      </c>
      <c r="N332" s="16" t="n">
        <v>0.220294322287155</v>
      </c>
      <c r="O332" s="16" t="n">
        <v>0.364555980140559</v>
      </c>
      <c r="P332" s="16" t="n">
        <v>0.25424850496887</v>
      </c>
      <c r="Q332" s="16"/>
      <c r="R332" s="16" t="n">
        <v>0.0153115994593346</v>
      </c>
      <c r="S332" s="16" t="n">
        <v>0.263188590143985</v>
      </c>
      <c r="T332" s="16" t="n">
        <v>0.149303937618997</v>
      </c>
      <c r="U332" s="16" t="n">
        <v>0.0884394775102849</v>
      </c>
      <c r="V332" s="16" t="n">
        <v>0.0533659616256621</v>
      </c>
      <c r="W332" s="16"/>
      <c r="X332" s="16" t="n">
        <v>0.0861708343914348</v>
      </c>
      <c r="Y332" s="16" t="n">
        <v>0.024810023948934</v>
      </c>
      <c r="Z332" s="16" t="n">
        <v>0.245580302665559</v>
      </c>
      <c r="AA332" s="16" t="n">
        <v>0.193585868533576</v>
      </c>
      <c r="AB332" s="16" t="n">
        <v>0.0914368742977597</v>
      </c>
      <c r="AC332" s="16" t="n">
        <v>0.239255262549956</v>
      </c>
      <c r="AD332" s="16" t="n">
        <v>0.132922830009978</v>
      </c>
      <c r="AE332" s="16"/>
      <c r="AF332" s="16" t="n">
        <v>0.00701155107748419</v>
      </c>
      <c r="AG332" s="16" t="n">
        <v>0.0381944314550656</v>
      </c>
      <c r="AH332" s="16" t="n">
        <v>0.0444293725068294</v>
      </c>
      <c r="AI332" s="16" t="n">
        <v>0.161248881204527</v>
      </c>
      <c r="AJ332" s="16" t="n">
        <v>0.169580819569778</v>
      </c>
      <c r="AK332" s="16" t="n">
        <v>0.0541937171020502</v>
      </c>
      <c r="AL332" s="16" t="n">
        <v>0.172424220859283</v>
      </c>
      <c r="AM332" s="16" t="n">
        <v>0.0732796207279922</v>
      </c>
      <c r="AN332" s="16" t="n">
        <v>0.243217977015081</v>
      </c>
      <c r="AO332" s="16" t="n">
        <v>0.203625443726306</v>
      </c>
      <c r="AP332" s="16" t="n">
        <v>0.136453682051782</v>
      </c>
      <c r="AQ332" s="16"/>
      <c r="AR332" s="16" t="n">
        <v>0.00946026423673543</v>
      </c>
      <c r="AS332" s="16" t="n">
        <v>0.115190108186688</v>
      </c>
      <c r="AT332" s="16" t="n">
        <v>0.146874290607387</v>
      </c>
      <c r="AU332" s="16" t="n">
        <v>0.194361461388582</v>
      </c>
      <c r="AV332" s="16" t="n">
        <v>0.0892469800957272</v>
      </c>
      <c r="AW332" s="16" t="n">
        <v>0.150927642692781</v>
      </c>
      <c r="AX332" s="16" t="n">
        <v>0.0646540130148874</v>
      </c>
      <c r="AY332" s="16" t="n">
        <v>0.0116944870254857</v>
      </c>
    </row>
    <row r="333">
      <c r="B333" t="s">
        <v>208</v>
      </c>
      <c r="C333" s="16" t="n">
        <v>0.18390482611332</v>
      </c>
      <c r="D333" s="16" t="n">
        <v>0.100144155407383</v>
      </c>
      <c r="E333" s="16" t="n">
        <v>0.16123415224701</v>
      </c>
      <c r="F333" s="16" t="n">
        <v>0.199548982022943</v>
      </c>
      <c r="G333" s="16"/>
      <c r="H333" s="16" t="n">
        <v>0.128047098291473</v>
      </c>
      <c r="I333" s="16" t="n">
        <v>0.181732214536276</v>
      </c>
      <c r="J333" s="16"/>
      <c r="K333" s="16" t="n">
        <v>0.27202771728488</v>
      </c>
      <c r="L333" s="16"/>
      <c r="M333" s="16" t="n">
        <v>0.166935715354845</v>
      </c>
      <c r="N333" s="16" t="n">
        <v>0.299856198573603</v>
      </c>
      <c r="O333" s="16" t="n">
        <v>0.350685030397507</v>
      </c>
      <c r="P333" s="16" t="n">
        <v>0.403412220875983</v>
      </c>
      <c r="Q333" s="16"/>
      <c r="R333" s="16" t="n">
        <v>0.533469900593112</v>
      </c>
      <c r="S333" s="16" t="n">
        <v>0.435024878991018</v>
      </c>
      <c r="T333" s="16" t="n">
        <v>0.111956332981173</v>
      </c>
      <c r="U333" s="16" t="n">
        <v>0.126169009119323</v>
      </c>
      <c r="V333" s="16" t="n">
        <v>0.148405246808802</v>
      </c>
      <c r="W333" s="16"/>
      <c r="X333" s="16" t="n">
        <v>0.218634481958463</v>
      </c>
      <c r="Y333" s="16" t="n">
        <v>0.0652289147766614</v>
      </c>
      <c r="Z333" s="16" t="n">
        <v>0.249883988061764</v>
      </c>
      <c r="AA333" s="16" t="n">
        <v>0.0576396684935966</v>
      </c>
      <c r="AB333" s="16" t="n">
        <v>0.187212357770098</v>
      </c>
      <c r="AC333" s="16" t="n">
        <v>0.405186219734646</v>
      </c>
      <c r="AD333" s="16" t="n">
        <v>0.125854964811285</v>
      </c>
      <c r="AE333" s="16"/>
      <c r="AF333" s="16" t="n">
        <v>0.0116345992281921</v>
      </c>
      <c r="AG333" s="16" t="n">
        <v>0.0658792052669196</v>
      </c>
      <c r="AH333" s="16" t="n">
        <v>0.084310546550501</v>
      </c>
      <c r="AI333" s="16" t="n">
        <v>0.199040201933256</v>
      </c>
      <c r="AJ333" s="16" t="n">
        <v>0.238795044193285</v>
      </c>
      <c r="AK333" s="16" t="n">
        <v>0.153483288459786</v>
      </c>
      <c r="AL333" s="16" t="n">
        <v>0.285713975339834</v>
      </c>
      <c r="AM333" s="16" t="n">
        <v>0.299449004958157</v>
      </c>
      <c r="AN333" s="16" t="n">
        <v>0.350439432955798</v>
      </c>
      <c r="AO333" s="16" t="n">
        <v>0.0438134973222545</v>
      </c>
      <c r="AP333" s="16" t="n">
        <v>0.104963224415951</v>
      </c>
      <c r="AQ333" s="16"/>
      <c r="AR333" s="16" t="n">
        <v>0.261632004885636</v>
      </c>
      <c r="AS333" s="16" t="n">
        <v>0.19507910947799</v>
      </c>
      <c r="AT333" s="16" t="n">
        <v>0.25560818242217</v>
      </c>
      <c r="AU333" s="16" t="n">
        <v>0.0198863788669737</v>
      </c>
      <c r="AV333" s="16" t="n">
        <v>0.160066185835944</v>
      </c>
      <c r="AW333" s="16" t="n">
        <v>0.153407163611289</v>
      </c>
      <c r="AX333" s="16" t="n">
        <v>0.0436945253354075</v>
      </c>
      <c r="AY333" s="16" t="n">
        <v>0.0195895817729055</v>
      </c>
    </row>
    <row r="334">
      <c r="B334" t="s">
        <v>209</v>
      </c>
      <c r="C334" s="16" t="n">
        <v>0.161420853510073</v>
      </c>
      <c r="D334" s="16" t="n">
        <v>0.214646129548094</v>
      </c>
      <c r="E334" s="16" t="n">
        <v>0.218063684892059</v>
      </c>
      <c r="F334" s="16" t="n">
        <v>0.139895208768582</v>
      </c>
      <c r="G334" s="16"/>
      <c r="H334" s="16" t="n">
        <v>0.0318396024655005</v>
      </c>
      <c r="I334" s="16" t="n">
        <v>0.170994127232601</v>
      </c>
      <c r="J334" s="16"/>
      <c r="K334" s="16" t="n">
        <v>0.148954562718937</v>
      </c>
      <c r="L334" s="16"/>
      <c r="M334" s="16" t="n">
        <v>0.155971591836127</v>
      </c>
      <c r="N334" s="16" t="n">
        <v>0.218878757493058</v>
      </c>
      <c r="O334" s="16" t="n">
        <v>0.158047331425252</v>
      </c>
      <c r="P334" s="16" t="n">
        <v>0.190258377577505</v>
      </c>
      <c r="Q334" s="16"/>
      <c r="R334" s="16" t="n">
        <v>0.179762846462216</v>
      </c>
      <c r="S334" s="16" t="n">
        <v>0.182214078374966</v>
      </c>
      <c r="T334" s="16" t="n">
        <v>0.238835932629444</v>
      </c>
      <c r="U334" s="16" t="n">
        <v>0.0955571714973269</v>
      </c>
      <c r="V334" s="16" t="n">
        <v>0.137684377165871</v>
      </c>
      <c r="W334" s="16"/>
      <c r="X334" s="16" t="n">
        <v>0.177437092690251</v>
      </c>
      <c r="Y334" s="16" t="n">
        <v>0.184048950970396</v>
      </c>
      <c r="Z334" s="16" t="n">
        <v>0.193247487609661</v>
      </c>
      <c r="AA334" s="16" t="n">
        <v>0.0703687090760568</v>
      </c>
      <c r="AB334" s="16" t="n">
        <v>0.0917026708302251</v>
      </c>
      <c r="AC334" s="16" t="n">
        <v>0.0244006768275908</v>
      </c>
      <c r="AD334" s="16" t="n">
        <v>0.0806478963914433</v>
      </c>
      <c r="AE334" s="16"/>
      <c r="AF334" s="16" t="n">
        <v>0</v>
      </c>
      <c r="AG334" s="16" t="n">
        <v>0.0129781327397444</v>
      </c>
      <c r="AH334" s="16" t="n">
        <v>0.476627063037863</v>
      </c>
      <c r="AI334" s="16" t="n">
        <v>0.154030655375151</v>
      </c>
      <c r="AJ334" s="16" t="n">
        <v>0.0662729398217114</v>
      </c>
      <c r="AK334" s="16" t="n">
        <v>0.19808744300665</v>
      </c>
      <c r="AL334" s="16" t="n">
        <v>0.0616018154511807</v>
      </c>
      <c r="AM334" s="16" t="n">
        <v>0.0889805973276063</v>
      </c>
      <c r="AN334" s="16" t="n">
        <v>0.323249889414258</v>
      </c>
      <c r="AO334" s="16" t="n">
        <v>0.00415064722995125</v>
      </c>
      <c r="AP334" s="16" t="n">
        <v>0</v>
      </c>
      <c r="AQ334" s="16"/>
      <c r="AR334" s="16" t="n">
        <v>0.238919096875659</v>
      </c>
      <c r="AS334" s="16" t="n">
        <v>0.214252314364413</v>
      </c>
      <c r="AT334" s="16" t="n">
        <v>0.119489688314131</v>
      </c>
      <c r="AU334" s="16" t="n">
        <v>0.00541887744138967</v>
      </c>
      <c r="AV334" s="16" t="n">
        <v>0.289770536924261</v>
      </c>
      <c r="AW334" s="16" t="n">
        <v>0.0152073748116143</v>
      </c>
      <c r="AX334" s="16" t="n">
        <v>0.211891031267747</v>
      </c>
      <c r="AY334" s="16" t="n">
        <v>0.0116944870254857</v>
      </c>
    </row>
    <row r="335">
      <c r="B335" t="s">
        <v>210</v>
      </c>
      <c r="C335" s="16" t="n">
        <v>0.0580180484407844</v>
      </c>
      <c r="D335" s="16" t="n">
        <v>0.142680314979639</v>
      </c>
      <c r="E335" s="16" t="n">
        <v>0.0163502455808726</v>
      </c>
      <c r="F335" s="16" t="n">
        <v>0.0599190651741251</v>
      </c>
      <c r="G335" s="16"/>
      <c r="H335" s="16" t="n">
        <v>0.0421512857425615</v>
      </c>
      <c r="I335" s="16" t="n">
        <v>0.0628224225240499</v>
      </c>
      <c r="J335" s="16"/>
      <c r="K335" s="16" t="n">
        <v>0.0587918428913558</v>
      </c>
      <c r="L335" s="16"/>
      <c r="M335" s="16" t="n">
        <v>0.058854233760753</v>
      </c>
      <c r="N335" s="16" t="n">
        <v>0.0533153792962482</v>
      </c>
      <c r="O335" s="16" t="n">
        <v>0.0481637072611834</v>
      </c>
      <c r="P335" s="16" t="n">
        <v>0.041488463834587</v>
      </c>
      <c r="Q335" s="16"/>
      <c r="R335" s="16" t="n">
        <v>0</v>
      </c>
      <c r="S335" s="16" t="n">
        <v>0.108799949763468</v>
      </c>
      <c r="T335" s="16" t="n">
        <v>0.0648853352072222</v>
      </c>
      <c r="U335" s="16" t="n">
        <v>0.0564883274617598</v>
      </c>
      <c r="V335" s="16" t="n">
        <v>0.0506506211227181</v>
      </c>
      <c r="W335" s="16"/>
      <c r="X335" s="16" t="n">
        <v>0.0860358541167932</v>
      </c>
      <c r="Y335" s="16" t="n">
        <v>0.00128871318165464</v>
      </c>
      <c r="Z335" s="16" t="n">
        <v>0.00149460620503345</v>
      </c>
      <c r="AA335" s="16" t="n">
        <v>0.0155429280333517</v>
      </c>
      <c r="AB335" s="16" t="n">
        <v>0.052279530290046</v>
      </c>
      <c r="AC335" s="16" t="n">
        <v>0.0562133792701097</v>
      </c>
      <c r="AD335" s="16" t="n">
        <v>0.030454211119744</v>
      </c>
      <c r="AE335" s="16"/>
      <c r="AF335" s="16" t="n">
        <v>0.21281562351891</v>
      </c>
      <c r="AG335" s="16" t="n">
        <v>0</v>
      </c>
      <c r="AH335" s="16" t="n">
        <v>0.0389150974853126</v>
      </c>
      <c r="AI335" s="16" t="n">
        <v>0.0173478004131178</v>
      </c>
      <c r="AJ335" s="16" t="n">
        <v>0.0161122580175855</v>
      </c>
      <c r="AK335" s="16" t="n">
        <v>0.0896287567637998</v>
      </c>
      <c r="AL335" s="16" t="n">
        <v>0.20436890851034</v>
      </c>
      <c r="AM335" s="16" t="n">
        <v>0.00525920604584116</v>
      </c>
      <c r="AN335" s="16" t="n">
        <v>0</v>
      </c>
      <c r="AO335" s="16" t="n">
        <v>0.164512136090558</v>
      </c>
      <c r="AP335" s="16" t="n">
        <v>0</v>
      </c>
      <c r="AQ335" s="16"/>
      <c r="AR335" s="16" t="n">
        <v>0.0932486164394694</v>
      </c>
      <c r="AS335" s="16" t="n">
        <v>0.032256642977585</v>
      </c>
      <c r="AT335" s="16" t="n">
        <v>0.0115174750934562</v>
      </c>
      <c r="AU335" s="16" t="n">
        <v>0.149669352717773</v>
      </c>
      <c r="AV335" s="16" t="n">
        <v>0.00759045868690691</v>
      </c>
      <c r="AW335" s="16" t="n">
        <v>0.126813805131808</v>
      </c>
      <c r="AX335" s="16" t="n">
        <v>0.00497481510605365</v>
      </c>
      <c r="AY335" s="16" t="n">
        <v>0</v>
      </c>
    </row>
    <row r="336">
      <c r="B336" t="s">
        <v>211</v>
      </c>
      <c r="C336" s="16" t="n">
        <v>0.454606958875501</v>
      </c>
      <c r="D336" s="16" t="n">
        <v>0.295029992099003</v>
      </c>
      <c r="E336" s="16" t="n">
        <v>0.350643195294786</v>
      </c>
      <c r="F336" s="16" t="n">
        <v>0.50108008725886</v>
      </c>
      <c r="G336" s="16"/>
      <c r="H336" s="16" t="n">
        <v>0.712283422465968</v>
      </c>
      <c r="I336" s="16" t="n">
        <v>0.455996938975206</v>
      </c>
      <c r="J336" s="16"/>
      <c r="K336" s="16" t="n">
        <v>0.318083686407253</v>
      </c>
      <c r="L336" s="16"/>
      <c r="M336" s="16" t="n">
        <v>0.495233419762149</v>
      </c>
      <c r="N336" s="16" t="n">
        <v>0.160961674765582</v>
      </c>
      <c r="O336" s="16" t="n">
        <v>0.0715273279954908</v>
      </c>
      <c r="P336" s="16" t="n">
        <v>0.0489274614264296</v>
      </c>
      <c r="Q336" s="16"/>
      <c r="R336" s="16" t="n">
        <v>0.122590960245655</v>
      </c>
      <c r="S336" s="16" t="n">
        <v>0.0107725027265629</v>
      </c>
      <c r="T336" s="16" t="n">
        <v>0.362638531829096</v>
      </c>
      <c r="U336" s="16" t="n">
        <v>0.633236661324613</v>
      </c>
      <c r="V336" s="16" t="n">
        <v>0.576199903366245</v>
      </c>
      <c r="W336" s="16"/>
      <c r="X336" s="16" t="n">
        <v>0.375536328933813</v>
      </c>
      <c r="Y336" s="16" t="n">
        <v>0.724623397122354</v>
      </c>
      <c r="Z336" s="16" t="n">
        <v>0.309793615457982</v>
      </c>
      <c r="AA336" s="16" t="n">
        <v>0.661946494707029</v>
      </c>
      <c r="AB336" s="16" t="n">
        <v>0.407964176778831</v>
      </c>
      <c r="AC336" s="16" t="n">
        <v>0.22772961865676</v>
      </c>
      <c r="AD336" s="16" t="n">
        <v>0.532233798478163</v>
      </c>
      <c r="AE336" s="16"/>
      <c r="AF336" s="16" t="n">
        <v>0.76526311771993</v>
      </c>
      <c r="AG336" s="16" t="n">
        <v>0.460672280613929</v>
      </c>
      <c r="AH336" s="16" t="n">
        <v>0.330610669704532</v>
      </c>
      <c r="AI336" s="16" t="n">
        <v>0.369386131077907</v>
      </c>
      <c r="AJ336" s="16" t="n">
        <v>0.499826853320816</v>
      </c>
      <c r="AK336" s="16" t="n">
        <v>0.502084366087618</v>
      </c>
      <c r="AL336" s="16" t="n">
        <v>0.274906257033016</v>
      </c>
      <c r="AM336" s="16" t="n">
        <v>0.517268688061136</v>
      </c>
      <c r="AN336" s="16" t="n">
        <v>0.0830927006148631</v>
      </c>
      <c r="AO336" s="16" t="n">
        <v>0.58389827563093</v>
      </c>
      <c r="AP336" s="16" t="n">
        <v>0.757041280881542</v>
      </c>
      <c r="AQ336" s="16"/>
      <c r="AR336" s="16" t="n">
        <v>0.355063549386745</v>
      </c>
      <c r="AS336" s="16" t="n">
        <v>0.381226548712954</v>
      </c>
      <c r="AT336" s="16" t="n">
        <v>0.45646114079304</v>
      </c>
      <c r="AU336" s="16" t="n">
        <v>0.615012747370514</v>
      </c>
      <c r="AV336" s="16" t="n">
        <v>0.451029608049644</v>
      </c>
      <c r="AW336" s="16" t="n">
        <v>0.492521582204182</v>
      </c>
      <c r="AX336" s="16" t="n">
        <v>0.632043850702705</v>
      </c>
      <c r="AY336" s="16" t="n">
        <v>0.957021444176123</v>
      </c>
    </row>
    <row r="337">
      <c r="B337" t="s">
        <v>97</v>
      </c>
      <c r="C337" s="16" t="n">
        <v>0.040133785638968</v>
      </c>
      <c r="D337" s="16" t="n">
        <v>0.0111743061048236</v>
      </c>
      <c r="E337" s="16" t="n">
        <v>0.0454063924651027</v>
      </c>
      <c r="F337" s="16" t="n">
        <v>0.0419466076800724</v>
      </c>
      <c r="G337" s="16"/>
      <c r="H337" s="16" t="n">
        <v>0</v>
      </c>
      <c r="I337" s="16" t="n">
        <v>0.0459879833086552</v>
      </c>
      <c r="J337" s="16"/>
      <c r="K337" s="16" t="n">
        <v>0.0887812783275748</v>
      </c>
      <c r="L337" s="16"/>
      <c r="M337" s="16" t="n">
        <v>0.0402115922014956</v>
      </c>
      <c r="N337" s="16" t="n">
        <v>0.0466936675843539</v>
      </c>
      <c r="O337" s="16" t="n">
        <v>0.00702062278000832</v>
      </c>
      <c r="P337" s="16" t="n">
        <v>0.0616649713166252</v>
      </c>
      <c r="Q337" s="16"/>
      <c r="R337" s="16" t="n">
        <v>0.148864693239683</v>
      </c>
      <c r="S337" s="16" t="n">
        <v>0</v>
      </c>
      <c r="T337" s="16" t="n">
        <v>0.0723799297340676</v>
      </c>
      <c r="U337" s="16" t="n">
        <v>0.000109353086692617</v>
      </c>
      <c r="V337" s="16" t="n">
        <v>0.0336938899107013</v>
      </c>
      <c r="W337" s="16"/>
      <c r="X337" s="16" t="n">
        <v>0.0561854079092447</v>
      </c>
      <c r="Y337" s="16" t="n">
        <v>0</v>
      </c>
      <c r="Z337" s="16" t="n">
        <v>0</v>
      </c>
      <c r="AA337" s="16" t="n">
        <v>0.000916331156390311</v>
      </c>
      <c r="AB337" s="16" t="n">
        <v>0.169404390033039</v>
      </c>
      <c r="AC337" s="16" t="n">
        <v>0.0472148429609388</v>
      </c>
      <c r="AD337" s="16" t="n">
        <v>0.0978862991893859</v>
      </c>
      <c r="AE337" s="16"/>
      <c r="AF337" s="16" t="n">
        <v>0.00327510845548327</v>
      </c>
      <c r="AG337" s="16" t="n">
        <v>0.422275949924341</v>
      </c>
      <c r="AH337" s="16" t="n">
        <v>0.0251072507149629</v>
      </c>
      <c r="AI337" s="16" t="n">
        <v>0.0989463299960415</v>
      </c>
      <c r="AJ337" s="16" t="n">
        <v>0.00941208507682492</v>
      </c>
      <c r="AK337" s="16" t="n">
        <v>0.00252242858009505</v>
      </c>
      <c r="AL337" s="16" t="n">
        <v>0.000984822806346548</v>
      </c>
      <c r="AM337" s="16" t="n">
        <v>0.0157628828792678</v>
      </c>
      <c r="AN337" s="16" t="n">
        <v>0</v>
      </c>
      <c r="AO337" s="16" t="n">
        <v>0</v>
      </c>
      <c r="AP337" s="16" t="n">
        <v>0.00154181265072458</v>
      </c>
      <c r="AQ337" s="16"/>
      <c r="AR337" s="16" t="n">
        <v>0.0416764681757547</v>
      </c>
      <c r="AS337" s="16" t="n">
        <v>0.0619952762803693</v>
      </c>
      <c r="AT337" s="16" t="n">
        <v>0.0100492227698161</v>
      </c>
      <c r="AU337" s="16" t="n">
        <v>0.0156511822147675</v>
      </c>
      <c r="AV337" s="16" t="n">
        <v>0.00229623040751654</v>
      </c>
      <c r="AW337" s="16" t="n">
        <v>0.061122431548326</v>
      </c>
      <c r="AX337" s="16" t="n">
        <v>0.0427417645731993</v>
      </c>
      <c r="AY337" s="16" t="n">
        <v>0</v>
      </c>
    </row>
    <row r="338">
      <c r="B338" t="s">
        <v>212</v>
      </c>
      <c r="C338" s="16" t="n">
        <v>0.285820353534674</v>
      </c>
      <c r="D338" s="16" t="n">
        <v>0.33646925726844</v>
      </c>
      <c r="E338" s="16" t="n">
        <v>0.36953648176718</v>
      </c>
      <c r="F338" s="16" t="n">
        <v>0.257159031118361</v>
      </c>
      <c r="G338" s="16"/>
      <c r="H338" s="16" t="n">
        <v>0.21372568932597</v>
      </c>
      <c r="I338" s="16" t="n">
        <v>0.264198527959488</v>
      </c>
      <c r="J338" s="16"/>
      <c r="K338" s="16" t="n">
        <v>0.385388629654879</v>
      </c>
      <c r="L338" s="16"/>
      <c r="M338" s="16" t="n">
        <v>0.249729162439476</v>
      </c>
      <c r="N338" s="16" t="n">
        <v>0.520150520860758</v>
      </c>
      <c r="O338" s="16" t="n">
        <v>0.715241010538065</v>
      </c>
      <c r="P338" s="16" t="n">
        <v>0.657660725844853</v>
      </c>
      <c r="Q338" s="16"/>
      <c r="R338" s="16" t="n">
        <v>0.548781500052446</v>
      </c>
      <c r="S338" s="16" t="n">
        <v>0.698213469135003</v>
      </c>
      <c r="T338" s="16" t="n">
        <v>0.26126027060017</v>
      </c>
      <c r="U338" s="16" t="n">
        <v>0.214608486629607</v>
      </c>
      <c r="V338" s="16" t="n">
        <v>0.201771208434465</v>
      </c>
      <c r="W338" s="16"/>
      <c r="X338" s="16" t="n">
        <v>0.304805316349898</v>
      </c>
      <c r="Y338" s="16" t="n">
        <v>0.0900389387255954</v>
      </c>
      <c r="Z338" s="16" t="n">
        <v>0.495464290727324</v>
      </c>
      <c r="AA338" s="16" t="n">
        <v>0.251225537027172</v>
      </c>
      <c r="AB338" s="16" t="n">
        <v>0.278649232067858</v>
      </c>
      <c r="AC338" s="16" t="n">
        <v>0.644441482284601</v>
      </c>
      <c r="AD338" s="16" t="n">
        <v>0.258777794821264</v>
      </c>
      <c r="AE338" s="16"/>
      <c r="AF338" s="16" t="n">
        <v>0.0186461503056763</v>
      </c>
      <c r="AG338" s="16" t="n">
        <v>0.104073636721985</v>
      </c>
      <c r="AH338" s="16" t="n">
        <v>0.12873991905733</v>
      </c>
      <c r="AI338" s="16" t="n">
        <v>0.360289083137783</v>
      </c>
      <c r="AJ338" s="16" t="n">
        <v>0.408375863763063</v>
      </c>
      <c r="AK338" s="16" t="n">
        <v>0.207677005561837</v>
      </c>
      <c r="AL338" s="16" t="n">
        <v>0.458138196199117</v>
      </c>
      <c r="AM338" s="16" t="n">
        <v>0.372728625686149</v>
      </c>
      <c r="AN338" s="16" t="n">
        <v>0.593657409970879</v>
      </c>
      <c r="AO338" s="16" t="n">
        <v>0.247438941048561</v>
      </c>
      <c r="AP338" s="16" t="n">
        <v>0.241416906467733</v>
      </c>
      <c r="AQ338" s="16"/>
      <c r="AR338" s="16" t="n">
        <v>0.271092269122372</v>
      </c>
      <c r="AS338" s="16" t="n">
        <v>0.310269217664678</v>
      </c>
      <c r="AT338" s="16" t="n">
        <v>0.402482473029557</v>
      </c>
      <c r="AU338" s="16" t="n">
        <v>0.214247840255556</v>
      </c>
      <c r="AV338" s="16" t="n">
        <v>0.249313165931672</v>
      </c>
      <c r="AW338" s="16" t="n">
        <v>0.30433480630407</v>
      </c>
      <c r="AX338" s="16" t="n">
        <v>0.108348538350295</v>
      </c>
      <c r="AY338" s="16" t="n">
        <v>0.0312840687983912</v>
      </c>
    </row>
    <row r="339">
      <c r="B339" t="s">
        <v>213</v>
      </c>
      <c r="C339" s="16" t="n">
        <v>0.512625007316285</v>
      </c>
      <c r="D339" s="16" t="n">
        <v>0.437710307078643</v>
      </c>
      <c r="E339" s="16" t="n">
        <v>0.366993440875659</v>
      </c>
      <c r="F339" s="16" t="n">
        <v>0.560999152432985</v>
      </c>
      <c r="G339" s="16"/>
      <c r="H339" s="16" t="n">
        <v>0.754434708208529</v>
      </c>
      <c r="I339" s="16" t="n">
        <v>0.518819361499256</v>
      </c>
      <c r="J339" s="16"/>
      <c r="K339" s="16" t="n">
        <v>0.376875529298609</v>
      </c>
      <c r="L339" s="16"/>
      <c r="M339" s="16" t="n">
        <v>0.554087653522902</v>
      </c>
      <c r="N339" s="16" t="n">
        <v>0.21427705406183</v>
      </c>
      <c r="O339" s="16" t="n">
        <v>0.119691035256674</v>
      </c>
      <c r="P339" s="16" t="n">
        <v>0.0904159252610167</v>
      </c>
      <c r="Q339" s="16"/>
      <c r="R339" s="16" t="n">
        <v>0.122590960245655</v>
      </c>
      <c r="S339" s="16" t="n">
        <v>0.119572452490031</v>
      </c>
      <c r="T339" s="16" t="n">
        <v>0.427523867036318</v>
      </c>
      <c r="U339" s="16" t="n">
        <v>0.689724988786373</v>
      </c>
      <c r="V339" s="16" t="n">
        <v>0.626850524488963</v>
      </c>
      <c r="W339" s="16"/>
      <c r="X339" s="16" t="n">
        <v>0.461572183050606</v>
      </c>
      <c r="Y339" s="16" t="n">
        <v>0.725912110304008</v>
      </c>
      <c r="Z339" s="16" t="n">
        <v>0.311288221663015</v>
      </c>
      <c r="AA339" s="16" t="n">
        <v>0.67748942274038</v>
      </c>
      <c r="AB339" s="16" t="n">
        <v>0.460243707068877</v>
      </c>
      <c r="AC339" s="16" t="n">
        <v>0.283942997926869</v>
      </c>
      <c r="AD339" s="16" t="n">
        <v>0.562688009597907</v>
      </c>
      <c r="AE339" s="16"/>
      <c r="AF339" s="16" t="n">
        <v>0.97807874123884</v>
      </c>
      <c r="AG339" s="16" t="n">
        <v>0.460672280613929</v>
      </c>
      <c r="AH339" s="16" t="n">
        <v>0.369525767189844</v>
      </c>
      <c r="AI339" s="16" t="n">
        <v>0.386733931491025</v>
      </c>
      <c r="AJ339" s="16" t="n">
        <v>0.515939111338401</v>
      </c>
      <c r="AK339" s="16" t="n">
        <v>0.591713122851418</v>
      </c>
      <c r="AL339" s="16" t="n">
        <v>0.479275165543356</v>
      </c>
      <c r="AM339" s="16" t="n">
        <v>0.522527894106977</v>
      </c>
      <c r="AN339" s="16" t="n">
        <v>0.0830927006148631</v>
      </c>
      <c r="AO339" s="16" t="n">
        <v>0.748410411721488</v>
      </c>
      <c r="AP339" s="16" t="n">
        <v>0.757041280881542</v>
      </c>
      <c r="AQ339" s="16"/>
      <c r="AR339" s="16" t="n">
        <v>0.448312165826214</v>
      </c>
      <c r="AS339" s="16" t="n">
        <v>0.413483191690539</v>
      </c>
      <c r="AT339" s="16" t="n">
        <v>0.467978615886496</v>
      </c>
      <c r="AU339" s="16" t="n">
        <v>0.764682100088287</v>
      </c>
      <c r="AV339" s="16" t="n">
        <v>0.458620066736551</v>
      </c>
      <c r="AW339" s="16" t="n">
        <v>0.61933538733599</v>
      </c>
      <c r="AX339" s="16" t="n">
        <v>0.637018665808759</v>
      </c>
      <c r="AY339" s="16" t="n">
        <v>0.957021444176123</v>
      </c>
    </row>
    <row r="340">
      <c r="B340" t="s">
        <v>128</v>
      </c>
      <c r="C340" s="16" t="n">
        <v>-0.226804653781611</v>
      </c>
      <c r="D340" s="16" t="n">
        <v>-0.101241049810203</v>
      </c>
      <c r="E340" s="16" t="n">
        <v>0.00254304089152091</v>
      </c>
      <c r="F340" s="16" t="n">
        <v>-0.303840121314624</v>
      </c>
      <c r="G340" s="16"/>
      <c r="H340" s="16" t="n">
        <v>-0.540709018882559</v>
      </c>
      <c r="I340" s="16" t="n">
        <v>-0.254620833539769</v>
      </c>
      <c r="J340" s="16"/>
      <c r="K340" s="16" t="n">
        <v>0.00851310035627045</v>
      </c>
      <c r="L340" s="16"/>
      <c r="M340" s="16" t="n">
        <v>-0.304358491083426</v>
      </c>
      <c r="N340" s="16" t="n">
        <v>0.305873466798928</v>
      </c>
      <c r="O340" s="16" t="n">
        <v>0.595549975281391</v>
      </c>
      <c r="P340" s="16" t="n">
        <v>0.567244800583836</v>
      </c>
      <c r="Q340" s="16"/>
      <c r="R340" s="16" t="n">
        <v>0.426190539806791</v>
      </c>
      <c r="S340" s="16" t="n">
        <v>0.578641016644971</v>
      </c>
      <c r="T340" s="16" t="n">
        <v>-0.166263596436148</v>
      </c>
      <c r="U340" s="16" t="n">
        <v>-0.475116502156766</v>
      </c>
      <c r="V340" s="16" t="n">
        <v>-0.425079316054499</v>
      </c>
      <c r="W340" s="16"/>
      <c r="X340" s="16" t="n">
        <v>-0.156766866700708</v>
      </c>
      <c r="Y340" s="16" t="n">
        <v>-0.635873171578413</v>
      </c>
      <c r="Z340" s="16" t="n">
        <v>0.184176069064309</v>
      </c>
      <c r="AA340" s="16" t="n">
        <v>-0.426263885713208</v>
      </c>
      <c r="AB340" s="16" t="n">
        <v>-0.181594475001019</v>
      </c>
      <c r="AC340" s="16" t="n">
        <v>0.360498484357732</v>
      </c>
      <c r="AD340" s="16" t="n">
        <v>-0.303910214776644</v>
      </c>
      <c r="AE340" s="16"/>
      <c r="AF340" s="16" t="n">
        <v>-0.959432590933164</v>
      </c>
      <c r="AG340" s="16" t="n">
        <v>-0.356598643891944</v>
      </c>
      <c r="AH340" s="16" t="n">
        <v>-0.240785848132514</v>
      </c>
      <c r="AI340" s="16" t="n">
        <v>-0.0264448483532421</v>
      </c>
      <c r="AJ340" s="16" t="n">
        <v>-0.107563247575338</v>
      </c>
      <c r="AK340" s="16" t="n">
        <v>-0.384036117289581</v>
      </c>
      <c r="AL340" s="16" t="n">
        <v>-0.0211369693442398</v>
      </c>
      <c r="AM340" s="16" t="n">
        <v>-0.149799268420828</v>
      </c>
      <c r="AN340" s="16" t="n">
        <v>0.510564709356016</v>
      </c>
      <c r="AO340" s="16" t="n">
        <v>-0.500971470672928</v>
      </c>
      <c r="AP340" s="16" t="n">
        <v>-0.515624374413809</v>
      </c>
      <c r="AQ340" s="16"/>
      <c r="AR340" s="16" t="n">
        <v>-0.177219896703842</v>
      </c>
      <c r="AS340" s="16" t="n">
        <v>-0.103213974025861</v>
      </c>
      <c r="AT340" s="16" t="n">
        <v>-0.065496142856939</v>
      </c>
      <c r="AU340" s="16" t="n">
        <v>-0.550434259832732</v>
      </c>
      <c r="AV340" s="16" t="n">
        <v>-0.209306900804879</v>
      </c>
      <c r="AW340" s="16" t="n">
        <v>-0.31500058103192</v>
      </c>
      <c r="AX340" s="16" t="n">
        <v>-0.528670127458464</v>
      </c>
      <c r="AY340" s="16" t="n">
        <v>-0.925737375377732</v>
      </c>
    </row>
    <row r="341">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row>
    <row r="342">
      <c r="B342" s="7" t="s">
        <v>216</v>
      </c>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row>
    <row r="343">
      <c r="B343" s="26" t="s">
        <v>79</v>
      </c>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row>
    <row r="344">
      <c r="B344" t="s">
        <v>207</v>
      </c>
      <c r="C344" s="16" t="n">
        <v>0.113032798590152</v>
      </c>
      <c r="D344" s="16" t="n">
        <v>0.181535581920667</v>
      </c>
      <c r="E344" s="16" t="n">
        <v>0.16312128097233</v>
      </c>
      <c r="F344" s="16" t="n">
        <v>0.0915855993655548</v>
      </c>
      <c r="G344" s="16"/>
      <c r="H344" s="16" t="n">
        <v>0.0610086631162538</v>
      </c>
      <c r="I344" s="16" t="n">
        <v>0.112961986597821</v>
      </c>
      <c r="J344" s="16"/>
      <c r="K344" s="16" t="n">
        <v>0.125847249800793</v>
      </c>
      <c r="L344" s="16"/>
      <c r="M344" s="16" t="n">
        <v>0.0988253790562956</v>
      </c>
      <c r="N344" s="16" t="n">
        <v>0.197804428380888</v>
      </c>
      <c r="O344" s="16" t="n">
        <v>0.289757708398369</v>
      </c>
      <c r="P344" s="16" t="n">
        <v>0.31486323891624</v>
      </c>
      <c r="Q344" s="16"/>
      <c r="R344" s="16" t="n">
        <v>0.145588624581523</v>
      </c>
      <c r="S344" s="16" t="n">
        <v>0.217346985416575</v>
      </c>
      <c r="T344" s="16" t="n">
        <v>0.147450859308367</v>
      </c>
      <c r="U344" s="16" t="n">
        <v>0.127813693646986</v>
      </c>
      <c r="V344" s="16" t="n">
        <v>0.0576047545914268</v>
      </c>
      <c r="W344" s="16"/>
      <c r="X344" s="16" t="n">
        <v>0.0946703140927456</v>
      </c>
      <c r="Y344" s="16" t="n">
        <v>0.0509432750302197</v>
      </c>
      <c r="Z344" s="16" t="n">
        <v>0.236159172409493</v>
      </c>
      <c r="AA344" s="16" t="n">
        <v>0.171784721296471</v>
      </c>
      <c r="AB344" s="16" t="n">
        <v>0.142850283628843</v>
      </c>
      <c r="AC344" s="16" t="n">
        <v>0.406400643705153</v>
      </c>
      <c r="AD344" s="16" t="n">
        <v>0.0633423263104923</v>
      </c>
      <c r="AE344" s="16"/>
      <c r="AF344" s="16" t="n">
        <v>0.00289275569323278</v>
      </c>
      <c r="AG344" s="16" t="n">
        <v>0.0147170144883331</v>
      </c>
      <c r="AH344" s="16" t="n">
        <v>0.12862920733999</v>
      </c>
      <c r="AI344" s="16" t="n">
        <v>0.234817733141351</v>
      </c>
      <c r="AJ344" s="16" t="n">
        <v>0.172242617850554</v>
      </c>
      <c r="AK344" s="16" t="n">
        <v>0.0522874167300171</v>
      </c>
      <c r="AL344" s="16" t="n">
        <v>0.119221676830676</v>
      </c>
      <c r="AM344" s="16" t="n">
        <v>0.127210077452301</v>
      </c>
      <c r="AN344" s="16" t="n">
        <v>0.138090285250641</v>
      </c>
      <c r="AO344" s="16" t="n">
        <v>0.220558461800759</v>
      </c>
      <c r="AP344" s="16" t="n">
        <v>0.133464884409993</v>
      </c>
      <c r="AQ344" s="16"/>
      <c r="AR344" s="16" t="n">
        <v>0.0591681789762856</v>
      </c>
      <c r="AS344" s="16" t="n">
        <v>0.14763099635433</v>
      </c>
      <c r="AT344" s="16" t="n">
        <v>0.0373787201984954</v>
      </c>
      <c r="AU344" s="16" t="n">
        <v>0.182353635431429</v>
      </c>
      <c r="AV344" s="16" t="n">
        <v>0.23236530566654</v>
      </c>
      <c r="AW344" s="16" t="n">
        <v>0.0813355387250979</v>
      </c>
      <c r="AX344" s="16" t="n">
        <v>0.265661236672129</v>
      </c>
      <c r="AY344" s="16" t="n">
        <v>0.0116944870254857</v>
      </c>
    </row>
    <row r="345">
      <c r="B345" t="s">
        <v>208</v>
      </c>
      <c r="C345" s="16" t="n">
        <v>0.220006956093678</v>
      </c>
      <c r="D345" s="16" t="n">
        <v>0.185728020124506</v>
      </c>
      <c r="E345" s="16" t="n">
        <v>0.328547965186435</v>
      </c>
      <c r="F345" s="16" t="n">
        <v>0.194094147969094</v>
      </c>
      <c r="G345" s="16"/>
      <c r="H345" s="16" t="n">
        <v>0.54348595375574</v>
      </c>
      <c r="I345" s="16" t="n">
        <v>0.207738243964134</v>
      </c>
      <c r="J345" s="16"/>
      <c r="K345" s="16" t="n">
        <v>0.240596673355211</v>
      </c>
      <c r="L345" s="16"/>
      <c r="M345" s="16" t="n">
        <v>0.203613086441728</v>
      </c>
      <c r="N345" s="16" t="n">
        <v>0.334145602423639</v>
      </c>
      <c r="O345" s="16" t="n">
        <v>0.40612712628848</v>
      </c>
      <c r="P345" s="16" t="n">
        <v>0.3348629972275</v>
      </c>
      <c r="Q345" s="16"/>
      <c r="R345" s="16" t="n">
        <v>0.257604250889401</v>
      </c>
      <c r="S345" s="16" t="n">
        <v>0.399838498284249</v>
      </c>
      <c r="T345" s="16" t="n">
        <v>0.175933388989646</v>
      </c>
      <c r="U345" s="16" t="n">
        <v>0.0835718251554461</v>
      </c>
      <c r="V345" s="16" t="n">
        <v>0.259805394135387</v>
      </c>
      <c r="W345" s="16"/>
      <c r="X345" s="16" t="n">
        <v>0.234464595243354</v>
      </c>
      <c r="Y345" s="16" t="n">
        <v>0.354975610166128</v>
      </c>
      <c r="Z345" s="16" t="n">
        <v>0.208126332047857</v>
      </c>
      <c r="AA345" s="16" t="n">
        <v>0.0925580532298053</v>
      </c>
      <c r="AB345" s="16" t="n">
        <v>0.160338329593416</v>
      </c>
      <c r="AC345" s="16" t="n">
        <v>0.148049184962304</v>
      </c>
      <c r="AD345" s="16" t="n">
        <v>0.202724394225579</v>
      </c>
      <c r="AE345" s="16"/>
      <c r="AF345" s="16" t="n">
        <v>0.0165522334829855</v>
      </c>
      <c r="AG345" s="16" t="n">
        <v>0.460669155065357</v>
      </c>
      <c r="AH345" s="16" t="n">
        <v>0.257335035754518</v>
      </c>
      <c r="AI345" s="16" t="n">
        <v>0.230343379015066</v>
      </c>
      <c r="AJ345" s="16" t="n">
        <v>0.325146948057643</v>
      </c>
      <c r="AK345" s="16" t="n">
        <v>0.0717737280978348</v>
      </c>
      <c r="AL345" s="16" t="n">
        <v>0.317347272211344</v>
      </c>
      <c r="AM345" s="16" t="n">
        <v>0.526254601363232</v>
      </c>
      <c r="AN345" s="16" t="n">
        <v>0.555314721086155</v>
      </c>
      <c r="AO345" s="16" t="n">
        <v>0.0268804792478016</v>
      </c>
      <c r="AP345" s="16" t="n">
        <v>0.164910049644918</v>
      </c>
      <c r="AQ345" s="16"/>
      <c r="AR345" s="16" t="n">
        <v>0.150717363949744</v>
      </c>
      <c r="AS345" s="16" t="n">
        <v>0.169969325476231</v>
      </c>
      <c r="AT345" s="16" t="n">
        <v>0.579892089484172</v>
      </c>
      <c r="AU345" s="16" t="n">
        <v>0.0318942048241268</v>
      </c>
      <c r="AV345" s="16" t="n">
        <v>0.242009736045704</v>
      </c>
      <c r="AW345" s="16" t="n">
        <v>0.101465009215166</v>
      </c>
      <c r="AX345" s="16" t="n">
        <v>0.0743329601494505</v>
      </c>
      <c r="AY345" s="16" t="n">
        <v>0.498100303860967</v>
      </c>
    </row>
    <row r="346">
      <c r="B346" t="s">
        <v>209</v>
      </c>
      <c r="C346" s="16" t="n">
        <v>0.21659181782566</v>
      </c>
      <c r="D346" s="16" t="n">
        <v>0.338568160702239</v>
      </c>
      <c r="E346" s="16" t="n">
        <v>0.168785510479025</v>
      </c>
      <c r="F346" s="16" t="n">
        <v>0.215977316776827</v>
      </c>
      <c r="G346" s="16"/>
      <c r="H346" s="16" t="n">
        <v>0.351723000273365</v>
      </c>
      <c r="I346" s="16" t="n">
        <v>0.221464050041161</v>
      </c>
      <c r="J346" s="16"/>
      <c r="K346" s="16" t="n">
        <v>0.195861989811006</v>
      </c>
      <c r="L346" s="16"/>
      <c r="M346" s="16" t="n">
        <v>0.214297890958104</v>
      </c>
      <c r="N346" s="16" t="n">
        <v>0.25305267379167</v>
      </c>
      <c r="O346" s="16" t="n">
        <v>0.1856190573578</v>
      </c>
      <c r="P346" s="16" t="n">
        <v>0.188456624311594</v>
      </c>
      <c r="Q346" s="16"/>
      <c r="R346" s="16" t="n">
        <v>0.325351471043738</v>
      </c>
      <c r="S346" s="16" t="n">
        <v>0.171354362461632</v>
      </c>
      <c r="T346" s="16" t="n">
        <v>0.306734129483366</v>
      </c>
      <c r="U346" s="16" t="n">
        <v>0.112848999113244</v>
      </c>
      <c r="V346" s="16" t="n">
        <v>0.204931279613082</v>
      </c>
      <c r="W346" s="16"/>
      <c r="X346" s="16" t="n">
        <v>0.201481986347512</v>
      </c>
      <c r="Y346" s="16" t="n">
        <v>0.234440793005325</v>
      </c>
      <c r="Z346" s="16" t="n">
        <v>0.265922961515857</v>
      </c>
      <c r="AA346" s="16" t="n">
        <v>0.205556518801748</v>
      </c>
      <c r="AB346" s="16" t="n">
        <v>0.203916855664235</v>
      </c>
      <c r="AC346" s="16" t="n">
        <v>0.130850212333494</v>
      </c>
      <c r="AD346" s="16" t="n">
        <v>0.122725852184367</v>
      </c>
      <c r="AE346" s="16"/>
      <c r="AF346" s="16" t="n">
        <v>0.000798838870542015</v>
      </c>
      <c r="AG346" s="16" t="n">
        <v>0.0152490435978525</v>
      </c>
      <c r="AH346" s="16" t="n">
        <v>0.34249035208763</v>
      </c>
      <c r="AI346" s="16" t="n">
        <v>0.258830681679059</v>
      </c>
      <c r="AJ346" s="16" t="n">
        <v>0.047676241438935</v>
      </c>
      <c r="AK346" s="16" t="n">
        <v>0.325525455256995</v>
      </c>
      <c r="AL346" s="16" t="n">
        <v>0.286742370275872</v>
      </c>
      <c r="AM346" s="16" t="n">
        <v>0.310594106794727</v>
      </c>
      <c r="AN346" s="16" t="n">
        <v>0.096548026335179</v>
      </c>
      <c r="AO346" s="16" t="n">
        <v>0.173903678717722</v>
      </c>
      <c r="AP346" s="16" t="n">
        <v>0</v>
      </c>
      <c r="AQ346" s="16"/>
      <c r="AR346" s="16" t="n">
        <v>0.42734527552036</v>
      </c>
      <c r="AS346" s="16" t="n">
        <v>0.208668582098865</v>
      </c>
      <c r="AT346" s="16" t="n">
        <v>0.0823255310760883</v>
      </c>
      <c r="AU346" s="16" t="n">
        <v>0.15636422483841</v>
      </c>
      <c r="AV346" s="16" t="n">
        <v>0.144598239661191</v>
      </c>
      <c r="AW346" s="16" t="n">
        <v>0.209170709151159</v>
      </c>
      <c r="AX346" s="16" t="n">
        <v>0.210148726327818</v>
      </c>
      <c r="AY346" s="16" t="n">
        <v>0.00189969613903295</v>
      </c>
    </row>
    <row r="347">
      <c r="B347" t="s">
        <v>210</v>
      </c>
      <c r="C347" s="16" t="n">
        <v>0.0626798890144865</v>
      </c>
      <c r="D347" s="16" t="n">
        <v>0.0168479543724089</v>
      </c>
      <c r="E347" s="16" t="n">
        <v>0.0689519637864874</v>
      </c>
      <c r="F347" s="16" t="n">
        <v>0.0661173366806607</v>
      </c>
      <c r="G347" s="16"/>
      <c r="H347" s="16" t="n">
        <v>0.00778295789430793</v>
      </c>
      <c r="I347" s="16" t="n">
        <v>0.0592764794118656</v>
      </c>
      <c r="J347" s="16"/>
      <c r="K347" s="16" t="n">
        <v>0.0509541197068766</v>
      </c>
      <c r="L347" s="16"/>
      <c r="M347" s="16" t="n">
        <v>0.0633634734492292</v>
      </c>
      <c r="N347" s="16" t="n">
        <v>0.0594884836862596</v>
      </c>
      <c r="O347" s="16" t="n">
        <v>0.0515437747367744</v>
      </c>
      <c r="P347" s="16" t="n">
        <v>0.0515460605871584</v>
      </c>
      <c r="Q347" s="16"/>
      <c r="R347" s="16" t="n">
        <v>0</v>
      </c>
      <c r="S347" s="16" t="n">
        <v>0.102938004290093</v>
      </c>
      <c r="T347" s="16" t="n">
        <v>0.005248488415044</v>
      </c>
      <c r="U347" s="16" t="n">
        <v>0.153806949137547</v>
      </c>
      <c r="V347" s="16" t="n">
        <v>0.0556029280835138</v>
      </c>
      <c r="W347" s="16"/>
      <c r="X347" s="16" t="n">
        <v>0.10417212753775</v>
      </c>
      <c r="Y347" s="16" t="n">
        <v>0.00661651251596974</v>
      </c>
      <c r="Z347" s="16" t="n">
        <v>0.0376872817336105</v>
      </c>
      <c r="AA347" s="16" t="n">
        <v>0.0155429280333517</v>
      </c>
      <c r="AB347" s="16" t="n">
        <v>0.0433177939020369</v>
      </c>
      <c r="AC347" s="16" t="n">
        <v>0.0706502669981267</v>
      </c>
      <c r="AD347" s="16" t="n">
        <v>0.0404680908051983</v>
      </c>
      <c r="AE347" s="16"/>
      <c r="AF347" s="16" t="n">
        <v>0</v>
      </c>
      <c r="AG347" s="16" t="n">
        <v>0.064348912510967</v>
      </c>
      <c r="AH347" s="16" t="n">
        <v>0.0185266347406308</v>
      </c>
      <c r="AI347" s="16" t="n">
        <v>0.0249545826642369</v>
      </c>
      <c r="AJ347" s="16" t="n">
        <v>0.00826188168878608</v>
      </c>
      <c r="AK347" s="16" t="n">
        <v>0.129377230579776</v>
      </c>
      <c r="AL347" s="16" t="n">
        <v>0.000797600842745032</v>
      </c>
      <c r="AM347" s="16" t="n">
        <v>0.00235339515185997</v>
      </c>
      <c r="AN347" s="16" t="n">
        <v>0.0935414144173525</v>
      </c>
      <c r="AO347" s="16" t="n">
        <v>0</v>
      </c>
      <c r="AP347" s="16" t="n">
        <v>0.133464884409993</v>
      </c>
      <c r="AQ347" s="16"/>
      <c r="AR347" s="16" t="n">
        <v>0.0115694061117311</v>
      </c>
      <c r="AS347" s="16" t="n">
        <v>0.0657313960411937</v>
      </c>
      <c r="AT347" s="16" t="n">
        <v>0.0129857274170963</v>
      </c>
      <c r="AU347" s="16" t="n">
        <v>0.149669352717773</v>
      </c>
      <c r="AV347" s="16" t="n">
        <v>0.14488526846213</v>
      </c>
      <c r="AW347" s="16" t="n">
        <v>0.126813805131808</v>
      </c>
      <c r="AX347" s="16" t="n">
        <v>0</v>
      </c>
      <c r="AY347" s="16" t="n">
        <v>0</v>
      </c>
    </row>
    <row r="348">
      <c r="B348" t="s">
        <v>211</v>
      </c>
      <c r="C348" s="16" t="n">
        <v>0.184174311988227</v>
      </c>
      <c r="D348" s="16" t="n">
        <v>0.131774524230669</v>
      </c>
      <c r="E348" s="16" t="n">
        <v>0.114070133025658</v>
      </c>
      <c r="F348" s="16" t="n">
        <v>0.209299212340313</v>
      </c>
      <c r="G348" s="16"/>
      <c r="H348" s="16" t="n">
        <v>0.00596902741999664</v>
      </c>
      <c r="I348" s="16" t="n">
        <v>0.187590446955945</v>
      </c>
      <c r="J348" s="16"/>
      <c r="K348" s="16" t="n">
        <v>0.0898284582363935</v>
      </c>
      <c r="L348" s="16"/>
      <c r="M348" s="16" t="n">
        <v>0.20135805667937</v>
      </c>
      <c r="N348" s="16" t="n">
        <v>0.0557068545343807</v>
      </c>
      <c r="O348" s="16" t="n">
        <v>0.0311777856766683</v>
      </c>
      <c r="P348" s="16" t="n">
        <v>0.0302796759309093</v>
      </c>
      <c r="Q348" s="16"/>
      <c r="R348" s="16" t="n">
        <v>0.000713661720840182</v>
      </c>
      <c r="S348" s="16" t="n">
        <v>0</v>
      </c>
      <c r="T348" s="16" t="n">
        <v>0.252349706717425</v>
      </c>
      <c r="U348" s="16" t="n">
        <v>0.221298038605739</v>
      </c>
      <c r="V348" s="16" t="n">
        <v>0.194197547209636</v>
      </c>
      <c r="W348" s="16"/>
      <c r="X348" s="16" t="n">
        <v>0.162989822160707</v>
      </c>
      <c r="Y348" s="16" t="n">
        <v>0.258136980051722</v>
      </c>
      <c r="Z348" s="16" t="n">
        <v>0.172878882489554</v>
      </c>
      <c r="AA348" s="16" t="n">
        <v>0.513641447482234</v>
      </c>
      <c r="AB348" s="16" t="n">
        <v>0.0443414803001813</v>
      </c>
      <c r="AC348" s="16" t="n">
        <v>0.0955288691102796</v>
      </c>
      <c r="AD348" s="16" t="n">
        <v>0.01164809978769</v>
      </c>
      <c r="AE348" s="16"/>
      <c r="AF348" s="16" t="n">
        <v>0.202016789952792</v>
      </c>
      <c r="AG348" s="16" t="n">
        <v>0.422275949924341</v>
      </c>
      <c r="AH348" s="16" t="n">
        <v>0.227916394327554</v>
      </c>
      <c r="AI348" s="16" t="n">
        <v>0.138737768355018</v>
      </c>
      <c r="AJ348" s="16" t="n">
        <v>0.198487444063069</v>
      </c>
      <c r="AK348" s="16" t="n">
        <v>0.162327583820649</v>
      </c>
      <c r="AL348" s="16" t="n">
        <v>0.274906257033016</v>
      </c>
      <c r="AM348" s="16" t="n">
        <v>0.0178249363586119</v>
      </c>
      <c r="AN348" s="16" t="n">
        <v>0.0016941256805311</v>
      </c>
      <c r="AO348" s="16" t="n">
        <v>0.470497956592452</v>
      </c>
      <c r="AP348" s="16" t="n">
        <v>0.338225222401178</v>
      </c>
      <c r="AQ348" s="16"/>
      <c r="AR348" s="16" t="n">
        <v>0.133910566824065</v>
      </c>
      <c r="AS348" s="16" t="n">
        <v>0.15711807391718</v>
      </c>
      <c r="AT348" s="16" t="n">
        <v>0.187673402184884</v>
      </c>
      <c r="AU348" s="16" t="n">
        <v>0.298155024646362</v>
      </c>
      <c r="AV348" s="16" t="n">
        <v>0.0801766073184419</v>
      </c>
      <c r="AW348" s="16" t="n">
        <v>0.360428230304371</v>
      </c>
      <c r="AX348" s="16" t="n">
        <v>0.203557656138702</v>
      </c>
      <c r="AY348" s="16" t="n">
        <v>0.00979479088645274</v>
      </c>
    </row>
    <row r="349">
      <c r="B349" t="s">
        <v>97</v>
      </c>
      <c r="C349" s="16" t="n">
        <v>0.203514226487796</v>
      </c>
      <c r="D349" s="16" t="n">
        <v>0.14554575864951</v>
      </c>
      <c r="E349" s="16" t="n">
        <v>0.156523146550064</v>
      </c>
      <c r="F349" s="16" t="n">
        <v>0.22292638686755</v>
      </c>
      <c r="G349" s="16"/>
      <c r="H349" s="16" t="n">
        <v>0.0300303975403368</v>
      </c>
      <c r="I349" s="16" t="n">
        <v>0.210968793029074</v>
      </c>
      <c r="J349" s="16"/>
      <c r="K349" s="16" t="n">
        <v>0.296911509089721</v>
      </c>
      <c r="L349" s="16"/>
      <c r="M349" s="16" t="n">
        <v>0.218542113415274</v>
      </c>
      <c r="N349" s="16" t="n">
        <v>0.0998019571831629</v>
      </c>
      <c r="O349" s="16" t="n">
        <v>0.0357745475419084</v>
      </c>
      <c r="P349" s="16" t="n">
        <v>0.0799914030265994</v>
      </c>
      <c r="Q349" s="16"/>
      <c r="R349" s="16" t="n">
        <v>0.270741991764498</v>
      </c>
      <c r="S349" s="16" t="n">
        <v>0.108522149547451</v>
      </c>
      <c r="T349" s="16" t="n">
        <v>0.112283427086152</v>
      </c>
      <c r="U349" s="16" t="n">
        <v>0.300660494341038</v>
      </c>
      <c r="V349" s="16" t="n">
        <v>0.227858096366955</v>
      </c>
      <c r="W349" s="16"/>
      <c r="X349" s="16" t="n">
        <v>0.202221154617931</v>
      </c>
      <c r="Y349" s="16" t="n">
        <v>0.094886829230635</v>
      </c>
      <c r="Z349" s="16" t="n">
        <v>0.0792253698036293</v>
      </c>
      <c r="AA349" s="16" t="n">
        <v>0.000916331156390311</v>
      </c>
      <c r="AB349" s="16" t="n">
        <v>0.405235256911289</v>
      </c>
      <c r="AC349" s="16" t="n">
        <v>0.148520822890642</v>
      </c>
      <c r="AD349" s="16" t="n">
        <v>0.559091236686674</v>
      </c>
      <c r="AE349" s="16"/>
      <c r="AF349" s="16" t="n">
        <v>0.777739382000448</v>
      </c>
      <c r="AG349" s="16" t="n">
        <v>0.0227399244131497</v>
      </c>
      <c r="AH349" s="16" t="n">
        <v>0.0251023757496774</v>
      </c>
      <c r="AI349" s="16" t="n">
        <v>0.112315855145268</v>
      </c>
      <c r="AJ349" s="16" t="n">
        <v>0.248184866901014</v>
      </c>
      <c r="AK349" s="16" t="n">
        <v>0.258708585514728</v>
      </c>
      <c r="AL349" s="16" t="n">
        <v>0.000984822806346548</v>
      </c>
      <c r="AM349" s="16" t="n">
        <v>0.0157628828792678</v>
      </c>
      <c r="AN349" s="16" t="n">
        <v>0.114811427230142</v>
      </c>
      <c r="AO349" s="16" t="n">
        <v>0.108159423641265</v>
      </c>
      <c r="AP349" s="16" t="n">
        <v>0.229934959133918</v>
      </c>
      <c r="AQ349" s="16"/>
      <c r="AR349" s="16" t="n">
        <v>0.217289208617815</v>
      </c>
      <c r="AS349" s="16" t="n">
        <v>0.250881626112201</v>
      </c>
      <c r="AT349" s="16" t="n">
        <v>0.0997445296392645</v>
      </c>
      <c r="AU349" s="16" t="n">
        <v>0.1815635575419</v>
      </c>
      <c r="AV349" s="16" t="n">
        <v>0.155964842845993</v>
      </c>
      <c r="AW349" s="16" t="n">
        <v>0.120786707472397</v>
      </c>
      <c r="AX349" s="16" t="n">
        <v>0.246299420711901</v>
      </c>
      <c r="AY349" s="16" t="n">
        <v>0.478510722088062</v>
      </c>
    </row>
    <row r="350">
      <c r="B350" t="s">
        <v>212</v>
      </c>
      <c r="C350" s="16" t="n">
        <v>0.333039754683831</v>
      </c>
      <c r="D350" s="16" t="n">
        <v>0.367263602045173</v>
      </c>
      <c r="E350" s="16" t="n">
        <v>0.491669246158765</v>
      </c>
      <c r="F350" s="16" t="n">
        <v>0.285679747334649</v>
      </c>
      <c r="G350" s="16"/>
      <c r="H350" s="16" t="n">
        <v>0.604494616871993</v>
      </c>
      <c r="I350" s="16" t="n">
        <v>0.320700230561955</v>
      </c>
      <c r="J350" s="16"/>
      <c r="K350" s="16" t="n">
        <v>0.366443923156004</v>
      </c>
      <c r="L350" s="16"/>
      <c r="M350" s="16" t="n">
        <v>0.302438465498023</v>
      </c>
      <c r="N350" s="16" t="n">
        <v>0.531950030804527</v>
      </c>
      <c r="O350" s="16" t="n">
        <v>0.695884834686849</v>
      </c>
      <c r="P350" s="16" t="n">
        <v>0.649726236143739</v>
      </c>
      <c r="Q350" s="16"/>
      <c r="R350" s="16" t="n">
        <v>0.403192875470924</v>
      </c>
      <c r="S350" s="16" t="n">
        <v>0.617185483700824</v>
      </c>
      <c r="T350" s="16" t="n">
        <v>0.323384248298013</v>
      </c>
      <c r="U350" s="16" t="n">
        <v>0.211385518802432</v>
      </c>
      <c r="V350" s="16" t="n">
        <v>0.317410148726813</v>
      </c>
      <c r="W350" s="16"/>
      <c r="X350" s="16" t="n">
        <v>0.3291349093361</v>
      </c>
      <c r="Y350" s="16" t="n">
        <v>0.405918885196348</v>
      </c>
      <c r="Z350" s="16" t="n">
        <v>0.44428550445735</v>
      </c>
      <c r="AA350" s="16" t="n">
        <v>0.264342774526276</v>
      </c>
      <c r="AB350" s="16" t="n">
        <v>0.303188613222259</v>
      </c>
      <c r="AC350" s="16" t="n">
        <v>0.554449828667457</v>
      </c>
      <c r="AD350" s="16" t="n">
        <v>0.266066720536071</v>
      </c>
      <c r="AE350" s="16"/>
      <c r="AF350" s="16" t="n">
        <v>0.0194449891762183</v>
      </c>
      <c r="AG350" s="16" t="n">
        <v>0.47538616955369</v>
      </c>
      <c r="AH350" s="16" t="n">
        <v>0.385964243094508</v>
      </c>
      <c r="AI350" s="16" t="n">
        <v>0.465161112156418</v>
      </c>
      <c r="AJ350" s="16" t="n">
        <v>0.497389565908196</v>
      </c>
      <c r="AK350" s="16" t="n">
        <v>0.124061144827852</v>
      </c>
      <c r="AL350" s="16" t="n">
        <v>0.436568949042021</v>
      </c>
      <c r="AM350" s="16" t="n">
        <v>0.653464678815533</v>
      </c>
      <c r="AN350" s="16" t="n">
        <v>0.693405006336796</v>
      </c>
      <c r="AO350" s="16" t="n">
        <v>0.247438941048561</v>
      </c>
      <c r="AP350" s="16" t="n">
        <v>0.298374934054911</v>
      </c>
      <c r="AQ350" s="16"/>
      <c r="AR350" s="16" t="n">
        <v>0.209885542926029</v>
      </c>
      <c r="AS350" s="16" t="n">
        <v>0.317600321830561</v>
      </c>
      <c r="AT350" s="16" t="n">
        <v>0.617270809682667</v>
      </c>
      <c r="AU350" s="16" t="n">
        <v>0.214247840255556</v>
      </c>
      <c r="AV350" s="16" t="n">
        <v>0.474375041712244</v>
      </c>
      <c r="AW350" s="16" t="n">
        <v>0.182800547940264</v>
      </c>
      <c r="AX350" s="16" t="n">
        <v>0.339994196821579</v>
      </c>
      <c r="AY350" s="16" t="n">
        <v>0.509794790886453</v>
      </c>
    </row>
    <row r="351">
      <c r="B351" t="s">
        <v>213</v>
      </c>
      <c r="C351" s="16" t="n">
        <v>0.246854201002713</v>
      </c>
      <c r="D351" s="16" t="n">
        <v>0.148622478603078</v>
      </c>
      <c r="E351" s="16" t="n">
        <v>0.183022096812146</v>
      </c>
      <c r="F351" s="16" t="n">
        <v>0.275416549020974</v>
      </c>
      <c r="G351" s="16"/>
      <c r="H351" s="16" t="n">
        <v>0.0137519853143046</v>
      </c>
      <c r="I351" s="16" t="n">
        <v>0.246866926367811</v>
      </c>
      <c r="J351" s="16"/>
      <c r="K351" s="16" t="n">
        <v>0.14078257794327</v>
      </c>
      <c r="L351" s="16"/>
      <c r="M351" s="16" t="n">
        <v>0.264721530128599</v>
      </c>
      <c r="N351" s="16" t="n">
        <v>0.11519533822064</v>
      </c>
      <c r="O351" s="16" t="n">
        <v>0.0827215604134427</v>
      </c>
      <c r="P351" s="16" t="n">
        <v>0.0818257365180676</v>
      </c>
      <c r="Q351" s="16"/>
      <c r="R351" s="16" t="n">
        <v>0.000713661720840182</v>
      </c>
      <c r="S351" s="16" t="n">
        <v>0.102938004290093</v>
      </c>
      <c r="T351" s="16" t="n">
        <v>0.257598195132469</v>
      </c>
      <c r="U351" s="16" t="n">
        <v>0.375104987743286</v>
      </c>
      <c r="V351" s="16" t="n">
        <v>0.24980047529315</v>
      </c>
      <c r="W351" s="16"/>
      <c r="X351" s="16" t="n">
        <v>0.267161949698458</v>
      </c>
      <c r="Y351" s="16" t="n">
        <v>0.264753492567692</v>
      </c>
      <c r="Z351" s="16" t="n">
        <v>0.210566164223164</v>
      </c>
      <c r="AA351" s="16" t="n">
        <v>0.529184375515585</v>
      </c>
      <c r="AB351" s="16" t="n">
        <v>0.0876592742022182</v>
      </c>
      <c r="AC351" s="16" t="n">
        <v>0.166179136108406</v>
      </c>
      <c r="AD351" s="16" t="n">
        <v>0.0521161905928884</v>
      </c>
      <c r="AE351" s="16"/>
      <c r="AF351" s="16" t="n">
        <v>0.202016789952792</v>
      </c>
      <c r="AG351" s="16" t="n">
        <v>0.486624862435308</v>
      </c>
      <c r="AH351" s="16" t="n">
        <v>0.246443029068185</v>
      </c>
      <c r="AI351" s="16" t="n">
        <v>0.163692351019255</v>
      </c>
      <c r="AJ351" s="16" t="n">
        <v>0.206749325751855</v>
      </c>
      <c r="AK351" s="16" t="n">
        <v>0.291704814400425</v>
      </c>
      <c r="AL351" s="16" t="n">
        <v>0.275703857875761</v>
      </c>
      <c r="AM351" s="16" t="n">
        <v>0.0201783315104719</v>
      </c>
      <c r="AN351" s="16" t="n">
        <v>0.0952355400978836</v>
      </c>
      <c r="AO351" s="16" t="n">
        <v>0.470497956592452</v>
      </c>
      <c r="AP351" s="16" t="n">
        <v>0.471690106811171</v>
      </c>
      <c r="AQ351" s="16"/>
      <c r="AR351" s="16" t="n">
        <v>0.145479972935796</v>
      </c>
      <c r="AS351" s="16" t="n">
        <v>0.222849469958374</v>
      </c>
      <c r="AT351" s="16" t="n">
        <v>0.20065912960198</v>
      </c>
      <c r="AU351" s="16" t="n">
        <v>0.447824377364135</v>
      </c>
      <c r="AV351" s="16" t="n">
        <v>0.225061875780572</v>
      </c>
      <c r="AW351" s="16" t="n">
        <v>0.487242035436179</v>
      </c>
      <c r="AX351" s="16" t="n">
        <v>0.203557656138702</v>
      </c>
      <c r="AY351" s="16" t="n">
        <v>0.00979479088645274</v>
      </c>
    </row>
    <row r="352">
      <c r="B352" t="s">
        <v>128</v>
      </c>
      <c r="C352" s="16" t="n">
        <v>0.0861855536811174</v>
      </c>
      <c r="D352" s="16" t="n">
        <v>0.218641123442095</v>
      </c>
      <c r="E352" s="16" t="n">
        <v>0.308647149346619</v>
      </c>
      <c r="F352" s="16" t="n">
        <v>0.0102631983136753</v>
      </c>
      <c r="G352" s="16"/>
      <c r="H352" s="16" t="n">
        <v>0.590742631557689</v>
      </c>
      <c r="I352" s="16" t="n">
        <v>0.0738333041941444</v>
      </c>
      <c r="J352" s="16"/>
      <c r="K352" s="16" t="n">
        <v>0.225661345212734</v>
      </c>
      <c r="L352" s="16"/>
      <c r="M352" s="16" t="n">
        <v>0.0377169353694241</v>
      </c>
      <c r="N352" s="16" t="n">
        <v>0.416754692583886</v>
      </c>
      <c r="O352" s="16" t="n">
        <v>0.613163274273406</v>
      </c>
      <c r="P352" s="16" t="n">
        <v>0.567900499625672</v>
      </c>
      <c r="Q352" s="16"/>
      <c r="R352" s="16" t="n">
        <v>0.402479213750084</v>
      </c>
      <c r="S352" s="16" t="n">
        <v>0.51424747941073</v>
      </c>
      <c r="T352" s="16" t="n">
        <v>0.0657860531655435</v>
      </c>
      <c r="U352" s="16" t="n">
        <v>-0.163719468940854</v>
      </c>
      <c r="V352" s="16" t="n">
        <v>0.0676096734336638</v>
      </c>
      <c r="W352" s="16"/>
      <c r="X352" s="16" t="n">
        <v>0.0619729596376422</v>
      </c>
      <c r="Y352" s="16" t="n">
        <v>0.141165392628657</v>
      </c>
      <c r="Z352" s="16" t="n">
        <v>0.233719340234186</v>
      </c>
      <c r="AA352" s="16" t="n">
        <v>-0.264841600989309</v>
      </c>
      <c r="AB352" s="16" t="n">
        <v>0.21552933902004</v>
      </c>
      <c r="AC352" s="16" t="n">
        <v>0.388270692559051</v>
      </c>
      <c r="AD352" s="16" t="n">
        <v>0.213950529943183</v>
      </c>
      <c r="AE352" s="16"/>
      <c r="AF352" s="16" t="n">
        <v>-0.182571800776574</v>
      </c>
      <c r="AG352" s="16" t="n">
        <v>-0.0112386928816181</v>
      </c>
      <c r="AH352" s="16" t="n">
        <v>0.139521214026323</v>
      </c>
      <c r="AI352" s="16" t="n">
        <v>0.301468761137163</v>
      </c>
      <c r="AJ352" s="16" t="n">
        <v>0.290640240156341</v>
      </c>
      <c r="AK352" s="16" t="n">
        <v>-0.167643669572573</v>
      </c>
      <c r="AL352" s="16" t="n">
        <v>0.160865091166259</v>
      </c>
      <c r="AM352" s="16" t="n">
        <v>0.633286347305061</v>
      </c>
      <c r="AN352" s="16" t="n">
        <v>0.598169466238912</v>
      </c>
      <c r="AO352" s="16" t="n">
        <v>-0.223059015543892</v>
      </c>
      <c r="AP352" s="16" t="n">
        <v>-0.17331517275626</v>
      </c>
      <c r="AQ352" s="16"/>
      <c r="AR352" s="16" t="n">
        <v>0.0644055699902327</v>
      </c>
      <c r="AS352" s="16" t="n">
        <v>0.0947508518721868</v>
      </c>
      <c r="AT352" s="16" t="n">
        <v>0.416611680080687</v>
      </c>
      <c r="AU352" s="16" t="n">
        <v>-0.233576537108579</v>
      </c>
      <c r="AV352" s="16" t="n">
        <v>0.249313165931671</v>
      </c>
      <c r="AW352" s="16" t="n">
        <v>-0.304441487495915</v>
      </c>
      <c r="AX352" s="16" t="n">
        <v>0.136436540682878</v>
      </c>
      <c r="AY352" s="16" t="n">
        <v>0.5</v>
      </c>
    </row>
    <row r="353">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row>
    <row r="354">
      <c r="B354" s="7" t="s">
        <v>217</v>
      </c>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row>
    <row r="355">
      <c r="B355" s="26" t="s">
        <v>79</v>
      </c>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row>
    <row r="356">
      <c r="B356" t="s">
        <v>207</v>
      </c>
      <c r="C356" s="16" t="n">
        <v>0.0909700995242651</v>
      </c>
      <c r="D356" s="16" t="n">
        <v>0.238780294821755</v>
      </c>
      <c r="E356" s="16" t="n">
        <v>0.078020173465712</v>
      </c>
      <c r="F356" s="16" t="n">
        <v>0.0778880195927119</v>
      </c>
      <c r="G356" s="16"/>
      <c r="H356" s="16" t="n">
        <v>0.127686582745081</v>
      </c>
      <c r="I356" s="16" t="n">
        <v>0.094796074059119</v>
      </c>
      <c r="J356" s="16"/>
      <c r="K356" s="16" t="n">
        <v>0.131890013819404</v>
      </c>
      <c r="L356" s="16"/>
      <c r="M356" s="16" t="n">
        <v>0.0630979947618264</v>
      </c>
      <c r="N356" s="16" t="n">
        <v>0.293444124209013</v>
      </c>
      <c r="O356" s="16" t="n">
        <v>0.363536445559413</v>
      </c>
      <c r="P356" s="16" t="n">
        <v>0.329366357253373</v>
      </c>
      <c r="Q356" s="16"/>
      <c r="R356" s="16" t="n">
        <v>0.30648884862238</v>
      </c>
      <c r="S356" s="16" t="n">
        <v>0.00675875543591785</v>
      </c>
      <c r="T356" s="16" t="n">
        <v>0.157078413034237</v>
      </c>
      <c r="U356" s="16" t="n">
        <v>0.0884495632802029</v>
      </c>
      <c r="V356" s="16" t="n">
        <v>0.0443334287485411</v>
      </c>
      <c r="W356" s="16"/>
      <c r="X356" s="16" t="n">
        <v>0.071258963535638</v>
      </c>
      <c r="Y356" s="16" t="n">
        <v>0.0797047051219338</v>
      </c>
      <c r="Z356" s="16" t="n">
        <v>0.110034318597629</v>
      </c>
      <c r="AA356" s="16" t="n">
        <v>0.0695973786900254</v>
      </c>
      <c r="AB356" s="16" t="n">
        <v>0.153295524199562</v>
      </c>
      <c r="AC356" s="16" t="n">
        <v>0.285814146656667</v>
      </c>
      <c r="AD356" s="16" t="n">
        <v>0.0865782188150108</v>
      </c>
      <c r="AE356" s="16"/>
      <c r="AF356" s="16" t="n">
        <v>0.000646973803059546</v>
      </c>
      <c r="AG356" s="16" t="n">
        <v>0.0326130133070337</v>
      </c>
      <c r="AH356" s="16" t="n">
        <v>0.0812731320009307</v>
      </c>
      <c r="AI356" s="16" t="n">
        <v>0.0400388347581287</v>
      </c>
      <c r="AJ356" s="16" t="n">
        <v>0.0468925201161811</v>
      </c>
      <c r="AK356" s="16" t="n">
        <v>0.106319753031993</v>
      </c>
      <c r="AL356" s="16" t="n">
        <v>0.197026213530279</v>
      </c>
      <c r="AM356" s="16" t="n">
        <v>0.179296509645821</v>
      </c>
      <c r="AN356" s="16" t="n">
        <v>0.0603870461011726</v>
      </c>
      <c r="AO356" s="16" t="n">
        <v>0.0169794171054866</v>
      </c>
      <c r="AP356" s="16" t="n">
        <v>0.139036737472141</v>
      </c>
      <c r="AQ356" s="16"/>
      <c r="AR356" s="16" t="n">
        <v>0.133145546856535</v>
      </c>
      <c r="AS356" s="16" t="n">
        <v>0.0648344274816265</v>
      </c>
      <c r="AT356" s="16" t="n">
        <v>0.0790989684659767</v>
      </c>
      <c r="AU356" s="16" t="n">
        <v>0.207552968134919</v>
      </c>
      <c r="AV356" s="16" t="n">
        <v>0.0898210376976064</v>
      </c>
      <c r="AW356" s="16" t="n">
        <v>0.0234032328281266</v>
      </c>
      <c r="AX356" s="16" t="n">
        <v>0.267277491755191</v>
      </c>
      <c r="AY356" s="16" t="n">
        <v>0.0195895817729055</v>
      </c>
    </row>
    <row r="357">
      <c r="B357" t="s">
        <v>208</v>
      </c>
      <c r="C357" s="16" t="n">
        <v>0.240434447484724</v>
      </c>
      <c r="D357" s="16" t="n">
        <v>0.179971568144391</v>
      </c>
      <c r="E357" s="16" t="n">
        <v>0.402624662089578</v>
      </c>
      <c r="F357" s="16" t="n">
        <v>0.202753472652221</v>
      </c>
      <c r="G357" s="16"/>
      <c r="H357" s="16" t="n">
        <v>0.120067974853287</v>
      </c>
      <c r="I357" s="16" t="n">
        <v>0.230360566829418</v>
      </c>
      <c r="J357" s="16"/>
      <c r="K357" s="16" t="n">
        <v>0.2622897724925</v>
      </c>
      <c r="L357" s="16"/>
      <c r="M357" s="16" t="n">
        <v>0.23491480310546</v>
      </c>
      <c r="N357" s="16" t="n">
        <v>0.268534591877615</v>
      </c>
      <c r="O357" s="16" t="n">
        <v>0.323957688572861</v>
      </c>
      <c r="P357" s="16" t="n">
        <v>0.325035830656551</v>
      </c>
      <c r="Q357" s="16"/>
      <c r="R357" s="16" t="n">
        <v>0.242292651430067</v>
      </c>
      <c r="S357" s="16" t="n">
        <v>0.535105526419303</v>
      </c>
      <c r="T357" s="16" t="n">
        <v>0.28148365809463</v>
      </c>
      <c r="U357" s="16" t="n">
        <v>0.170428177978213</v>
      </c>
      <c r="V357" s="16" t="n">
        <v>0.17896235306543</v>
      </c>
      <c r="W357" s="16"/>
      <c r="X357" s="16" t="n">
        <v>0.289876926992233</v>
      </c>
      <c r="Y357" s="16" t="n">
        <v>0.16335197475279</v>
      </c>
      <c r="Z357" s="16" t="n">
        <v>0.334942079197047</v>
      </c>
      <c r="AA357" s="16" t="n">
        <v>0.199915099656951</v>
      </c>
      <c r="AB357" s="16" t="n">
        <v>0.170504397749168</v>
      </c>
      <c r="AC357" s="16" t="n">
        <v>0.203039257120356</v>
      </c>
      <c r="AD357" s="16" t="n">
        <v>0.142991298887959</v>
      </c>
      <c r="AE357" s="16"/>
      <c r="AF357" s="16" t="n">
        <v>0.17764417807514</v>
      </c>
      <c r="AG357" s="16" t="n">
        <v>0.507535026374042</v>
      </c>
      <c r="AH357" s="16" t="n">
        <v>0.229870776172981</v>
      </c>
      <c r="AI357" s="16" t="n">
        <v>0.387212001182428</v>
      </c>
      <c r="AJ357" s="16" t="n">
        <v>0.276912047828136</v>
      </c>
      <c r="AK357" s="16" t="n">
        <v>0.0930780488786218</v>
      </c>
      <c r="AL357" s="16" t="n">
        <v>0.493026657200068</v>
      </c>
      <c r="AM357" s="16" t="n">
        <v>0.35438632235951</v>
      </c>
      <c r="AN357" s="16" t="n">
        <v>0.71639173635568</v>
      </c>
      <c r="AO357" s="16" t="n">
        <v>0.0276854957722617</v>
      </c>
      <c r="AP357" s="16" t="n">
        <v>0</v>
      </c>
      <c r="AQ357" s="16"/>
      <c r="AR357" s="16" t="n">
        <v>0.275252362302548</v>
      </c>
      <c r="AS357" s="16" t="n">
        <v>0.216387812723291</v>
      </c>
      <c r="AT357" s="16" t="n">
        <v>0.410903985379857</v>
      </c>
      <c r="AU357" s="16" t="n">
        <v>0.159415740701433</v>
      </c>
      <c r="AV357" s="16" t="n">
        <v>0.376676516526791</v>
      </c>
      <c r="AW357" s="16" t="n">
        <v>0.153880900099853</v>
      </c>
      <c r="AX357" s="16" t="n">
        <v>0.0659995850204054</v>
      </c>
      <c r="AY357" s="16" t="n">
        <v>0.0116944870254857</v>
      </c>
    </row>
    <row r="358">
      <c r="B358" t="s">
        <v>209</v>
      </c>
      <c r="C358" s="16" t="n">
        <v>0.194310843886917</v>
      </c>
      <c r="D358" s="16" t="n">
        <v>0.179074354142863</v>
      </c>
      <c r="E358" s="16" t="n">
        <v>0.152762306834733</v>
      </c>
      <c r="F358" s="16" t="n">
        <v>0.207421350189102</v>
      </c>
      <c r="G358" s="16"/>
      <c r="H358" s="16" t="n">
        <v>0.406195657958873</v>
      </c>
      <c r="I358" s="16" t="n">
        <v>0.19229353091516</v>
      </c>
      <c r="J358" s="16"/>
      <c r="K358" s="16" t="n">
        <v>0.231706927672876</v>
      </c>
      <c r="L358" s="16"/>
      <c r="M358" s="16" t="n">
        <v>0.188926359085683</v>
      </c>
      <c r="N358" s="16" t="n">
        <v>0.252966228535107</v>
      </c>
      <c r="O358" s="16" t="n">
        <v>0.203741295996186</v>
      </c>
      <c r="P358" s="16" t="n">
        <v>0.164770677479744</v>
      </c>
      <c r="Q358" s="16"/>
      <c r="R358" s="16" t="n">
        <v>0.179762846462216</v>
      </c>
      <c r="S358" s="16" t="n">
        <v>0.128009804958944</v>
      </c>
      <c r="T358" s="16" t="n">
        <v>0.191583719018895</v>
      </c>
      <c r="U358" s="16" t="n">
        <v>0.155928668000395</v>
      </c>
      <c r="V358" s="16" t="n">
        <v>0.229433256050279</v>
      </c>
      <c r="W358" s="16"/>
      <c r="X358" s="16" t="n">
        <v>0.225458595154397</v>
      </c>
      <c r="Y358" s="16" t="n">
        <v>0.144683946033087</v>
      </c>
      <c r="Z358" s="16" t="n">
        <v>0.203335045441867</v>
      </c>
      <c r="AA358" s="16" t="n">
        <v>0.0461102385298782</v>
      </c>
      <c r="AB358" s="16" t="n">
        <v>0.258042153861786</v>
      </c>
      <c r="AC358" s="16" t="n">
        <v>0.244135882315345</v>
      </c>
      <c r="AD358" s="16" t="n">
        <v>0.146786359830682</v>
      </c>
      <c r="AE358" s="16"/>
      <c r="AF358" s="16" t="n">
        <v>0.00512746481043814</v>
      </c>
      <c r="AG358" s="16" t="n">
        <v>0.0134783468940725</v>
      </c>
      <c r="AH358" s="16" t="n">
        <v>0.296779592645319</v>
      </c>
      <c r="AI358" s="16" t="n">
        <v>0.3939213223326</v>
      </c>
      <c r="AJ358" s="16" t="n">
        <v>0.224522584800871</v>
      </c>
      <c r="AK358" s="16" t="n">
        <v>0.224119098150304</v>
      </c>
      <c r="AL358" s="16" t="n">
        <v>0.0314760249384541</v>
      </c>
      <c r="AM358" s="16" t="n">
        <v>0.0369284883410711</v>
      </c>
      <c r="AN358" s="16" t="n">
        <v>0.0384438574319065</v>
      </c>
      <c r="AO358" s="16" t="n">
        <v>0.173903678717722</v>
      </c>
      <c r="AP358" s="16" t="n">
        <v>0.36391997528267</v>
      </c>
      <c r="AQ358" s="16"/>
      <c r="AR358" s="16" t="n">
        <v>0.275222867140931</v>
      </c>
      <c r="AS358" s="16" t="n">
        <v>0.215774546323314</v>
      </c>
      <c r="AT358" s="16" t="n">
        <v>0.21212149983086</v>
      </c>
      <c r="AU358" s="16" t="n">
        <v>0.000591840394591755</v>
      </c>
      <c r="AV358" s="16" t="n">
        <v>0.0801766073184419</v>
      </c>
      <c r="AW358" s="16" t="n">
        <v>0.209644445639723</v>
      </c>
      <c r="AX358" s="16" t="n">
        <v>0.254632795840946</v>
      </c>
      <c r="AY358" s="16" t="n">
        <v>0.0116944870254857</v>
      </c>
    </row>
    <row r="359">
      <c r="B359" t="s">
        <v>210</v>
      </c>
      <c r="C359" s="16" t="n">
        <v>0.0718118150186234</v>
      </c>
      <c r="D359" s="16" t="n">
        <v>0.142401393022701</v>
      </c>
      <c r="E359" s="16" t="n">
        <v>0.0658771637143248</v>
      </c>
      <c r="F359" s="16" t="n">
        <v>0.0654956945413616</v>
      </c>
      <c r="G359" s="16"/>
      <c r="H359" s="16" t="n">
        <v>0.315051172605667</v>
      </c>
      <c r="I359" s="16" t="n">
        <v>0.0566627383755819</v>
      </c>
      <c r="J359" s="16"/>
      <c r="K359" s="16" t="n">
        <v>0.0377597305605093</v>
      </c>
      <c r="L359" s="16"/>
      <c r="M359" s="16" t="n">
        <v>0.0720697704718651</v>
      </c>
      <c r="N359" s="16" t="n">
        <v>0.0755094185276287</v>
      </c>
      <c r="O359" s="16" t="n">
        <v>0.0481637072611834</v>
      </c>
      <c r="P359" s="16" t="n">
        <v>0.0744476693835323</v>
      </c>
      <c r="Q359" s="16"/>
      <c r="R359" s="16" t="n">
        <v>0</v>
      </c>
      <c r="S359" s="16" t="n">
        <v>0.328025594979614</v>
      </c>
      <c r="T359" s="16" t="n">
        <v>0.0427001710049838</v>
      </c>
      <c r="U359" s="16" t="n">
        <v>0.0515556279816103</v>
      </c>
      <c r="V359" s="16" t="n">
        <v>0.0485433453971692</v>
      </c>
      <c r="W359" s="16"/>
      <c r="X359" s="16" t="n">
        <v>0.0924878443289205</v>
      </c>
      <c r="Y359" s="16" t="n">
        <v>0.0829578623709699</v>
      </c>
      <c r="Z359" s="16" t="n">
        <v>0.0745114886171973</v>
      </c>
      <c r="AA359" s="16" t="n">
        <v>0.0205981261033359</v>
      </c>
      <c r="AB359" s="16" t="n">
        <v>0.011002045077679</v>
      </c>
      <c r="AC359" s="16" t="n">
        <v>0.0669493208489855</v>
      </c>
      <c r="AD359" s="16" t="n">
        <v>0.0178459282997842</v>
      </c>
      <c r="AE359" s="16"/>
      <c r="AF359" s="16" t="n">
        <v>0.21281562351891</v>
      </c>
      <c r="AG359" s="16" t="n">
        <v>0.00135773908736134</v>
      </c>
      <c r="AH359" s="16" t="n">
        <v>0.0349640096444046</v>
      </c>
      <c r="AI359" s="16" t="n">
        <v>0.0301304490580294</v>
      </c>
      <c r="AJ359" s="16" t="n">
        <v>0.0083538501890998</v>
      </c>
      <c r="AK359" s="16" t="n">
        <v>0.126840588167056</v>
      </c>
      <c r="AL359" s="16" t="n">
        <v>0.0286236020040149</v>
      </c>
      <c r="AM359" s="16" t="n">
        <v>0.00290581089398119</v>
      </c>
      <c r="AN359" s="16" t="n">
        <v>0.082764125553726</v>
      </c>
      <c r="AO359" s="16" t="n">
        <v>0.202774028170812</v>
      </c>
      <c r="AP359" s="16" t="n">
        <v>0</v>
      </c>
      <c r="AQ359" s="16"/>
      <c r="AR359" s="16" t="n">
        <v>0.0480379784351561</v>
      </c>
      <c r="AS359" s="16" t="n">
        <v>0.0973585366000785</v>
      </c>
      <c r="AT359" s="16" t="n">
        <v>0.0205068372689748</v>
      </c>
      <c r="AU359" s="16" t="n">
        <v>0.150261193112365</v>
      </c>
      <c r="AV359" s="16" t="n">
        <v>0.000287028800939567</v>
      </c>
      <c r="AW359" s="16" t="n">
        <v>0.133077771035501</v>
      </c>
      <c r="AX359" s="16" t="n">
        <v>0.00497481510605365</v>
      </c>
      <c r="AY359" s="16" t="n">
        <v>0</v>
      </c>
    </row>
    <row r="360">
      <c r="B360" t="s">
        <v>211</v>
      </c>
      <c r="C360" s="16" t="n">
        <v>0.338928341700367</v>
      </c>
      <c r="D360" s="16" t="n">
        <v>0.134638026909838</v>
      </c>
      <c r="E360" s="16" t="n">
        <v>0.295165448789288</v>
      </c>
      <c r="F360" s="16" t="n">
        <v>0.373921549339738</v>
      </c>
      <c r="G360" s="16"/>
      <c r="H360" s="16" t="n">
        <v>0.00223260347393434</v>
      </c>
      <c r="I360" s="16" t="n">
        <v>0.354070162627522</v>
      </c>
      <c r="J360" s="16"/>
      <c r="K360" s="16" t="n">
        <v>0.283572867671697</v>
      </c>
      <c r="L360" s="16"/>
      <c r="M360" s="16" t="n">
        <v>0.375669398079057</v>
      </c>
      <c r="N360" s="16" t="n">
        <v>0.0499683881869281</v>
      </c>
      <c r="O360" s="16" t="n">
        <v>0.0491538672361643</v>
      </c>
      <c r="P360" s="16" t="n">
        <v>0.04784154589431</v>
      </c>
      <c r="Q360" s="16"/>
      <c r="R360" s="16" t="n">
        <v>0.122590960245655</v>
      </c>
      <c r="S360" s="16" t="n">
        <v>0.00210031820622119</v>
      </c>
      <c r="T360" s="16" t="n">
        <v>0.287193998587058</v>
      </c>
      <c r="U360" s="16" t="n">
        <v>0.410567332532276</v>
      </c>
      <c r="V360" s="16" t="n">
        <v>0.443911877274218</v>
      </c>
      <c r="W360" s="16"/>
      <c r="X360" s="16" t="n">
        <v>0.288197649751374</v>
      </c>
      <c r="Y360" s="16" t="n">
        <v>0.529301511721219</v>
      </c>
      <c r="Z360" s="16" t="n">
        <v>0.277177068146259</v>
      </c>
      <c r="AA360" s="16" t="n">
        <v>0.662862825863419</v>
      </c>
      <c r="AB360" s="16" t="n">
        <v>0.37373899150693</v>
      </c>
      <c r="AC360" s="16" t="n">
        <v>0.0975043080942231</v>
      </c>
      <c r="AD360" s="16" t="n">
        <v>0.510769258012711</v>
      </c>
      <c r="AE360" s="16"/>
      <c r="AF360" s="16" t="n">
        <v>0.600339916615516</v>
      </c>
      <c r="AG360" s="16" t="n">
        <v>0.422275949924341</v>
      </c>
      <c r="AH360" s="16" t="n">
        <v>0.334800387515051</v>
      </c>
      <c r="AI360" s="16" t="n">
        <v>0.135155297121113</v>
      </c>
      <c r="AJ360" s="16" t="n">
        <v>0.443318997065712</v>
      </c>
      <c r="AK360" s="16" t="n">
        <v>0.309107597752757</v>
      </c>
      <c r="AL360" s="16" t="n">
        <v>0.248862679520838</v>
      </c>
      <c r="AM360" s="16" t="n">
        <v>0.408366590728489</v>
      </c>
      <c r="AN360" s="16" t="n">
        <v>0.102013234557515</v>
      </c>
      <c r="AO360" s="16" t="n">
        <v>0.578657380233717</v>
      </c>
      <c r="AP360" s="16" t="n">
        <v>0.369309937815579</v>
      </c>
      <c r="AQ360" s="16"/>
      <c r="AR360" s="16" t="n">
        <v>0.180110017177297</v>
      </c>
      <c r="AS360" s="16" t="n">
        <v>0.31277385421687</v>
      </c>
      <c r="AT360" s="16" t="n">
        <v>0.178330753144599</v>
      </c>
      <c r="AU360" s="16" t="n">
        <v>0.450875893227158</v>
      </c>
      <c r="AV360" s="16" t="n">
        <v>0.441672206471419</v>
      </c>
      <c r="AW360" s="16" t="n">
        <v>0.479993650396795</v>
      </c>
      <c r="AX360" s="16" t="n">
        <v>0.407115312277404</v>
      </c>
      <c r="AY360" s="16" t="n">
        <v>0.957021444176123</v>
      </c>
    </row>
    <row r="361">
      <c r="B361" t="s">
        <v>97</v>
      </c>
      <c r="C361" s="16" t="n">
        <v>0.063544452385103</v>
      </c>
      <c r="D361" s="16" t="n">
        <v>0.125134362958451</v>
      </c>
      <c r="E361" s="16" t="n">
        <v>0.00555024510636434</v>
      </c>
      <c r="F361" s="16" t="n">
        <v>0.0725199136848651</v>
      </c>
      <c r="G361" s="16"/>
      <c r="H361" s="16" t="n">
        <v>0.0287660083631571</v>
      </c>
      <c r="I361" s="16" t="n">
        <v>0.0718169271931996</v>
      </c>
      <c r="J361" s="16"/>
      <c r="K361" s="16" t="n">
        <v>0.0527806877830133</v>
      </c>
      <c r="L361" s="16"/>
      <c r="M361" s="16" t="n">
        <v>0.0653216744961085</v>
      </c>
      <c r="N361" s="16" t="n">
        <v>0.0595772486637075</v>
      </c>
      <c r="O361" s="16" t="n">
        <v>0.0114469953741932</v>
      </c>
      <c r="P361" s="16" t="n">
        <v>0.0585379193324886</v>
      </c>
      <c r="Q361" s="16"/>
      <c r="R361" s="16" t="n">
        <v>0.148864693239683</v>
      </c>
      <c r="S361" s="16" t="n">
        <v>0</v>
      </c>
      <c r="T361" s="16" t="n">
        <v>0.0399600402601958</v>
      </c>
      <c r="U361" s="16" t="n">
        <v>0.123070630227303</v>
      </c>
      <c r="V361" s="16" t="n">
        <v>0.0548157394643622</v>
      </c>
      <c r="W361" s="16"/>
      <c r="X361" s="16" t="n">
        <v>0.032720020237437</v>
      </c>
      <c r="Y361" s="16" t="n">
        <v>0</v>
      </c>
      <c r="Z361" s="16" t="n">
        <v>0</v>
      </c>
      <c r="AA361" s="16" t="n">
        <v>0.000916331156390311</v>
      </c>
      <c r="AB361" s="16" t="n">
        <v>0.0334168876048757</v>
      </c>
      <c r="AC361" s="16" t="n">
        <v>0.102557084964423</v>
      </c>
      <c r="AD361" s="16" t="n">
        <v>0.095028936153853</v>
      </c>
      <c r="AE361" s="16"/>
      <c r="AF361" s="16" t="n">
        <v>0.00342584317693608</v>
      </c>
      <c r="AG361" s="16" t="n">
        <v>0.0227399244131497</v>
      </c>
      <c r="AH361" s="16" t="n">
        <v>0.0223121020213148</v>
      </c>
      <c r="AI361" s="16" t="n">
        <v>0.0135420955477002</v>
      </c>
      <c r="AJ361" s="16" t="n">
        <v>0</v>
      </c>
      <c r="AK361" s="16" t="n">
        <v>0.140534914019268</v>
      </c>
      <c r="AL361" s="16" t="n">
        <v>0.000984822806346548</v>
      </c>
      <c r="AM361" s="16" t="n">
        <v>0.0181162780311277</v>
      </c>
      <c r="AN361" s="16" t="n">
        <v>0</v>
      </c>
      <c r="AO361" s="16" t="n">
        <v>0</v>
      </c>
      <c r="AP361" s="16" t="n">
        <v>0.127733349429611</v>
      </c>
      <c r="AQ361" s="16"/>
      <c r="AR361" s="16" t="n">
        <v>0.088231228087533</v>
      </c>
      <c r="AS361" s="16" t="n">
        <v>0.0928708226548205</v>
      </c>
      <c r="AT361" s="16" t="n">
        <v>0.0990379559097328</v>
      </c>
      <c r="AU361" s="16" t="n">
        <v>0.031302364429535</v>
      </c>
      <c r="AV361" s="16" t="n">
        <v>0.0113666031848019</v>
      </c>
      <c r="AW361" s="16" t="n">
        <v>0</v>
      </c>
      <c r="AX361" s="16" t="n">
        <v>0</v>
      </c>
      <c r="AY361" s="16" t="n">
        <v>0</v>
      </c>
    </row>
    <row r="362">
      <c r="B362" t="s">
        <v>212</v>
      </c>
      <c r="C362" s="16" t="n">
        <v>0.331404547008989</v>
      </c>
      <c r="D362" s="16" t="n">
        <v>0.418751862966146</v>
      </c>
      <c r="E362" s="16" t="n">
        <v>0.48064483555529</v>
      </c>
      <c r="F362" s="16" t="n">
        <v>0.280641492244933</v>
      </c>
      <c r="G362" s="16"/>
      <c r="H362" s="16" t="n">
        <v>0.247754557598368</v>
      </c>
      <c r="I362" s="16" t="n">
        <v>0.325156640888537</v>
      </c>
      <c r="J362" s="16"/>
      <c r="K362" s="16" t="n">
        <v>0.394179786311904</v>
      </c>
      <c r="L362" s="16"/>
      <c r="M362" s="16" t="n">
        <v>0.298012797867286</v>
      </c>
      <c r="N362" s="16" t="n">
        <v>0.561978716086628</v>
      </c>
      <c r="O362" s="16" t="n">
        <v>0.687494134132274</v>
      </c>
      <c r="P362" s="16" t="n">
        <v>0.654402187909925</v>
      </c>
      <c r="Q362" s="16"/>
      <c r="R362" s="16" t="n">
        <v>0.548781500052446</v>
      </c>
      <c r="S362" s="16" t="n">
        <v>0.541864281855221</v>
      </c>
      <c r="T362" s="16" t="n">
        <v>0.438562071128867</v>
      </c>
      <c r="U362" s="16" t="n">
        <v>0.258877741258416</v>
      </c>
      <c r="V362" s="16" t="n">
        <v>0.223295781813971</v>
      </c>
      <c r="W362" s="16"/>
      <c r="X362" s="16" t="n">
        <v>0.361135890527871</v>
      </c>
      <c r="Y362" s="16" t="n">
        <v>0.243056679874724</v>
      </c>
      <c r="Z362" s="16" t="n">
        <v>0.444976397794676</v>
      </c>
      <c r="AA362" s="16" t="n">
        <v>0.269512478346977</v>
      </c>
      <c r="AB362" s="16" t="n">
        <v>0.32379992194873</v>
      </c>
      <c r="AC362" s="16" t="n">
        <v>0.488853403777023</v>
      </c>
      <c r="AD362" s="16" t="n">
        <v>0.22956951770297</v>
      </c>
      <c r="AE362" s="16"/>
      <c r="AF362" s="16" t="n">
        <v>0.1782911518782</v>
      </c>
      <c r="AG362" s="16" t="n">
        <v>0.540148039681075</v>
      </c>
      <c r="AH362" s="16" t="n">
        <v>0.311143908173911</v>
      </c>
      <c r="AI362" s="16" t="n">
        <v>0.427250835940557</v>
      </c>
      <c r="AJ362" s="16" t="n">
        <v>0.323804567944317</v>
      </c>
      <c r="AK362" s="16" t="n">
        <v>0.199397801910615</v>
      </c>
      <c r="AL362" s="16" t="n">
        <v>0.690052870730347</v>
      </c>
      <c r="AM362" s="16" t="n">
        <v>0.533682832005331</v>
      </c>
      <c r="AN362" s="16" t="n">
        <v>0.776778782456853</v>
      </c>
      <c r="AO362" s="16" t="n">
        <v>0.0446649128777483</v>
      </c>
      <c r="AP362" s="16" t="n">
        <v>0.139036737472141</v>
      </c>
      <c r="AQ362" s="16"/>
      <c r="AR362" s="16" t="n">
        <v>0.408397909159083</v>
      </c>
      <c r="AS362" s="16" t="n">
        <v>0.281222240204918</v>
      </c>
      <c r="AT362" s="16" t="n">
        <v>0.490002953845834</v>
      </c>
      <c r="AU362" s="16" t="n">
        <v>0.366968708836351</v>
      </c>
      <c r="AV362" s="16" t="n">
        <v>0.466497554224397</v>
      </c>
      <c r="AW362" s="16" t="n">
        <v>0.17728413292798</v>
      </c>
      <c r="AX362" s="16" t="n">
        <v>0.333277076775596</v>
      </c>
      <c r="AY362" s="16" t="n">
        <v>0.0312840687983912</v>
      </c>
    </row>
    <row r="363">
      <c r="B363" t="s">
        <v>213</v>
      </c>
      <c r="C363" s="16" t="n">
        <v>0.410740156718991</v>
      </c>
      <c r="D363" s="16" t="n">
        <v>0.27703941993254</v>
      </c>
      <c r="E363" s="16" t="n">
        <v>0.361042612503613</v>
      </c>
      <c r="F363" s="16" t="n">
        <v>0.4394172438811</v>
      </c>
      <c r="G363" s="16"/>
      <c r="H363" s="16" t="n">
        <v>0.317283776079602</v>
      </c>
      <c r="I363" s="16" t="n">
        <v>0.410732901003104</v>
      </c>
      <c r="J363" s="16"/>
      <c r="K363" s="16" t="n">
        <v>0.321332598232206</v>
      </c>
      <c r="L363" s="16"/>
      <c r="M363" s="16" t="n">
        <v>0.447739168550922</v>
      </c>
      <c r="N363" s="16" t="n">
        <v>0.125477806714557</v>
      </c>
      <c r="O363" s="16" t="n">
        <v>0.0973175744973477</v>
      </c>
      <c r="P363" s="16" t="n">
        <v>0.122289215277842</v>
      </c>
      <c r="Q363" s="16"/>
      <c r="R363" s="16" t="n">
        <v>0.122590960245655</v>
      </c>
      <c r="S363" s="16" t="n">
        <v>0.330125913185835</v>
      </c>
      <c r="T363" s="16" t="n">
        <v>0.329894169592042</v>
      </c>
      <c r="U363" s="16" t="n">
        <v>0.462122960513887</v>
      </c>
      <c r="V363" s="16" t="n">
        <v>0.492455222671387</v>
      </c>
      <c r="W363" s="16"/>
      <c r="X363" s="16" t="n">
        <v>0.380685494080295</v>
      </c>
      <c r="Y363" s="16" t="n">
        <v>0.612259374092189</v>
      </c>
      <c r="Z363" s="16" t="n">
        <v>0.351688556763457</v>
      </c>
      <c r="AA363" s="16" t="n">
        <v>0.683460951966755</v>
      </c>
      <c r="AB363" s="16" t="n">
        <v>0.384741036584609</v>
      </c>
      <c r="AC363" s="16" t="n">
        <v>0.164453628943209</v>
      </c>
      <c r="AD363" s="16" t="n">
        <v>0.528615186312496</v>
      </c>
      <c r="AE363" s="16"/>
      <c r="AF363" s="16" t="n">
        <v>0.813155540134426</v>
      </c>
      <c r="AG363" s="16" t="n">
        <v>0.423633689011702</v>
      </c>
      <c r="AH363" s="16" t="n">
        <v>0.369764397159455</v>
      </c>
      <c r="AI363" s="16" t="n">
        <v>0.165285746179143</v>
      </c>
      <c r="AJ363" s="16" t="n">
        <v>0.451672847254812</v>
      </c>
      <c r="AK363" s="16" t="n">
        <v>0.435948185919813</v>
      </c>
      <c r="AL363" s="16" t="n">
        <v>0.277486281524853</v>
      </c>
      <c r="AM363" s="16" t="n">
        <v>0.41127240162247</v>
      </c>
      <c r="AN363" s="16" t="n">
        <v>0.184777360111241</v>
      </c>
      <c r="AO363" s="16" t="n">
        <v>0.78143140840453</v>
      </c>
      <c r="AP363" s="16" t="n">
        <v>0.369309937815579</v>
      </c>
      <c r="AQ363" s="16"/>
      <c r="AR363" s="16" t="n">
        <v>0.228147995612453</v>
      </c>
      <c r="AS363" s="16" t="n">
        <v>0.410132390816948</v>
      </c>
      <c r="AT363" s="16" t="n">
        <v>0.198837590413574</v>
      </c>
      <c r="AU363" s="16" t="n">
        <v>0.601137086339522</v>
      </c>
      <c r="AV363" s="16" t="n">
        <v>0.441959235272359</v>
      </c>
      <c r="AW363" s="16" t="n">
        <v>0.613071421432297</v>
      </c>
      <c r="AX363" s="16" t="n">
        <v>0.412090127383457</v>
      </c>
      <c r="AY363" s="16" t="n">
        <v>0.957021444176123</v>
      </c>
    </row>
    <row r="364">
      <c r="B364" t="s">
        <v>128</v>
      </c>
      <c r="C364" s="16" t="n">
        <v>-0.0793356097100011</v>
      </c>
      <c r="D364" s="16" t="n">
        <v>0.141712443033606</v>
      </c>
      <c r="E364" s="16" t="n">
        <v>0.119602223051677</v>
      </c>
      <c r="F364" s="16" t="n">
        <v>-0.158775751636167</v>
      </c>
      <c r="G364" s="16"/>
      <c r="H364" s="16" t="n">
        <v>-0.0695292184812337</v>
      </c>
      <c r="I364" s="16" t="n">
        <v>-0.0855762601145678</v>
      </c>
      <c r="J364" s="16"/>
      <c r="K364" s="16" t="n">
        <v>0.0728471880796982</v>
      </c>
      <c r="L364" s="16"/>
      <c r="M364" s="16" t="n">
        <v>-0.149726370683636</v>
      </c>
      <c r="N364" s="16" t="n">
        <v>0.436500909372072</v>
      </c>
      <c r="O364" s="16" t="n">
        <v>0.590176559634926</v>
      </c>
      <c r="P364" s="16" t="n">
        <v>0.532112972632083</v>
      </c>
      <c r="Q364" s="16"/>
      <c r="R364" s="16" t="n">
        <v>0.426190539806791</v>
      </c>
      <c r="S364" s="16" t="n">
        <v>0.211738368669385</v>
      </c>
      <c r="T364" s="16" t="n">
        <v>0.108667901536825</v>
      </c>
      <c r="U364" s="16" t="n">
        <v>-0.203245219255471</v>
      </c>
      <c r="V364" s="16" t="n">
        <v>-0.269159440857416</v>
      </c>
      <c r="W364" s="16"/>
      <c r="X364" s="16" t="n">
        <v>-0.0195496035524243</v>
      </c>
      <c r="Y364" s="16" t="n">
        <v>-0.369202694217465</v>
      </c>
      <c r="Z364" s="16" t="n">
        <v>0.0932878410312191</v>
      </c>
      <c r="AA364" s="16" t="n">
        <v>-0.413948473619779</v>
      </c>
      <c r="AB364" s="16" t="n">
        <v>-0.060941114635879</v>
      </c>
      <c r="AC364" s="16" t="n">
        <v>0.324399774833815</v>
      </c>
      <c r="AD364" s="16" t="n">
        <v>-0.299045668609526</v>
      </c>
      <c r="AE364" s="16"/>
      <c r="AF364" s="16" t="n">
        <v>-0.634864388256227</v>
      </c>
      <c r="AG364" s="16" t="n">
        <v>0.116514350669373</v>
      </c>
      <c r="AH364" s="16" t="n">
        <v>-0.058620488985544</v>
      </c>
      <c r="AI364" s="16" t="n">
        <v>0.261965089761414</v>
      </c>
      <c r="AJ364" s="16" t="n">
        <v>-0.127868279310494</v>
      </c>
      <c r="AK364" s="16" t="n">
        <v>-0.236550384009198</v>
      </c>
      <c r="AL364" s="16" t="n">
        <v>0.412566589205494</v>
      </c>
      <c r="AM364" s="16" t="n">
        <v>0.122410430382861</v>
      </c>
      <c r="AN364" s="16" t="n">
        <v>0.592001422345612</v>
      </c>
      <c r="AO364" s="16" t="n">
        <v>-0.736766495526781</v>
      </c>
      <c r="AP364" s="16" t="n">
        <v>-0.230273200343438</v>
      </c>
      <c r="AQ364" s="16"/>
      <c r="AR364" s="16" t="n">
        <v>0.18024991354663</v>
      </c>
      <c r="AS364" s="16" t="n">
        <v>-0.12891015061203</v>
      </c>
      <c r="AT364" s="16" t="n">
        <v>0.29116536343226</v>
      </c>
      <c r="AU364" s="16" t="n">
        <v>-0.234168377503171</v>
      </c>
      <c r="AV364" s="16" t="n">
        <v>0.0245383189520387</v>
      </c>
      <c r="AW364" s="16" t="n">
        <v>-0.435787288504316</v>
      </c>
      <c r="AX364" s="16" t="n">
        <v>-0.0788130506078609</v>
      </c>
      <c r="AY364" s="16" t="n">
        <v>-0.925737375377732</v>
      </c>
    </row>
    <row r="365">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row>
    <row r="366">
      <c r="B366" s="7" t="s">
        <v>218</v>
      </c>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row>
    <row r="367">
      <c r="B367" s="26" t="s">
        <v>79</v>
      </c>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row>
    <row r="368">
      <c r="B368" t="s">
        <v>207</v>
      </c>
      <c r="C368" s="16" t="n">
        <v>0.0952653745810878</v>
      </c>
      <c r="D368" s="16" t="n">
        <v>0.257488395817732</v>
      </c>
      <c r="E368" s="16" t="n">
        <v>0.0384605297222559</v>
      </c>
      <c r="F368" s="16" t="n">
        <v>0.0925897769908781</v>
      </c>
      <c r="G368" s="16"/>
      <c r="H368" s="16" t="n">
        <v>0.104126232936252</v>
      </c>
      <c r="I368" s="16" t="n">
        <v>0.0911094693785201</v>
      </c>
      <c r="J368" s="16"/>
      <c r="K368" s="16" t="n">
        <v>0.0941548885548967</v>
      </c>
      <c r="L368" s="16"/>
      <c r="M368" s="16" t="n">
        <v>0.0726940914323664</v>
      </c>
      <c r="N368" s="16" t="n">
        <v>0.236329203949361</v>
      </c>
      <c r="O368" s="16" t="n">
        <v>0.362424375325979</v>
      </c>
      <c r="P368" s="16" t="n">
        <v>0.389623478437007</v>
      </c>
      <c r="Q368" s="16"/>
      <c r="R368" s="16" t="n">
        <v>0.145588624581523</v>
      </c>
      <c r="S368" s="16" t="n">
        <v>0.22438390337024</v>
      </c>
      <c r="T368" s="16" t="n">
        <v>0.190489882698118</v>
      </c>
      <c r="U368" s="16" t="n">
        <v>0.0253698070670675</v>
      </c>
      <c r="V368" s="16" t="n">
        <v>0.0331023463469962</v>
      </c>
      <c r="W368" s="16"/>
      <c r="X368" s="16" t="n">
        <v>0.0904377014737942</v>
      </c>
      <c r="Y368" s="16" t="n">
        <v>0.0454056044025837</v>
      </c>
      <c r="Z368" s="16" t="n">
        <v>0.106550019003671</v>
      </c>
      <c r="AA368" s="16" t="n">
        <v>0.182687678236048</v>
      </c>
      <c r="AB368" s="16" t="n">
        <v>0.0922400074842281</v>
      </c>
      <c r="AC368" s="16" t="n">
        <v>0.157723456953632</v>
      </c>
      <c r="AD368" s="16" t="n">
        <v>0.107858237612008</v>
      </c>
      <c r="AE368" s="16"/>
      <c r="AF368" s="16" t="n">
        <v>0.00289275569323278</v>
      </c>
      <c r="AG368" s="16" t="n">
        <v>0.0303675057643229</v>
      </c>
      <c r="AH368" s="16" t="n">
        <v>0.077834863935172</v>
      </c>
      <c r="AI368" s="16" t="n">
        <v>0.305015087281373</v>
      </c>
      <c r="AJ368" s="16" t="n">
        <v>0.058382125392232</v>
      </c>
      <c r="AK368" s="16" t="n">
        <v>0.0706382730051716</v>
      </c>
      <c r="AL368" s="16" t="n">
        <v>0.100386505274307</v>
      </c>
      <c r="AM368" s="16" t="n">
        <v>0.0543759082397679</v>
      </c>
      <c r="AN368" s="16" t="n">
        <v>0.1978822463337</v>
      </c>
      <c r="AO368" s="16" t="n">
        <v>0.0161280015499928</v>
      </c>
      <c r="AP368" s="16" t="n">
        <v>0.136453682051782</v>
      </c>
      <c r="AQ368" s="16"/>
      <c r="AR368" s="16" t="n">
        <v>0.097336182765722</v>
      </c>
      <c r="AS368" s="16" t="n">
        <v>0.0892525556403623</v>
      </c>
      <c r="AT368" s="16" t="n">
        <v>0.0603585655208312</v>
      </c>
      <c r="AU368" s="16" t="n">
        <v>0.324736275633973</v>
      </c>
      <c r="AV368" s="16" t="n">
        <v>0.0248253477529783</v>
      </c>
      <c r="AW368" s="16" t="n">
        <v>0.0924846541486829</v>
      </c>
      <c r="AX368" s="16" t="n">
        <v>0.0695027782640739</v>
      </c>
      <c r="AY368" s="16" t="n">
        <v>0.00979479088645274</v>
      </c>
    </row>
    <row r="369">
      <c r="B369" t="s">
        <v>208</v>
      </c>
      <c r="C369" s="16" t="n">
        <v>0.158926158821421</v>
      </c>
      <c r="D369" s="16" t="n">
        <v>0.0943455789444699</v>
      </c>
      <c r="E369" s="16" t="n">
        <v>0.300438077560583</v>
      </c>
      <c r="F369" s="16" t="n">
        <v>0.127380176855232</v>
      </c>
      <c r="G369" s="16"/>
      <c r="H369" s="16" t="n">
        <v>0.138568120168905</v>
      </c>
      <c r="I369" s="16" t="n">
        <v>0.142984527082146</v>
      </c>
      <c r="J369" s="16"/>
      <c r="K369" s="16" t="n">
        <v>0.216467353131484</v>
      </c>
      <c r="L369" s="16"/>
      <c r="M369" s="16" t="n">
        <v>0.133847310256957</v>
      </c>
      <c r="N369" s="16" t="n">
        <v>0.362577271209825</v>
      </c>
      <c r="O369" s="16" t="n">
        <v>0.356452311809305</v>
      </c>
      <c r="P369" s="16" t="n">
        <v>0.291078979543927</v>
      </c>
      <c r="Q369" s="16"/>
      <c r="R369" s="16" t="n">
        <v>0.403192875470924</v>
      </c>
      <c r="S369" s="16" t="n">
        <v>0.343558995546416</v>
      </c>
      <c r="T369" s="16" t="n">
        <v>0.112944091733336</v>
      </c>
      <c r="U369" s="16" t="n">
        <v>0.16089817396403</v>
      </c>
      <c r="V369" s="16" t="n">
        <v>0.11097773923862</v>
      </c>
      <c r="W369" s="16"/>
      <c r="X369" s="16" t="n">
        <v>0.199779458531096</v>
      </c>
      <c r="Y369" s="16" t="n">
        <v>0.0543321719199144</v>
      </c>
      <c r="Z369" s="16" t="n">
        <v>0.225763139615282</v>
      </c>
      <c r="AA369" s="16" t="n">
        <v>0.0758764648531807</v>
      </c>
      <c r="AB369" s="16" t="n">
        <v>0.137479901192575</v>
      </c>
      <c r="AC369" s="16" t="n">
        <v>0.387827310024246</v>
      </c>
      <c r="AD369" s="16" t="n">
        <v>0.152639379008188</v>
      </c>
      <c r="AE369" s="16"/>
      <c r="AF369" s="16" t="n">
        <v>0.00159767774108403</v>
      </c>
      <c r="AG369" s="16" t="n">
        <v>0.513257438594224</v>
      </c>
      <c r="AH369" s="16" t="n">
        <v>0.0895701231613519</v>
      </c>
      <c r="AI369" s="16" t="n">
        <v>0.168519658128853</v>
      </c>
      <c r="AJ369" s="16" t="n">
        <v>0.230191132470189</v>
      </c>
      <c r="AK369" s="16" t="n">
        <v>0.0830659668885301</v>
      </c>
      <c r="AL369" s="16" t="n">
        <v>0.414685959025749</v>
      </c>
      <c r="AM369" s="16" t="n">
        <v>0.302275281644985</v>
      </c>
      <c r="AN369" s="16" t="n">
        <v>0.277173483502115</v>
      </c>
      <c r="AO369" s="16" t="n">
        <v>0.0329727902005084</v>
      </c>
      <c r="AP369" s="16" t="n">
        <v>0.00258305542035865</v>
      </c>
      <c r="AQ369" s="16"/>
      <c r="AR369" s="16" t="n">
        <v>0.191379314334339</v>
      </c>
      <c r="AS369" s="16" t="n">
        <v>0.168669425887454</v>
      </c>
      <c r="AT369" s="16" t="n">
        <v>0.360809205589295</v>
      </c>
      <c r="AU369" s="16" t="n">
        <v>0.0271730913822025</v>
      </c>
      <c r="AV369" s="16" t="n">
        <v>0.152475727149037</v>
      </c>
      <c r="AW369" s="16" t="n">
        <v>0.0251352028552263</v>
      </c>
      <c r="AX369" s="16" t="n">
        <v>0.0258082529286665</v>
      </c>
      <c r="AY369" s="16" t="n">
        <v>0.0214892779119384</v>
      </c>
    </row>
    <row r="370">
      <c r="B370" t="s">
        <v>209</v>
      </c>
      <c r="C370" s="16" t="n">
        <v>0.199721911065775</v>
      </c>
      <c r="D370" s="16" t="n">
        <v>0.256952737313423</v>
      </c>
      <c r="E370" s="16" t="n">
        <v>0.22423780070206</v>
      </c>
      <c r="F370" s="16" t="n">
        <v>0.18655721417951</v>
      </c>
      <c r="G370" s="16"/>
      <c r="H370" s="16" t="n">
        <v>0.725111550462232</v>
      </c>
      <c r="I370" s="16" t="n">
        <v>0.187637986112543</v>
      </c>
      <c r="J370" s="16"/>
      <c r="K370" s="16" t="n">
        <v>0.187081391627604</v>
      </c>
      <c r="L370" s="16"/>
      <c r="M370" s="16" t="n">
        <v>0.206906860650388</v>
      </c>
      <c r="N370" s="16" t="n">
        <v>0.142001663469764</v>
      </c>
      <c r="O370" s="16" t="n">
        <v>0.147722427555953</v>
      </c>
      <c r="P370" s="16" t="n">
        <v>0.141530920243846</v>
      </c>
      <c r="Q370" s="16"/>
      <c r="R370" s="16" t="n">
        <v>0.179762846462216</v>
      </c>
      <c r="S370" s="16" t="n">
        <v>0.323534951535893</v>
      </c>
      <c r="T370" s="16" t="n">
        <v>0.298396456502586</v>
      </c>
      <c r="U370" s="16" t="n">
        <v>0.102567249186658</v>
      </c>
      <c r="V370" s="16" t="n">
        <v>0.158212012760389</v>
      </c>
      <c r="W370" s="16"/>
      <c r="X370" s="16" t="n">
        <v>0.192778136447899</v>
      </c>
      <c r="Y370" s="16" t="n">
        <v>0.209336462904407</v>
      </c>
      <c r="Z370" s="16" t="n">
        <v>0.325165442754343</v>
      </c>
      <c r="AA370" s="16" t="n">
        <v>0.0571689883623631</v>
      </c>
      <c r="AB370" s="16" t="n">
        <v>0.246493294834448</v>
      </c>
      <c r="AC370" s="16" t="n">
        <v>0.0792496167704007</v>
      </c>
      <c r="AD370" s="16" t="n">
        <v>0.0746954454679084</v>
      </c>
      <c r="AE370" s="16"/>
      <c r="AF370" s="16" t="n">
        <v>0.00512746481043814</v>
      </c>
      <c r="AG370" s="16" t="n">
        <v>0.0100014422166006</v>
      </c>
      <c r="AH370" s="16" t="n">
        <v>0.45866869216543</v>
      </c>
      <c r="AI370" s="16" t="n">
        <v>0.138366278559752</v>
      </c>
      <c r="AJ370" s="16" t="n">
        <v>0.0781936869292084</v>
      </c>
      <c r="AK370" s="16" t="n">
        <v>0.267323728241972</v>
      </c>
      <c r="AL370" s="16" t="n">
        <v>0.234282432530015</v>
      </c>
      <c r="AM370" s="16" t="n">
        <v>0.0988471874783117</v>
      </c>
      <c r="AN370" s="16" t="n">
        <v>0.214249618898039</v>
      </c>
      <c r="AO370" s="16" t="n">
        <v>0.207729691925224</v>
      </c>
      <c r="AP370" s="16" t="n">
        <v>0.15933819658277</v>
      </c>
      <c r="AQ370" s="16"/>
      <c r="AR370" s="16" t="n">
        <v>0.224500434610222</v>
      </c>
      <c r="AS370" s="16" t="n">
        <v>0.259127310979627</v>
      </c>
      <c r="AT370" s="16" t="n">
        <v>0.21212149983086</v>
      </c>
      <c r="AU370" s="16" t="n">
        <v>0</v>
      </c>
      <c r="AV370" s="16" t="n">
        <v>0.361782627953917</v>
      </c>
      <c r="AW370" s="16" t="n">
        <v>0.0763298063599402</v>
      </c>
      <c r="AX370" s="16" t="n">
        <v>0.251274235817955</v>
      </c>
      <c r="AY370" s="16" t="n">
        <v>0.00189969613903295</v>
      </c>
    </row>
    <row r="371">
      <c r="B371" t="s">
        <v>210</v>
      </c>
      <c r="C371" s="16" t="n">
        <v>0.0289177289696642</v>
      </c>
      <c r="D371" s="16" t="n">
        <v>0.0173833458744539</v>
      </c>
      <c r="E371" s="16" t="n">
        <v>0.00958873926608506</v>
      </c>
      <c r="F371" s="16" t="n">
        <v>0.0355172801442259</v>
      </c>
      <c r="G371" s="16"/>
      <c r="H371" s="16" t="n">
        <v>0</v>
      </c>
      <c r="I371" s="16" t="n">
        <v>0.0321236887142744</v>
      </c>
      <c r="J371" s="16"/>
      <c r="K371" s="16" t="n">
        <v>0.00630834682433671</v>
      </c>
      <c r="L371" s="16"/>
      <c r="M371" s="16" t="n">
        <v>0.0270117681942588</v>
      </c>
      <c r="N371" s="16" t="n">
        <v>0.0418640621384756</v>
      </c>
      <c r="O371" s="16" t="n">
        <v>0.0484724705306898</v>
      </c>
      <c r="P371" s="16" t="n">
        <v>0.0519184531543977</v>
      </c>
      <c r="Q371" s="16"/>
      <c r="R371" s="16" t="n">
        <v>0</v>
      </c>
      <c r="S371" s="16" t="n">
        <v>0</v>
      </c>
      <c r="T371" s="16" t="n">
        <v>0.0369137600301143</v>
      </c>
      <c r="U371" s="16" t="n">
        <v>0.0473255900992346</v>
      </c>
      <c r="V371" s="16" t="n">
        <v>0.0265887768237346</v>
      </c>
      <c r="W371" s="16"/>
      <c r="X371" s="16" t="n">
        <v>0.0327766071521596</v>
      </c>
      <c r="Y371" s="16" t="n">
        <v>0</v>
      </c>
      <c r="Z371" s="16" t="n">
        <v>0.00620848739146543</v>
      </c>
      <c r="AA371" s="16" t="n">
        <v>0.151788133016433</v>
      </c>
      <c r="AB371" s="16" t="n">
        <v>0.0523767195082247</v>
      </c>
      <c r="AC371" s="16" t="n">
        <v>0.0247546869225456</v>
      </c>
      <c r="AD371" s="16" t="n">
        <v>0.0174464716689266</v>
      </c>
      <c r="AE371" s="16"/>
      <c r="AF371" s="16" t="n">
        <v>0</v>
      </c>
      <c r="AG371" s="16" t="n">
        <v>0</v>
      </c>
      <c r="AH371" s="16" t="n">
        <v>0.00250743120986223</v>
      </c>
      <c r="AI371" s="16" t="n">
        <v>0.0251919255586429</v>
      </c>
      <c r="AJ371" s="16" t="n">
        <v>0.0120179048731103</v>
      </c>
      <c r="AK371" s="16" t="n">
        <v>0.0582188398346962</v>
      </c>
      <c r="AL371" s="16" t="n">
        <v>0</v>
      </c>
      <c r="AM371" s="16" t="n">
        <v>0.0114700516965324</v>
      </c>
      <c r="AN371" s="16" t="n">
        <v>0.0830927006148631</v>
      </c>
      <c r="AO371" s="16" t="n">
        <v>0</v>
      </c>
      <c r="AP371" s="16" t="n">
        <v>0</v>
      </c>
      <c r="AQ371" s="16"/>
      <c r="AR371" s="16" t="n">
        <v>0.047873176377003</v>
      </c>
      <c r="AS371" s="16" t="n">
        <v>0.0046098057109915</v>
      </c>
      <c r="AT371" s="16" t="n">
        <v>0.000353286864765848</v>
      </c>
      <c r="AU371" s="16" t="n">
        <v>0.000591840394591755</v>
      </c>
      <c r="AV371" s="16" t="n">
        <v>0.000287028800939567</v>
      </c>
      <c r="AW371" s="16" t="n">
        <v>0.12705067337609</v>
      </c>
      <c r="AX371" s="16" t="n">
        <v>0.0213708822865997</v>
      </c>
      <c r="AY371" s="16" t="n">
        <v>0.00979479088645274</v>
      </c>
    </row>
    <row r="372">
      <c r="B372" t="s">
        <v>211</v>
      </c>
      <c r="C372" s="16" t="n">
        <v>0.389353493246987</v>
      </c>
      <c r="D372" s="16" t="n">
        <v>0.359600416530075</v>
      </c>
      <c r="E372" s="16" t="n">
        <v>0.354889538281556</v>
      </c>
      <c r="F372" s="16" t="n">
        <v>0.402154491821301</v>
      </c>
      <c r="G372" s="16"/>
      <c r="H372" s="16" t="n">
        <v>0.00223260347393434</v>
      </c>
      <c r="I372" s="16" t="n">
        <v>0.410935218019867</v>
      </c>
      <c r="J372" s="16"/>
      <c r="K372" s="16" t="n">
        <v>0.358598702461965</v>
      </c>
      <c r="L372" s="16"/>
      <c r="M372" s="16" t="n">
        <v>0.428649932956654</v>
      </c>
      <c r="N372" s="16" t="n">
        <v>0.0856593459353923</v>
      </c>
      <c r="O372" s="16" t="n">
        <v>0.0648157101763407</v>
      </c>
      <c r="P372" s="16" t="n">
        <v>0.0655054451473876</v>
      </c>
      <c r="Q372" s="16"/>
      <c r="R372" s="16" t="n">
        <v>0.000713661720840182</v>
      </c>
      <c r="S372" s="16" t="n">
        <v>0.108522149547451</v>
      </c>
      <c r="T372" s="16" t="n">
        <v>0.255848919522562</v>
      </c>
      <c r="U372" s="16" t="n">
        <v>0.384280760465761</v>
      </c>
      <c r="V372" s="16" t="n">
        <v>0.585873381461063</v>
      </c>
      <c r="W372" s="16"/>
      <c r="X372" s="16" t="n">
        <v>0.349572865654135</v>
      </c>
      <c r="Y372" s="16" t="n">
        <v>0.685583711702527</v>
      </c>
      <c r="Z372" s="16" t="n">
        <v>0.277177068146259</v>
      </c>
      <c r="AA372" s="16" t="n">
        <v>0.529443031507134</v>
      </c>
      <c r="AB372" s="16" t="n">
        <v>0.0491397030726494</v>
      </c>
      <c r="AC372" s="16" t="n">
        <v>0.183385031000302</v>
      </c>
      <c r="AD372" s="16" t="n">
        <v>0.537984420265944</v>
      </c>
      <c r="AE372" s="16"/>
      <c r="AF372" s="16" t="n">
        <v>0.414832413471702</v>
      </c>
      <c r="AG372" s="16" t="n">
        <v>0.446373613424852</v>
      </c>
      <c r="AH372" s="16" t="n">
        <v>0.34856561492952</v>
      </c>
      <c r="AI372" s="16" t="n">
        <v>0.23769358517956</v>
      </c>
      <c r="AJ372" s="16" t="n">
        <v>0.606618133160819</v>
      </c>
      <c r="AK372" s="16" t="n">
        <v>0.373138621425939</v>
      </c>
      <c r="AL372" s="16" t="n">
        <v>0.249660280363583</v>
      </c>
      <c r="AM372" s="16" t="n">
        <v>0.50517706845519</v>
      </c>
      <c r="AN372" s="16" t="n">
        <v>0.214803757978656</v>
      </c>
      <c r="AO372" s="16" t="n">
        <v>0.578657380233717</v>
      </c>
      <c r="AP372" s="16" t="n">
        <v>0.597703084298772</v>
      </c>
      <c r="AQ372" s="16"/>
      <c r="AR372" s="16" t="n">
        <v>0.26834124526483</v>
      </c>
      <c r="AS372" s="16" t="n">
        <v>0.375154449384472</v>
      </c>
      <c r="AT372" s="16" t="n">
        <v>0.267672773149282</v>
      </c>
      <c r="AU372" s="16" t="n">
        <v>0.60054524594493</v>
      </c>
      <c r="AV372" s="16" t="n">
        <v>0.449262665158326</v>
      </c>
      <c r="AW372" s="16" t="n">
        <v>0.545685023980277</v>
      </c>
      <c r="AX372" s="16" t="n">
        <v>0.428486194564003</v>
      </c>
      <c r="AY372" s="16" t="n">
        <v>0.478510722088062</v>
      </c>
    </row>
    <row r="373">
      <c r="B373" t="s">
        <v>97</v>
      </c>
      <c r="C373" s="16" t="n">
        <v>0.127815333315065</v>
      </c>
      <c r="D373" s="16" t="n">
        <v>0.0142295255198459</v>
      </c>
      <c r="E373" s="16" t="n">
        <v>0.0723853144674596</v>
      </c>
      <c r="F373" s="16" t="n">
        <v>0.155801060008853</v>
      </c>
      <c r="G373" s="16"/>
      <c r="H373" s="16" t="n">
        <v>0.0299614929586763</v>
      </c>
      <c r="I373" s="16" t="n">
        <v>0.13520911069265</v>
      </c>
      <c r="J373" s="16"/>
      <c r="K373" s="16" t="n">
        <v>0.137389317399712</v>
      </c>
      <c r="L373" s="16"/>
      <c r="M373" s="16" t="n">
        <v>0.130890036509375</v>
      </c>
      <c r="N373" s="16" t="n">
        <v>0.131568453297182</v>
      </c>
      <c r="O373" s="16" t="n">
        <v>0.020112704601732</v>
      </c>
      <c r="P373" s="16" t="n">
        <v>0.0603427234734347</v>
      </c>
      <c r="Q373" s="16"/>
      <c r="R373" s="16" t="n">
        <v>0.270741991764498</v>
      </c>
      <c r="S373" s="16" t="n">
        <v>0</v>
      </c>
      <c r="T373" s="16" t="n">
        <v>0.105406889513285</v>
      </c>
      <c r="U373" s="16" t="n">
        <v>0.279558419217248</v>
      </c>
      <c r="V373" s="16" t="n">
        <v>0.0852457433691966</v>
      </c>
      <c r="W373" s="16"/>
      <c r="X373" s="16" t="n">
        <v>0.134655230740916</v>
      </c>
      <c r="Y373" s="16" t="n">
        <v>0.00534204907056789</v>
      </c>
      <c r="Z373" s="16" t="n">
        <v>0.0591358430889784</v>
      </c>
      <c r="AA373" s="16" t="n">
        <v>0.00303570402484114</v>
      </c>
      <c r="AB373" s="16" t="n">
        <v>0.422270373907875</v>
      </c>
      <c r="AC373" s="16" t="n">
        <v>0.167059898328874</v>
      </c>
      <c r="AD373" s="16" t="n">
        <v>0.109376045977025</v>
      </c>
      <c r="AE373" s="16"/>
      <c r="AF373" s="16" t="n">
        <v>0.575549688283543</v>
      </c>
      <c r="AG373" s="16" t="n">
        <v>0</v>
      </c>
      <c r="AH373" s="16" t="n">
        <v>0.0228532745986638</v>
      </c>
      <c r="AI373" s="16" t="n">
        <v>0.125213465291819</v>
      </c>
      <c r="AJ373" s="16" t="n">
        <v>0.0145970171744422</v>
      </c>
      <c r="AK373" s="16" t="n">
        <v>0.147614570603691</v>
      </c>
      <c r="AL373" s="16" t="n">
        <v>0.000984822806346548</v>
      </c>
      <c r="AM373" s="16" t="n">
        <v>0.0278545024852135</v>
      </c>
      <c r="AN373" s="16" t="n">
        <v>0.0127981926726269</v>
      </c>
      <c r="AO373" s="16" t="n">
        <v>0.164512136090558</v>
      </c>
      <c r="AP373" s="16" t="n">
        <v>0.103921981646317</v>
      </c>
      <c r="AQ373" s="16"/>
      <c r="AR373" s="16" t="n">
        <v>0.170569646647884</v>
      </c>
      <c r="AS373" s="16" t="n">
        <v>0.103186452397094</v>
      </c>
      <c r="AT373" s="16" t="n">
        <v>0.098684669044967</v>
      </c>
      <c r="AU373" s="16" t="n">
        <v>0.0469535466443026</v>
      </c>
      <c r="AV373" s="16" t="n">
        <v>0.0113666031848019</v>
      </c>
      <c r="AW373" s="16" t="n">
        <v>0.133314639279783</v>
      </c>
      <c r="AX373" s="16" t="n">
        <v>0.203557656138702</v>
      </c>
      <c r="AY373" s="16" t="n">
        <v>0.478510722088062</v>
      </c>
    </row>
    <row r="374">
      <c r="B374" t="s">
        <v>212</v>
      </c>
      <c r="C374" s="16" t="n">
        <v>0.254191533402509</v>
      </c>
      <c r="D374" s="16" t="n">
        <v>0.351833974762202</v>
      </c>
      <c r="E374" s="16" t="n">
        <v>0.338898607282839</v>
      </c>
      <c r="F374" s="16" t="n">
        <v>0.21996995384611</v>
      </c>
      <c r="G374" s="16"/>
      <c r="H374" s="16" t="n">
        <v>0.242694353105157</v>
      </c>
      <c r="I374" s="16" t="n">
        <v>0.234093996460666</v>
      </c>
      <c r="J374" s="16"/>
      <c r="K374" s="16" t="n">
        <v>0.310622241686381</v>
      </c>
      <c r="L374" s="16"/>
      <c r="M374" s="16" t="n">
        <v>0.206541401689324</v>
      </c>
      <c r="N374" s="16" t="n">
        <v>0.598906475159186</v>
      </c>
      <c r="O374" s="16" t="n">
        <v>0.718876687135284</v>
      </c>
      <c r="P374" s="16" t="n">
        <v>0.680702457980934</v>
      </c>
      <c r="Q374" s="16"/>
      <c r="R374" s="16" t="n">
        <v>0.548781500052446</v>
      </c>
      <c r="S374" s="16" t="n">
        <v>0.567942898916657</v>
      </c>
      <c r="T374" s="16" t="n">
        <v>0.303433974431453</v>
      </c>
      <c r="U374" s="16" t="n">
        <v>0.186267981031098</v>
      </c>
      <c r="V374" s="16" t="n">
        <v>0.144080085585617</v>
      </c>
      <c r="W374" s="16"/>
      <c r="X374" s="16" t="n">
        <v>0.29021716000489</v>
      </c>
      <c r="Y374" s="16" t="n">
        <v>0.0997377763224981</v>
      </c>
      <c r="Z374" s="16" t="n">
        <v>0.332313158618953</v>
      </c>
      <c r="AA374" s="16" t="n">
        <v>0.258564143089228</v>
      </c>
      <c r="AB374" s="16" t="n">
        <v>0.229719908676803</v>
      </c>
      <c r="AC374" s="16" t="n">
        <v>0.545550766977877</v>
      </c>
      <c r="AD374" s="16" t="n">
        <v>0.260497616620196</v>
      </c>
      <c r="AE374" s="16"/>
      <c r="AF374" s="16" t="n">
        <v>0.00449043343431681</v>
      </c>
      <c r="AG374" s="16" t="n">
        <v>0.543624944358547</v>
      </c>
      <c r="AH374" s="16" t="n">
        <v>0.167404987096524</v>
      </c>
      <c r="AI374" s="16" t="n">
        <v>0.473534745410225</v>
      </c>
      <c r="AJ374" s="16" t="n">
        <v>0.288573257862421</v>
      </c>
      <c r="AK374" s="16" t="n">
        <v>0.153704239893702</v>
      </c>
      <c r="AL374" s="16" t="n">
        <v>0.515072464300056</v>
      </c>
      <c r="AM374" s="16" t="n">
        <v>0.356651189884752</v>
      </c>
      <c r="AN374" s="16" t="n">
        <v>0.475055729835815</v>
      </c>
      <c r="AO374" s="16" t="n">
        <v>0.0491007917505012</v>
      </c>
      <c r="AP374" s="16" t="n">
        <v>0.139036737472141</v>
      </c>
      <c r="AQ374" s="16"/>
      <c r="AR374" s="16" t="n">
        <v>0.288715497100061</v>
      </c>
      <c r="AS374" s="16" t="n">
        <v>0.257921981527816</v>
      </c>
      <c r="AT374" s="16" t="n">
        <v>0.421167771110126</v>
      </c>
      <c r="AU374" s="16" t="n">
        <v>0.351909367016175</v>
      </c>
      <c r="AV374" s="16" t="n">
        <v>0.177301074902016</v>
      </c>
      <c r="AW374" s="16" t="n">
        <v>0.117619857003909</v>
      </c>
      <c r="AX374" s="16" t="n">
        <v>0.0953110311927404</v>
      </c>
      <c r="AY374" s="16" t="n">
        <v>0.0312840687983912</v>
      </c>
    </row>
    <row r="375">
      <c r="B375" t="s">
        <v>213</v>
      </c>
      <c r="C375" s="16" t="n">
        <v>0.418271222216651</v>
      </c>
      <c r="D375" s="16" t="n">
        <v>0.376983762404529</v>
      </c>
      <c r="E375" s="16" t="n">
        <v>0.364478277547641</v>
      </c>
      <c r="F375" s="16" t="n">
        <v>0.437671771965527</v>
      </c>
      <c r="G375" s="16"/>
      <c r="H375" s="16" t="n">
        <v>0.00223260347393434</v>
      </c>
      <c r="I375" s="16" t="n">
        <v>0.443058906734141</v>
      </c>
      <c r="J375" s="16"/>
      <c r="K375" s="16" t="n">
        <v>0.364907049286302</v>
      </c>
      <c r="L375" s="16"/>
      <c r="M375" s="16" t="n">
        <v>0.455661701150913</v>
      </c>
      <c r="N375" s="16" t="n">
        <v>0.127523408073868</v>
      </c>
      <c r="O375" s="16" t="n">
        <v>0.11328818070703</v>
      </c>
      <c r="P375" s="16" t="n">
        <v>0.117423898301785</v>
      </c>
      <c r="Q375" s="16"/>
      <c r="R375" s="16" t="n">
        <v>0.000713661720840182</v>
      </c>
      <c r="S375" s="16" t="n">
        <v>0.108522149547451</v>
      </c>
      <c r="T375" s="16" t="n">
        <v>0.292762679552676</v>
      </c>
      <c r="U375" s="16" t="n">
        <v>0.431606350564996</v>
      </c>
      <c r="V375" s="16" t="n">
        <v>0.612462158284798</v>
      </c>
      <c r="W375" s="16"/>
      <c r="X375" s="16" t="n">
        <v>0.382349472806294</v>
      </c>
      <c r="Y375" s="16" t="n">
        <v>0.685583711702527</v>
      </c>
      <c r="Z375" s="16" t="n">
        <v>0.283385555537725</v>
      </c>
      <c r="AA375" s="16" t="n">
        <v>0.681231164523567</v>
      </c>
      <c r="AB375" s="16" t="n">
        <v>0.101516422580874</v>
      </c>
      <c r="AC375" s="16" t="n">
        <v>0.208139717922847</v>
      </c>
      <c r="AD375" s="16" t="n">
        <v>0.555430891934871</v>
      </c>
      <c r="AE375" s="16"/>
      <c r="AF375" s="16" t="n">
        <v>0.414832413471702</v>
      </c>
      <c r="AG375" s="16" t="n">
        <v>0.446373613424852</v>
      </c>
      <c r="AH375" s="16" t="n">
        <v>0.351073046139382</v>
      </c>
      <c r="AI375" s="16" t="n">
        <v>0.262885510738203</v>
      </c>
      <c r="AJ375" s="16" t="n">
        <v>0.618636038033929</v>
      </c>
      <c r="AK375" s="16" t="n">
        <v>0.431357461260635</v>
      </c>
      <c r="AL375" s="16" t="n">
        <v>0.249660280363583</v>
      </c>
      <c r="AM375" s="16" t="n">
        <v>0.516647120151722</v>
      </c>
      <c r="AN375" s="16" t="n">
        <v>0.297896458593519</v>
      </c>
      <c r="AO375" s="16" t="n">
        <v>0.578657380233717</v>
      </c>
      <c r="AP375" s="16" t="n">
        <v>0.597703084298772</v>
      </c>
      <c r="AQ375" s="16"/>
      <c r="AR375" s="16" t="n">
        <v>0.316214421641833</v>
      </c>
      <c r="AS375" s="16" t="n">
        <v>0.379764255095464</v>
      </c>
      <c r="AT375" s="16" t="n">
        <v>0.268026060014048</v>
      </c>
      <c r="AU375" s="16" t="n">
        <v>0.601137086339522</v>
      </c>
      <c r="AV375" s="16" t="n">
        <v>0.449549693959266</v>
      </c>
      <c r="AW375" s="16" t="n">
        <v>0.672735697356367</v>
      </c>
      <c r="AX375" s="16" t="n">
        <v>0.449857076850603</v>
      </c>
      <c r="AY375" s="16" t="n">
        <v>0.488305512974514</v>
      </c>
    </row>
    <row r="376">
      <c r="B376" t="s">
        <v>128</v>
      </c>
      <c r="C376" s="16" t="n">
        <v>-0.164079688814142</v>
      </c>
      <c r="D376" s="16" t="n">
        <v>-0.0251497876423262</v>
      </c>
      <c r="E376" s="16" t="n">
        <v>-0.0255796702648027</v>
      </c>
      <c r="F376" s="16" t="n">
        <v>-0.217701818119417</v>
      </c>
      <c r="G376" s="16"/>
      <c r="H376" s="16" t="n">
        <v>0.240461749631223</v>
      </c>
      <c r="I376" s="16" t="n">
        <v>-0.208964910273475</v>
      </c>
      <c r="J376" s="16"/>
      <c r="K376" s="16" t="n">
        <v>-0.0542848075999211</v>
      </c>
      <c r="L376" s="16"/>
      <c r="M376" s="16" t="n">
        <v>-0.249120299461589</v>
      </c>
      <c r="N376" s="16" t="n">
        <v>0.471383067085318</v>
      </c>
      <c r="O376" s="16" t="n">
        <v>0.605588506428254</v>
      </c>
      <c r="P376" s="16" t="n">
        <v>0.563278559679148</v>
      </c>
      <c r="Q376" s="16"/>
      <c r="R376" s="16" t="n">
        <v>0.548067838331606</v>
      </c>
      <c r="S376" s="16" t="n">
        <v>0.459420749369206</v>
      </c>
      <c r="T376" s="16" t="n">
        <v>0.0106712948787774</v>
      </c>
      <c r="U376" s="16" t="n">
        <v>-0.245338369533898</v>
      </c>
      <c r="V376" s="16" t="n">
        <v>-0.468382072699181</v>
      </c>
      <c r="W376" s="16"/>
      <c r="X376" s="16" t="n">
        <v>-0.092132312801404</v>
      </c>
      <c r="Y376" s="16" t="n">
        <v>-0.585845935380029</v>
      </c>
      <c r="Z376" s="16" t="n">
        <v>0.0489276030812287</v>
      </c>
      <c r="AA376" s="16" t="n">
        <v>-0.422667021434339</v>
      </c>
      <c r="AB376" s="16" t="n">
        <v>0.128203486095929</v>
      </c>
      <c r="AC376" s="16" t="n">
        <v>0.33741104905503</v>
      </c>
      <c r="AD376" s="16" t="n">
        <v>-0.294933275314675</v>
      </c>
      <c r="AE376" s="16"/>
      <c r="AF376" s="16" t="n">
        <v>-0.410341980037385</v>
      </c>
      <c r="AG376" s="16" t="n">
        <v>0.0972513309336954</v>
      </c>
      <c r="AH376" s="16" t="n">
        <v>-0.183668059042858</v>
      </c>
      <c r="AI376" s="16" t="n">
        <v>0.210649234672023</v>
      </c>
      <c r="AJ376" s="16" t="n">
        <v>-0.330062780171508</v>
      </c>
      <c r="AK376" s="16" t="n">
        <v>-0.277653221366934</v>
      </c>
      <c r="AL376" s="16" t="n">
        <v>0.265412183936473</v>
      </c>
      <c r="AM376" s="16" t="n">
        <v>-0.15999593026697</v>
      </c>
      <c r="AN376" s="16" t="n">
        <v>0.177159271242295</v>
      </c>
      <c r="AO376" s="16" t="n">
        <v>-0.529556588483216</v>
      </c>
      <c r="AP376" s="16" t="n">
        <v>-0.458666346826631</v>
      </c>
      <c r="AQ376" s="16"/>
      <c r="AR376" s="16" t="n">
        <v>-0.0274989245417717</v>
      </c>
      <c r="AS376" s="16" t="n">
        <v>-0.121842273567648</v>
      </c>
      <c r="AT376" s="16" t="n">
        <v>0.153141711096078</v>
      </c>
      <c r="AU376" s="16" t="n">
        <v>-0.249227719323347</v>
      </c>
      <c r="AV376" s="16" t="n">
        <v>-0.27224861905725</v>
      </c>
      <c r="AW376" s="16" t="n">
        <v>-0.555115840352458</v>
      </c>
      <c r="AX376" s="16" t="n">
        <v>-0.354546045657863</v>
      </c>
      <c r="AY376" s="16" t="n">
        <v>-0.457021444176123</v>
      </c>
    </row>
    <row r="377">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row>
    <row r="378">
      <c r="B378" s="7" t="s">
        <v>223</v>
      </c>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row>
    <row r="379">
      <c r="B379" s="26" t="s">
        <v>79</v>
      </c>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row>
    <row r="380">
      <c r="B380" t="s">
        <v>219</v>
      </c>
      <c r="C380" s="16" t="n">
        <v>0.0799328183395904</v>
      </c>
      <c r="D380" s="16" t="n">
        <v>0.066696068478256</v>
      </c>
      <c r="E380" s="16" t="n">
        <v>0.0989968066178467</v>
      </c>
      <c r="F380" s="16" t="n">
        <v>0.0761935942609251</v>
      </c>
      <c r="G380" s="16"/>
      <c r="H380" s="16" t="n">
        <v>0.0443443204714717</v>
      </c>
      <c r="I380" s="16" t="n">
        <v>0.0840146544264314</v>
      </c>
      <c r="J380" s="16"/>
      <c r="K380" s="16" t="n">
        <v>0.101056047409209</v>
      </c>
      <c r="L380" s="16"/>
      <c r="M380" s="16" t="n">
        <v>0.0591072375718196</v>
      </c>
      <c r="N380" s="16" t="n">
        <v>0.197488093413543</v>
      </c>
      <c r="O380" s="16" t="n">
        <v>0.367330470871243</v>
      </c>
      <c r="P380" s="16" t="n">
        <v>0.361176197678252</v>
      </c>
      <c r="Q380" s="16"/>
      <c r="R380" s="16" t="n">
        <v>0.148864693239683</v>
      </c>
      <c r="S380" s="16" t="n">
        <v>0.212938964773603</v>
      </c>
      <c r="T380" s="16" t="n">
        <v>0.101441029524277</v>
      </c>
      <c r="U380" s="16" t="n">
        <v>0.0310950336036896</v>
      </c>
      <c r="V380" s="16" t="n">
        <v>0.0492194377914743</v>
      </c>
      <c r="W380" s="16"/>
      <c r="X380" s="16" t="n">
        <v>0.0449284027474765</v>
      </c>
      <c r="Y380" s="16" t="n">
        <v>0.0315160965556508</v>
      </c>
      <c r="Z380" s="16" t="n">
        <v>0.277728244024916</v>
      </c>
      <c r="AA380" s="16" t="n">
        <v>0.0321194545234443</v>
      </c>
      <c r="AB380" s="16" t="n">
        <v>0.0986112285260619</v>
      </c>
      <c r="AC380" s="16" t="n">
        <v>0.326797491699859</v>
      </c>
      <c r="AD380" s="16" t="n">
        <v>0.0750221410826949</v>
      </c>
      <c r="AE380" s="16"/>
      <c r="AF380" s="16" t="n">
        <v>0.00675687246361335</v>
      </c>
      <c r="AG380" s="16" t="n">
        <v>0.0298119406742475</v>
      </c>
      <c r="AH380" s="16" t="n">
        <v>0.0588311552789889</v>
      </c>
      <c r="AI380" s="16" t="n">
        <v>0.140384723032448</v>
      </c>
      <c r="AJ380" s="16" t="n">
        <v>0.0386964569433506</v>
      </c>
      <c r="AK380" s="16" t="n">
        <v>0.0567767794716</v>
      </c>
      <c r="AL380" s="16" t="n">
        <v>0.154858808189821</v>
      </c>
      <c r="AM380" s="16" t="n">
        <v>0.2287496272406</v>
      </c>
      <c r="AN380" s="16" t="n">
        <v>0.0205958272373983</v>
      </c>
      <c r="AO380" s="16" t="n">
        <v>0.22229405945733</v>
      </c>
      <c r="AP380" s="16" t="n">
        <v>0.00670792349144188</v>
      </c>
      <c r="AQ380" s="16"/>
      <c r="AR380" s="16" t="n">
        <v>0.0480674735967734</v>
      </c>
      <c r="AS380" s="16" t="n">
        <v>0.155510405924556</v>
      </c>
      <c r="AT380" s="16" t="n">
        <v>0.0642917018604745</v>
      </c>
      <c r="AU380" s="16" t="n">
        <v>0.0133897442412741</v>
      </c>
      <c r="AV380" s="16" t="n">
        <v>0.0842397806172764</v>
      </c>
      <c r="AW380" s="16" t="n">
        <v>0.0103646183736137</v>
      </c>
      <c r="AX380" s="16" t="n">
        <v>0.084553273439102</v>
      </c>
      <c r="AY380" s="16" t="n">
        <v>0.0214892779119384</v>
      </c>
    </row>
    <row r="381">
      <c r="B381" t="s">
        <v>220</v>
      </c>
      <c r="C381" s="16" t="n">
        <v>0.273354213293252</v>
      </c>
      <c r="D381" s="16" t="n">
        <v>0.429831112369331</v>
      </c>
      <c r="E381" s="16" t="n">
        <v>0.273780691103972</v>
      </c>
      <c r="F381" s="16" t="n">
        <v>0.255627963087294</v>
      </c>
      <c r="G381" s="16"/>
      <c r="H381" s="16" t="n">
        <v>0.230988543683718</v>
      </c>
      <c r="I381" s="16" t="n">
        <v>0.254642055614774</v>
      </c>
      <c r="J381" s="16"/>
      <c r="K381" s="16" t="n">
        <v>0.223431617711904</v>
      </c>
      <c r="L381" s="16"/>
      <c r="M381" s="16" t="n">
        <v>0.267694365792654</v>
      </c>
      <c r="N381" s="16" t="n">
        <v>0.304093505200521</v>
      </c>
      <c r="O381" s="16" t="n">
        <v>0.347963904623537</v>
      </c>
      <c r="P381" s="16" t="n">
        <v>0.372979196653384</v>
      </c>
      <c r="Q381" s="16"/>
      <c r="R381" s="16" t="n">
        <v>0.13790255970499</v>
      </c>
      <c r="S381" s="16" t="n">
        <v>0.446857243591175</v>
      </c>
      <c r="T381" s="16" t="n">
        <v>0.285550666557334</v>
      </c>
      <c r="U381" s="16" t="n">
        <v>0.283843851035172</v>
      </c>
      <c r="V381" s="16" t="n">
        <v>0.239179177975374</v>
      </c>
      <c r="W381" s="16"/>
      <c r="X381" s="16" t="n">
        <v>0.261020800367906</v>
      </c>
      <c r="Y381" s="16" t="n">
        <v>0.356034561352235</v>
      </c>
      <c r="Z381" s="16" t="n">
        <v>0.28671181191156</v>
      </c>
      <c r="AA381" s="16" t="n">
        <v>0.347874440570411</v>
      </c>
      <c r="AB381" s="16" t="n">
        <v>0.16474924608694</v>
      </c>
      <c r="AC381" s="16" t="n">
        <v>0.291888557485848</v>
      </c>
      <c r="AD381" s="16" t="n">
        <v>0.224360505312982</v>
      </c>
      <c r="AE381" s="16"/>
      <c r="AF381" s="16" t="n">
        <v>0.162964958086233</v>
      </c>
      <c r="AG381" s="16" t="n">
        <v>0.0824780208703604</v>
      </c>
      <c r="AH381" s="16" t="n">
        <v>0.20194120407618</v>
      </c>
      <c r="AI381" s="16" t="n">
        <v>0.109542769736064</v>
      </c>
      <c r="AJ381" s="16" t="n">
        <v>0.309535334822909</v>
      </c>
      <c r="AK381" s="16" t="n">
        <v>0.2555763469034</v>
      </c>
      <c r="AL381" s="16" t="n">
        <v>0.564889916446473</v>
      </c>
      <c r="AM381" s="16" t="n">
        <v>0.591226322352069</v>
      </c>
      <c r="AN381" s="16" t="n">
        <v>0.460077650384906</v>
      </c>
      <c r="AO381" s="16" t="n">
        <v>0.0276854957722617</v>
      </c>
      <c r="AP381" s="16" t="n">
        <v>0.369715680037009</v>
      </c>
      <c r="AQ381" s="16"/>
      <c r="AR381" s="16" t="n">
        <v>0.237937863965495</v>
      </c>
      <c r="AS381" s="16" t="n">
        <v>0.182527740772449</v>
      </c>
      <c r="AT381" s="16" t="n">
        <v>0.335254266521802</v>
      </c>
      <c r="AU381" s="16" t="n">
        <v>0.334284426122695</v>
      </c>
      <c r="AV381" s="16" t="n">
        <v>0.369660115441763</v>
      </c>
      <c r="AW381" s="16" t="n">
        <v>0.285263647266817</v>
      </c>
      <c r="AX381" s="16" t="n">
        <v>0.440052079859173</v>
      </c>
      <c r="AY381" s="16" t="n">
        <v>0.498100303860967</v>
      </c>
    </row>
    <row r="382">
      <c r="B382" t="s">
        <v>221</v>
      </c>
      <c r="C382" s="16" t="n">
        <v>0.513547310511285</v>
      </c>
      <c r="D382" s="16" t="n">
        <v>0.244680738919306</v>
      </c>
      <c r="E382" s="16" t="n">
        <v>0.549681922197167</v>
      </c>
      <c r="F382" s="16" t="n">
        <v>0.533893533584842</v>
      </c>
      <c r="G382" s="16"/>
      <c r="H382" s="16" t="n">
        <v>0.722434532370876</v>
      </c>
      <c r="I382" s="16" t="n">
        <v>0.512867057788206</v>
      </c>
      <c r="J382" s="16"/>
      <c r="K382" s="16" t="n">
        <v>0.594468678806395</v>
      </c>
      <c r="L382" s="16"/>
      <c r="M382" s="16" t="n">
        <v>0.534058288592365</v>
      </c>
      <c r="N382" s="16" t="n">
        <v>0.3907541724603</v>
      </c>
      <c r="O382" s="16" t="n">
        <v>0.26039031687119</v>
      </c>
      <c r="P382" s="16" t="n">
        <v>0.220543942743645</v>
      </c>
      <c r="Q382" s="16"/>
      <c r="R382" s="16" t="n">
        <v>0.713232747055327</v>
      </c>
      <c r="S382" s="16" t="n">
        <v>0.320706717140206</v>
      </c>
      <c r="T382" s="16" t="n">
        <v>0.490004266896331</v>
      </c>
      <c r="U382" s="16" t="n">
        <v>0.594486244701358</v>
      </c>
      <c r="V382" s="16" t="n">
        <v>0.510151558256815</v>
      </c>
      <c r="W382" s="16"/>
      <c r="X382" s="16" t="n">
        <v>0.53872982775352</v>
      </c>
      <c r="Y382" s="16" t="n">
        <v>0.504187558429715</v>
      </c>
      <c r="Z382" s="16" t="n">
        <v>0.329134744159463</v>
      </c>
      <c r="AA382" s="16" t="n">
        <v>0.618692648619347</v>
      </c>
      <c r="AB382" s="16" t="n">
        <v>0.672337309449076</v>
      </c>
      <c r="AC382" s="16" t="n">
        <v>0.348228556429009</v>
      </c>
      <c r="AD382" s="16" t="n">
        <v>0.691992849935933</v>
      </c>
      <c r="AE382" s="16"/>
      <c r="AF382" s="16" t="n">
        <v>0.828470661153425</v>
      </c>
      <c r="AG382" s="16" t="n">
        <v>0.864970114042243</v>
      </c>
      <c r="AH382" s="16" t="n">
        <v>0.526704866429078</v>
      </c>
      <c r="AI382" s="16" t="n">
        <v>0.67471200800106</v>
      </c>
      <c r="AJ382" s="16" t="n">
        <v>0.376433100257392</v>
      </c>
      <c r="AK382" s="16" t="n">
        <v>0.545704493191281</v>
      </c>
      <c r="AL382" s="16" t="n">
        <v>0.253410097008783</v>
      </c>
      <c r="AM382" s="16" t="n">
        <v>0.137724533164312</v>
      </c>
      <c r="AN382" s="16" t="n">
        <v>0.509513966214747</v>
      </c>
      <c r="AO382" s="16" t="n">
        <v>0.531408408750284</v>
      </c>
      <c r="AP382" s="16" t="n">
        <v>0.261718365578363</v>
      </c>
      <c r="AQ382" s="16"/>
      <c r="AR382" s="16" t="n">
        <v>0.57972878605512</v>
      </c>
      <c r="AS382" s="16" t="n">
        <v>0.589021444861652</v>
      </c>
      <c r="AT382" s="16" t="n">
        <v>0.422123278473124</v>
      </c>
      <c r="AU382" s="16" t="n">
        <v>0.337335941985718</v>
      </c>
      <c r="AV382" s="16" t="n">
        <v>0.393911405592862</v>
      </c>
      <c r="AW382" s="16" t="n">
        <v>0.512614106535688</v>
      </c>
      <c r="AX382" s="16" t="n">
        <v>0.454023764415126</v>
      </c>
      <c r="AY382" s="16" t="n">
        <v>0.480410418227094</v>
      </c>
    </row>
    <row r="383">
      <c r="B383" t="s">
        <v>222</v>
      </c>
      <c r="C383" s="16" t="n">
        <v>0.131638563299746</v>
      </c>
      <c r="D383" s="16" t="n">
        <v>0.256170483786961</v>
      </c>
      <c r="E383" s="16" t="n">
        <v>0.0719146389289281</v>
      </c>
      <c r="F383" s="16" t="n">
        <v>0.134005209142643</v>
      </c>
      <c r="G383" s="16"/>
      <c r="H383" s="16" t="n">
        <v>0.00223260347393434</v>
      </c>
      <c r="I383" s="16" t="n">
        <v>0.147910718071287</v>
      </c>
      <c r="J383" s="16"/>
      <c r="K383" s="16" t="n">
        <v>0.0808011698993734</v>
      </c>
      <c r="L383" s="16"/>
      <c r="M383" s="16" t="n">
        <v>0.139140108043161</v>
      </c>
      <c r="N383" s="16" t="n">
        <v>0.0949902851935872</v>
      </c>
      <c r="O383" s="16" t="n">
        <v>0.00865346469385344</v>
      </c>
      <c r="P383" s="16" t="n">
        <v>0.0288767588372491</v>
      </c>
      <c r="Q383" s="16"/>
      <c r="R383" s="16" t="n">
        <v>0</v>
      </c>
      <c r="S383" s="16" t="n">
        <v>0.00872457176845299</v>
      </c>
      <c r="T383" s="16" t="n">
        <v>0.123004037022058</v>
      </c>
      <c r="U383" s="16" t="n">
        <v>0.0885854013017197</v>
      </c>
      <c r="V383" s="16" t="n">
        <v>0.20114500687437</v>
      </c>
      <c r="W383" s="16"/>
      <c r="X383" s="16" t="n">
        <v>0.152890210981307</v>
      </c>
      <c r="Y383" s="16" t="n">
        <v>0.108261783662399</v>
      </c>
      <c r="Z383" s="16" t="n">
        <v>0.106425199904061</v>
      </c>
      <c r="AA383" s="16" t="n">
        <v>0.00131345628679719</v>
      </c>
      <c r="AB383" s="16" t="n">
        <v>0.0608134898689184</v>
      </c>
      <c r="AC383" s="16" t="n">
        <v>0.0330853943852836</v>
      </c>
      <c r="AD383" s="16" t="n">
        <v>0.00171751735330014</v>
      </c>
      <c r="AE383" s="16"/>
      <c r="AF383" s="16" t="n">
        <v>0</v>
      </c>
      <c r="AG383" s="16" t="n">
        <v>0.0227399244131497</v>
      </c>
      <c r="AH383" s="16" t="n">
        <v>0.212522774215752</v>
      </c>
      <c r="AI383" s="16" t="n">
        <v>0.0625563983171028</v>
      </c>
      <c r="AJ383" s="16" t="n">
        <v>0.275335107976348</v>
      </c>
      <c r="AK383" s="16" t="n">
        <v>0.141942380433719</v>
      </c>
      <c r="AL383" s="16" t="n">
        <v>0.0268411783549233</v>
      </c>
      <c r="AM383" s="16" t="n">
        <v>0.0399461220911594</v>
      </c>
      <c r="AN383" s="16" t="n">
        <v>0.00981255616294905</v>
      </c>
      <c r="AO383" s="16" t="n">
        <v>0.214461388790173</v>
      </c>
      <c r="AP383" s="16" t="n">
        <v>0.361858030893186</v>
      </c>
      <c r="AQ383" s="16"/>
      <c r="AR383" s="16" t="n">
        <v>0.133416160649606</v>
      </c>
      <c r="AS383" s="16" t="n">
        <v>0.068838013383318</v>
      </c>
      <c r="AT383" s="16" t="n">
        <v>0.177977466279833</v>
      </c>
      <c r="AU383" s="16" t="n">
        <v>0.314989887650313</v>
      </c>
      <c r="AV383" s="16" t="n">
        <v>0.152188698348098</v>
      </c>
      <c r="AW383" s="16" t="n">
        <v>0.191757627823881</v>
      </c>
      <c r="AX383" s="16" t="n">
        <v>0.0213708822865997</v>
      </c>
      <c r="AY383" s="16" t="n">
        <v>0</v>
      </c>
    </row>
    <row r="384">
      <c r="B384" t="s">
        <v>90</v>
      </c>
      <c r="C384" s="16" t="n">
        <v>0.0015270945561258</v>
      </c>
      <c r="D384" s="16" t="n">
        <v>0.00262159644614603</v>
      </c>
      <c r="E384" s="16" t="n">
        <v>0.00562594115208635</v>
      </c>
      <c r="F384" s="16" t="n">
        <v>0.000279699924295753</v>
      </c>
      <c r="G384" s="16"/>
      <c r="H384" s="16" t="n">
        <v>0</v>
      </c>
      <c r="I384" s="16" t="n">
        <v>0.000565514099301273</v>
      </c>
      <c r="J384" s="16"/>
      <c r="K384" s="16" t="n">
        <v>0.000242486173119103</v>
      </c>
      <c r="L384" s="16"/>
      <c r="M384" s="16" t="n">
        <v>0</v>
      </c>
      <c r="N384" s="16" t="n">
        <v>0.0126739437320489</v>
      </c>
      <c r="O384" s="16" t="n">
        <v>0.0156618429401764</v>
      </c>
      <c r="P384" s="16" t="n">
        <v>0.0164239040874693</v>
      </c>
      <c r="Q384" s="16"/>
      <c r="R384" s="16" t="n">
        <v>0</v>
      </c>
      <c r="S384" s="16" t="n">
        <v>0.0107725027265629</v>
      </c>
      <c r="T384" s="16" t="n">
        <v>0</v>
      </c>
      <c r="U384" s="16" t="n">
        <v>0.00198946935806107</v>
      </c>
      <c r="V384" s="16" t="n">
        <v>0.000304819101966806</v>
      </c>
      <c r="W384" s="16"/>
      <c r="X384" s="16" t="n">
        <v>0.00243075814979079</v>
      </c>
      <c r="Y384" s="16" t="n">
        <v>0</v>
      </c>
      <c r="Z384" s="16" t="n">
        <v>0</v>
      </c>
      <c r="AA384" s="16" t="n">
        <v>0</v>
      </c>
      <c r="AB384" s="16" t="n">
        <v>0.00348872606900329</v>
      </c>
      <c r="AC384" s="16" t="n">
        <v>0</v>
      </c>
      <c r="AD384" s="16" t="n">
        <v>0.00690698631508999</v>
      </c>
      <c r="AE384" s="16"/>
      <c r="AF384" s="16" t="n">
        <v>0.00180750829672875</v>
      </c>
      <c r="AG384" s="16" t="n">
        <v>0</v>
      </c>
      <c r="AH384" s="16" t="n">
        <v>0</v>
      </c>
      <c r="AI384" s="16" t="n">
        <v>0.012804100913325</v>
      </c>
      <c r="AJ384" s="16" t="n">
        <v>0</v>
      </c>
      <c r="AK384" s="16" t="n">
        <v>0</v>
      </c>
      <c r="AL384" s="16" t="n">
        <v>0</v>
      </c>
      <c r="AM384" s="16" t="n">
        <v>0.00235339515185997</v>
      </c>
      <c r="AN384" s="16" t="n">
        <v>0</v>
      </c>
      <c r="AO384" s="16" t="n">
        <v>0.00415064722995125</v>
      </c>
      <c r="AP384" s="16" t="n">
        <v>0</v>
      </c>
      <c r="AQ384" s="16"/>
      <c r="AR384" s="16" t="n">
        <v>0.000849715733005719</v>
      </c>
      <c r="AS384" s="16" t="n">
        <v>0.00410239505802474</v>
      </c>
      <c r="AT384" s="16" t="n">
        <v>0.000353286864765848</v>
      </c>
      <c r="AU384" s="16" t="n">
        <v>0</v>
      </c>
      <c r="AV384" s="16" t="n">
        <v>0</v>
      </c>
      <c r="AW384" s="16" t="n">
        <v>0</v>
      </c>
      <c r="AX384" s="16" t="n">
        <v>0</v>
      </c>
      <c r="AY384" s="16" t="n">
        <v>0</v>
      </c>
    </row>
    <row r="385">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row>
    <row r="386">
      <c r="B386" s="7" t="s">
        <v>231</v>
      </c>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row>
    <row r="387">
      <c r="B387" s="26" t="s">
        <v>79</v>
      </c>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row>
    <row r="388">
      <c r="B388" t="s">
        <v>224</v>
      </c>
      <c r="C388" s="16" t="n">
        <v>0.136776268647753</v>
      </c>
      <c r="D388" s="16" t="n">
        <v>0.0684102162824038</v>
      </c>
      <c r="E388" s="16" t="n">
        <v>0.145285194977642</v>
      </c>
      <c r="F388" s="16" t="n">
        <v>0.142136095311871</v>
      </c>
      <c r="G388" s="16"/>
      <c r="H388" s="16" t="n">
        <v>0.0548959661385211</v>
      </c>
      <c r="I388" s="16" t="n">
        <v>0.138569328983069</v>
      </c>
      <c r="J388" s="16"/>
      <c r="K388" s="16" t="n">
        <v>0.115092148937839</v>
      </c>
      <c r="L388" s="16"/>
      <c r="M388" s="16" t="n">
        <v>0.131264768572189</v>
      </c>
      <c r="N388" s="16" t="n">
        <v>0.144168138012643</v>
      </c>
      <c r="O388" s="16" t="n">
        <v>0.262288033435835</v>
      </c>
      <c r="P388" s="16" t="n">
        <v>0.312019621323246</v>
      </c>
      <c r="Q388" s="16"/>
      <c r="R388" s="16" t="n">
        <v>0.270375933630595</v>
      </c>
      <c r="S388" s="16" t="n">
        <v>0.230111440503044</v>
      </c>
      <c r="T388" s="16" t="n">
        <v>0.156331767890824</v>
      </c>
      <c r="U388" s="16" t="n">
        <v>0.0693363357124916</v>
      </c>
      <c r="V388" s="16" t="n">
        <v>0.116054277293119</v>
      </c>
      <c r="W388" s="16"/>
      <c r="X388" s="16" t="n">
        <v>0.10092617190601</v>
      </c>
      <c r="Y388" s="16" t="n">
        <v>0.0552504093469475</v>
      </c>
      <c r="Z388" s="16" t="n">
        <v>0.25865366365897</v>
      </c>
      <c r="AA388" s="16" t="n">
        <v>0.375806400043478</v>
      </c>
      <c r="AB388" s="16" t="n">
        <v>0.0949380449022135</v>
      </c>
      <c r="AC388" s="16" t="n">
        <v>0.284841013750478</v>
      </c>
      <c r="AD388" s="16" t="n">
        <v>0.167379918322883</v>
      </c>
      <c r="AE388" s="16"/>
      <c r="AF388" s="16" t="n">
        <v>0.00410134256860745</v>
      </c>
      <c r="AG388" s="16" t="n">
        <v>0.4578951385344</v>
      </c>
      <c r="AH388" s="16" t="n">
        <v>0.0937218923875671</v>
      </c>
      <c r="AI388" s="16" t="n">
        <v>0.174838740525695</v>
      </c>
      <c r="AJ388" s="16" t="n">
        <v>0.0116847521182732</v>
      </c>
      <c r="AK388" s="16" t="n">
        <v>0.106661127121515</v>
      </c>
      <c r="AL388" s="16" t="n">
        <v>0.3160438453592</v>
      </c>
      <c r="AM388" s="16" t="n">
        <v>0.270602351487281</v>
      </c>
      <c r="AN388" s="16" t="n">
        <v>0.0837738846942682</v>
      </c>
      <c r="AO388" s="16" t="n">
        <v>0.204430460250766</v>
      </c>
      <c r="AP388" s="16" t="n">
        <v>0.130316404849969</v>
      </c>
      <c r="AQ388" s="16"/>
      <c r="AR388" s="16" t="n">
        <v>0.104023507422052</v>
      </c>
      <c r="AS388" s="16" t="n">
        <v>0.230387262964053</v>
      </c>
      <c r="AT388" s="16" t="n">
        <v>0.0430231859973913</v>
      </c>
      <c r="AU388" s="16" t="n">
        <v>0.0229378947299963</v>
      </c>
      <c r="AV388" s="16" t="n">
        <v>0.1635553015329</v>
      </c>
      <c r="AW388" s="16" t="n">
        <v>0.0690814213205562</v>
      </c>
      <c r="AX388" s="16" t="n">
        <v>0.431989387807672</v>
      </c>
      <c r="AY388" s="16" t="n">
        <v>0.00979479088645274</v>
      </c>
    </row>
    <row r="389">
      <c r="B389" t="s">
        <v>225</v>
      </c>
      <c r="C389" s="16" t="n">
        <v>0.199258994508496</v>
      </c>
      <c r="D389" s="16" t="n">
        <v>0.219689570660872</v>
      </c>
      <c r="E389" s="16" t="n">
        <v>0.269856102765852</v>
      </c>
      <c r="F389" s="16" t="n">
        <v>0.17759658008902</v>
      </c>
      <c r="G389" s="16"/>
      <c r="H389" s="16" t="n">
        <v>0.213174778851655</v>
      </c>
      <c r="I389" s="16" t="n">
        <v>0.188211540361999</v>
      </c>
      <c r="J389" s="16"/>
      <c r="K389" s="16" t="n">
        <v>0.272901452983892</v>
      </c>
      <c r="L389" s="16"/>
      <c r="M389" s="16" t="n">
        <v>0.174106040570079</v>
      </c>
      <c r="N389" s="16" t="n">
        <v>0.391546374742753</v>
      </c>
      <c r="O389" s="16" t="n">
        <v>0.398323555105385</v>
      </c>
      <c r="P389" s="16" t="n">
        <v>0.454618380734921</v>
      </c>
      <c r="Q389" s="16"/>
      <c r="R389" s="16" t="n">
        <v>0.0306231989186693</v>
      </c>
      <c r="S389" s="16" t="n">
        <v>0.449699730334602</v>
      </c>
      <c r="T389" s="16" t="n">
        <v>0.333078068135842</v>
      </c>
      <c r="U389" s="16" t="n">
        <v>0.22029571981551</v>
      </c>
      <c r="V389" s="16" t="n">
        <v>0.075461542516309</v>
      </c>
      <c r="W389" s="16"/>
      <c r="X389" s="16" t="n">
        <v>0.204581621984029</v>
      </c>
      <c r="Y389" s="16" t="n">
        <v>0.189906310766709</v>
      </c>
      <c r="Z389" s="16" t="n">
        <v>0.166533893081593</v>
      </c>
      <c r="AA389" s="16" t="n">
        <v>0.0803724897421907</v>
      </c>
      <c r="AB389" s="16" t="n">
        <v>0.358957484239804</v>
      </c>
      <c r="AC389" s="16" t="n">
        <v>0.241780209561907</v>
      </c>
      <c r="AD389" s="16" t="n">
        <v>0.163937957382531</v>
      </c>
      <c r="AE389" s="16"/>
      <c r="AF389" s="16" t="n">
        <v>0.0174101681877195</v>
      </c>
      <c r="AG389" s="16" t="n">
        <v>0.442305823985278</v>
      </c>
      <c r="AH389" s="16" t="n">
        <v>0.238833887561443</v>
      </c>
      <c r="AI389" s="16" t="n">
        <v>0.33731137676117</v>
      </c>
      <c r="AJ389" s="16" t="n">
        <v>0.351558253807912</v>
      </c>
      <c r="AK389" s="16" t="n">
        <v>0.13060936207491</v>
      </c>
      <c r="AL389" s="16" t="n">
        <v>0.0763648520614203</v>
      </c>
      <c r="AM389" s="16" t="n">
        <v>0.137503665197106</v>
      </c>
      <c r="AN389" s="16" t="n">
        <v>0.49784171467521</v>
      </c>
      <c r="AO389" s="16" t="n">
        <v>0.0463541115032855</v>
      </c>
      <c r="AP389" s="16" t="n">
        <v>0.00298879764178895</v>
      </c>
      <c r="AQ389" s="16"/>
      <c r="AR389" s="16" t="n">
        <v>0.116035908823762</v>
      </c>
      <c r="AS389" s="16" t="n">
        <v>0.22207459316454</v>
      </c>
      <c r="AT389" s="16" t="n">
        <v>0.359757469032355</v>
      </c>
      <c r="AU389" s="16" t="n">
        <v>0.0271730913822025</v>
      </c>
      <c r="AV389" s="16" t="n">
        <v>0.154242670040355</v>
      </c>
      <c r="AW389" s="16" t="n">
        <v>0.29677021377995</v>
      </c>
      <c r="AX389" s="16" t="n">
        <v>0.0662702680979496</v>
      </c>
      <c r="AY389" s="16" t="n">
        <v>0.0214892779119384</v>
      </c>
    </row>
    <row r="390">
      <c r="B390" t="s">
        <v>226</v>
      </c>
      <c r="C390" s="16" t="n">
        <v>0.173401474926464</v>
      </c>
      <c r="D390" s="16" t="n">
        <v>0.183071409003485</v>
      </c>
      <c r="E390" s="16" t="n">
        <v>0.104316416076555</v>
      </c>
      <c r="F390" s="16" t="n">
        <v>0.191261777768896</v>
      </c>
      <c r="G390" s="16"/>
      <c r="H390" s="16" t="n">
        <v>0.338375398091537</v>
      </c>
      <c r="I390" s="16" t="n">
        <v>0.172302312335234</v>
      </c>
      <c r="J390" s="16"/>
      <c r="K390" s="16" t="n">
        <v>0.131987590348708</v>
      </c>
      <c r="L390" s="16"/>
      <c r="M390" s="16" t="n">
        <v>0.165551975802792</v>
      </c>
      <c r="N390" s="16" t="n">
        <v>0.269739284995589</v>
      </c>
      <c r="O390" s="16" t="n">
        <v>0.13895205605277</v>
      </c>
      <c r="P390" s="16" t="n">
        <v>0.161143809737923</v>
      </c>
      <c r="Q390" s="16"/>
      <c r="R390" s="16" t="n">
        <v>0.55233252301447</v>
      </c>
      <c r="S390" s="16" t="n">
        <v>0.200894176888341</v>
      </c>
      <c r="T390" s="16" t="n">
        <v>0.192871810166203</v>
      </c>
      <c r="U390" s="16" t="n">
        <v>0.136163660444742</v>
      </c>
      <c r="V390" s="16" t="n">
        <v>0.122124361405139</v>
      </c>
      <c r="W390" s="16"/>
      <c r="X390" s="16" t="n">
        <v>0.135947579001746</v>
      </c>
      <c r="Y390" s="16" t="n">
        <v>0.227074693914831</v>
      </c>
      <c r="Z390" s="16" t="n">
        <v>0.238506269618277</v>
      </c>
      <c r="AA390" s="16" t="n">
        <v>0.0423517697904161</v>
      </c>
      <c r="AB390" s="16" t="n">
        <v>0.10646345914669</v>
      </c>
      <c r="AC390" s="16" t="n">
        <v>0.172506701112993</v>
      </c>
      <c r="AD390" s="16" t="n">
        <v>0.0787853019435776</v>
      </c>
      <c r="AE390" s="16"/>
      <c r="AF390" s="16" t="n">
        <v>0.162964958086233</v>
      </c>
      <c r="AG390" s="16" t="n">
        <v>0.0597717068086937</v>
      </c>
      <c r="AH390" s="16" t="n">
        <v>0.190942701600847</v>
      </c>
      <c r="AI390" s="16" t="n">
        <v>0.16764398971586</v>
      </c>
      <c r="AJ390" s="16" t="n">
        <v>0.0937142483370806</v>
      </c>
      <c r="AK390" s="16" t="n">
        <v>0.194834767081198</v>
      </c>
      <c r="AL390" s="16" t="n">
        <v>0.371303491308526</v>
      </c>
      <c r="AM390" s="16" t="n">
        <v>0.174671810112057</v>
      </c>
      <c r="AN390" s="16" t="n">
        <v>0.181691763191845</v>
      </c>
      <c r="AO390" s="16" t="n">
        <v>0.000805016524460155</v>
      </c>
      <c r="AP390" s="16" t="n">
        <v>0</v>
      </c>
      <c r="AQ390" s="16"/>
      <c r="AR390" s="16" t="n">
        <v>0.226829579147228</v>
      </c>
      <c r="AS390" s="16" t="n">
        <v>0.248722845143923</v>
      </c>
      <c r="AT390" s="16" t="n">
        <v>0.129594015948524</v>
      </c>
      <c r="AU390" s="16" t="n">
        <v>0.153312708975387</v>
      </c>
      <c r="AV390" s="16" t="n">
        <v>0.224774846979633</v>
      </c>
      <c r="AW390" s="16" t="n">
        <v>0.0239139154752533</v>
      </c>
      <c r="AX390" s="16" t="n">
        <v>0.0690874619658526</v>
      </c>
      <c r="AY390" s="16" t="n">
        <v>0.00189969613903295</v>
      </c>
    </row>
    <row r="391">
      <c r="B391" t="s">
        <v>227</v>
      </c>
      <c r="C391" s="16" t="n">
        <v>0.109317294611647</v>
      </c>
      <c r="D391" s="16" t="n">
        <v>0.16595505952859</v>
      </c>
      <c r="E391" s="16" t="n">
        <v>0.208623064827759</v>
      </c>
      <c r="F391" s="16" t="n">
        <v>0.0757061127593122</v>
      </c>
      <c r="G391" s="16"/>
      <c r="H391" s="16" t="n">
        <v>0.0123601896067799</v>
      </c>
      <c r="I391" s="16" t="n">
        <v>0.123728648967394</v>
      </c>
      <c r="J391" s="16"/>
      <c r="K391" s="16" t="n">
        <v>0.0881140151500687</v>
      </c>
      <c r="L391" s="16"/>
      <c r="M391" s="16" t="n">
        <v>0.113374279380296</v>
      </c>
      <c r="N391" s="16" t="n">
        <v>0.0622256273327209</v>
      </c>
      <c r="O391" s="16" t="n">
        <v>0.144753262464084</v>
      </c>
      <c r="P391" s="16" t="n">
        <v>0.0344103907695833</v>
      </c>
      <c r="Q391" s="16"/>
      <c r="R391" s="16" t="n">
        <v>0.00107971985474307</v>
      </c>
      <c r="S391" s="16" t="n">
        <v>0.0107725027265629</v>
      </c>
      <c r="T391" s="16" t="n">
        <v>0.138005432232151</v>
      </c>
      <c r="U391" s="16" t="n">
        <v>0.131992412221326</v>
      </c>
      <c r="V391" s="16" t="n">
        <v>0.119365498294155</v>
      </c>
      <c r="W391" s="16"/>
      <c r="X391" s="16" t="n">
        <v>0.158682847395306</v>
      </c>
      <c r="Y391" s="16" t="n">
        <v>0.00257249359249433</v>
      </c>
      <c r="Z391" s="16" t="n">
        <v>0.0606304492940119</v>
      </c>
      <c r="AA391" s="16" t="n">
        <v>0.167589717041334</v>
      </c>
      <c r="AB391" s="16" t="n">
        <v>0.0245569591451193</v>
      </c>
      <c r="AC391" s="16" t="n">
        <v>0.100404256104192</v>
      </c>
      <c r="AD391" s="16" t="n">
        <v>0.566930747435783</v>
      </c>
      <c r="AE391" s="16"/>
      <c r="AF391" s="16" t="n">
        <v>0.00200742574591668</v>
      </c>
      <c r="AG391" s="16" t="n">
        <v>0.0172874062584785</v>
      </c>
      <c r="AH391" s="16" t="n">
        <v>0.263636003333925</v>
      </c>
      <c r="AI391" s="16" t="n">
        <v>0.0261727661340915</v>
      </c>
      <c r="AJ391" s="16" t="n">
        <v>0.0158611360421394</v>
      </c>
      <c r="AK391" s="16" t="n">
        <v>0.14414112331001</v>
      </c>
      <c r="AL391" s="16" t="n">
        <v>0.205983831102348</v>
      </c>
      <c r="AM391" s="16" t="n">
        <v>0.120335908520911</v>
      </c>
      <c r="AN391" s="16" t="n">
        <v>0.134679402881162</v>
      </c>
      <c r="AO391" s="16" t="n">
        <v>0</v>
      </c>
      <c r="AP391" s="16" t="n">
        <v>0.235845053405585</v>
      </c>
      <c r="AQ391" s="16"/>
      <c r="AR391" s="16" t="n">
        <v>0.132456843462305</v>
      </c>
      <c r="AS391" s="16" t="n">
        <v>0.0697525940848617</v>
      </c>
      <c r="AT391" s="16" t="n">
        <v>0.100152921368607</v>
      </c>
      <c r="AU391" s="16" t="n">
        <v>0.149077512323181</v>
      </c>
      <c r="AV391" s="16" t="n">
        <v>0.160353214636884</v>
      </c>
      <c r="AW391" s="16" t="n">
        <v>0.190141943195798</v>
      </c>
      <c r="AX391" s="16" t="n">
        <v>0</v>
      </c>
      <c r="AY391" s="16" t="n">
        <v>0.00979479088645274</v>
      </c>
    </row>
    <row r="392">
      <c r="B392" t="s">
        <v>228</v>
      </c>
      <c r="C392" s="16" t="n">
        <v>0.335793380892965</v>
      </c>
      <c r="D392" s="16" t="n">
        <v>0.362265077600428</v>
      </c>
      <c r="E392" s="16" t="n">
        <v>0.221704341094833</v>
      </c>
      <c r="F392" s="16" t="n">
        <v>0.364106487386328</v>
      </c>
      <c r="G392" s="16"/>
      <c r="H392" s="16" t="n">
        <v>0.381193667311507</v>
      </c>
      <c r="I392" s="16" t="n">
        <v>0.345483779032778</v>
      </c>
      <c r="J392" s="16"/>
      <c r="K392" s="16" t="n">
        <v>0.367049682316419</v>
      </c>
      <c r="L392" s="16"/>
      <c r="M392" s="16" t="n">
        <v>0.364621214748065</v>
      </c>
      <c r="N392" s="16" t="n">
        <v>0.132320574916294</v>
      </c>
      <c r="O392" s="16" t="n">
        <v>0.0556830929419257</v>
      </c>
      <c r="P392" s="16" t="n">
        <v>0.0213838933468579</v>
      </c>
      <c r="Q392" s="16"/>
      <c r="R392" s="16" t="n">
        <v>0.145588624581523</v>
      </c>
      <c r="S392" s="16" t="n">
        <v>0.108522149547451</v>
      </c>
      <c r="T392" s="16" t="n">
        <v>0.14734957500922</v>
      </c>
      <c r="U392" s="16" t="n">
        <v>0.335867615836992</v>
      </c>
      <c r="V392" s="16" t="n">
        <v>0.5240973598978</v>
      </c>
      <c r="W392" s="16"/>
      <c r="X392" s="16" t="n">
        <v>0.367473245175033</v>
      </c>
      <c r="Y392" s="16" t="n">
        <v>0.525196092379019</v>
      </c>
      <c r="Z392" s="16" t="n">
        <v>0.202658841934984</v>
      </c>
      <c r="AA392" s="16" t="n">
        <v>0.333879623382581</v>
      </c>
      <c r="AB392" s="16" t="n">
        <v>0.0775664003558182</v>
      </c>
      <c r="AC392" s="16" t="n">
        <v>0.20046781947043</v>
      </c>
      <c r="AD392" s="16" t="n">
        <v>0.0160590886001358</v>
      </c>
      <c r="AE392" s="16"/>
      <c r="AF392" s="16" t="n">
        <v>0.41403357460116</v>
      </c>
      <c r="AG392" s="16" t="n">
        <v>0.0227399244131497</v>
      </c>
      <c r="AH392" s="16" t="n">
        <v>0.212865515116219</v>
      </c>
      <c r="AI392" s="16" t="n">
        <v>0.195259367265616</v>
      </c>
      <c r="AJ392" s="16" t="n">
        <v>0.527181609694595</v>
      </c>
      <c r="AK392" s="16" t="n">
        <v>0.36272971140315</v>
      </c>
      <c r="AL392" s="16" t="n">
        <v>0.030303980168506</v>
      </c>
      <c r="AM392" s="16" t="n">
        <v>0.296886264682644</v>
      </c>
      <c r="AN392" s="16" t="n">
        <v>0.102013234557515</v>
      </c>
      <c r="AO392" s="16" t="n">
        <v>0.748410411721488</v>
      </c>
      <c r="AP392" s="16" t="n">
        <v>0.630849744102656</v>
      </c>
      <c r="AQ392" s="16"/>
      <c r="AR392" s="16" t="n">
        <v>0.337630828909449</v>
      </c>
      <c r="AS392" s="16" t="n">
        <v>0.198065066502438</v>
      </c>
      <c r="AT392" s="16" t="n">
        <v>0.367119120788357</v>
      </c>
      <c r="AU392" s="16" t="n">
        <v>0.647498792589233</v>
      </c>
      <c r="AV392" s="16" t="n">
        <v>0.297073966810228</v>
      </c>
      <c r="AW392" s="16" t="n">
        <v>0.420092506228442</v>
      </c>
      <c r="AX392" s="16" t="n">
        <v>0.432652882128526</v>
      </c>
      <c r="AY392" s="16" t="n">
        <v>0.478510722088062</v>
      </c>
    </row>
    <row r="393">
      <c r="B393" t="s">
        <v>97</v>
      </c>
      <c r="C393" s="16" t="n">
        <v>0.0454525864126758</v>
      </c>
      <c r="D393" s="16" t="n">
        <v>0.000608666924219807</v>
      </c>
      <c r="E393" s="16" t="n">
        <v>0.0502148802573592</v>
      </c>
      <c r="F393" s="16" t="n">
        <v>0.0491929466845743</v>
      </c>
      <c r="G393" s="16"/>
      <c r="H393" s="16" t="n">
        <v>0</v>
      </c>
      <c r="I393" s="16" t="n">
        <v>0.0317043903195271</v>
      </c>
      <c r="J393" s="16"/>
      <c r="K393" s="16" t="n">
        <v>0.0248551102630737</v>
      </c>
      <c r="L393" s="16"/>
      <c r="M393" s="16" t="n">
        <v>0.0510817209265786</v>
      </c>
      <c r="N393" s="16" t="n">
        <v>0</v>
      </c>
      <c r="O393" s="16" t="n">
        <v>0</v>
      </c>
      <c r="P393" s="16" t="n">
        <v>0.0164239040874693</v>
      </c>
      <c r="Q393" s="16"/>
      <c r="R393" s="16" t="n">
        <v>0</v>
      </c>
      <c r="S393" s="16" t="n">
        <v>0</v>
      </c>
      <c r="T393" s="16" t="n">
        <v>0.0323633465657599</v>
      </c>
      <c r="U393" s="16" t="n">
        <v>0.106344255968938</v>
      </c>
      <c r="V393" s="16" t="n">
        <v>0.0428969605934779</v>
      </c>
      <c r="W393" s="16"/>
      <c r="X393" s="16" t="n">
        <v>0.0323885345378764</v>
      </c>
      <c r="Y393" s="16" t="n">
        <v>0</v>
      </c>
      <c r="Z393" s="16" t="n">
        <v>0.0730168824121639</v>
      </c>
      <c r="AA393" s="16" t="n">
        <v>0</v>
      </c>
      <c r="AB393" s="16" t="n">
        <v>0.337517652210355</v>
      </c>
      <c r="AC393" s="16" t="n">
        <v>0</v>
      </c>
      <c r="AD393" s="16" t="n">
        <v>0.00690698631508999</v>
      </c>
      <c r="AE393" s="16"/>
      <c r="AF393" s="16" t="n">
        <v>0.399482530810364</v>
      </c>
      <c r="AG393" s="16" t="n">
        <v>0</v>
      </c>
      <c r="AH393" s="16" t="n">
        <v>0</v>
      </c>
      <c r="AI393" s="16" t="n">
        <v>0.0987737595975679</v>
      </c>
      <c r="AJ393" s="16" t="n">
        <v>0</v>
      </c>
      <c r="AK393" s="16" t="n">
        <v>0.0610239090092172</v>
      </c>
      <c r="AL393" s="16" t="n">
        <v>0</v>
      </c>
      <c r="AM393" s="16" t="n">
        <v>0</v>
      </c>
      <c r="AN393" s="16" t="n">
        <v>0</v>
      </c>
      <c r="AO393" s="16" t="n">
        <v>0</v>
      </c>
      <c r="AP393" s="16" t="n">
        <v>0</v>
      </c>
      <c r="AQ393" s="16"/>
      <c r="AR393" s="16" t="n">
        <v>0.0830233322352032</v>
      </c>
      <c r="AS393" s="16" t="n">
        <v>0.0309976381401846</v>
      </c>
      <c r="AT393" s="16" t="n">
        <v>0.000353286864765848</v>
      </c>
      <c r="AU393" s="16" t="n">
        <v>0</v>
      </c>
      <c r="AV393" s="16" t="n">
        <v>0</v>
      </c>
      <c r="AW393" s="16" t="n">
        <v>0</v>
      </c>
      <c r="AX393" s="16" t="n">
        <v>0</v>
      </c>
      <c r="AY393" s="16" t="n">
        <v>0.478510722088062</v>
      </c>
    </row>
    <row r="394">
      <c r="B394" t="s">
        <v>229</v>
      </c>
      <c r="C394" s="16" t="n">
        <v>0.336035263156249</v>
      </c>
      <c r="D394" s="16" t="n">
        <v>0.288099786943276</v>
      </c>
      <c r="E394" s="16" t="n">
        <v>0.415141297743494</v>
      </c>
      <c r="F394" s="16" t="n">
        <v>0.31973267540089</v>
      </c>
      <c r="G394" s="16"/>
      <c r="H394" s="16" t="n">
        <v>0.268070744990176</v>
      </c>
      <c r="I394" s="16" t="n">
        <v>0.326780869345067</v>
      </c>
      <c r="J394" s="16"/>
      <c r="K394" s="16" t="n">
        <v>0.387993601921731</v>
      </c>
      <c r="L394" s="16"/>
      <c r="M394" s="16" t="n">
        <v>0.305370809142268</v>
      </c>
      <c r="N394" s="16" t="n">
        <v>0.535714512755396</v>
      </c>
      <c r="O394" s="16" t="n">
        <v>0.66061158854122</v>
      </c>
      <c r="P394" s="16" t="n">
        <v>0.766638002058167</v>
      </c>
      <c r="Q394" s="16"/>
      <c r="R394" s="16" t="n">
        <v>0.300999132549264</v>
      </c>
      <c r="S394" s="16" t="n">
        <v>0.679811170837646</v>
      </c>
      <c r="T394" s="16" t="n">
        <v>0.489409836026666</v>
      </c>
      <c r="U394" s="16" t="n">
        <v>0.289632055528002</v>
      </c>
      <c r="V394" s="16" t="n">
        <v>0.191515819809428</v>
      </c>
      <c r="W394" s="16"/>
      <c r="X394" s="16" t="n">
        <v>0.305507793890039</v>
      </c>
      <c r="Y394" s="16" t="n">
        <v>0.245156720113656</v>
      </c>
      <c r="Z394" s="16" t="n">
        <v>0.425187556740563</v>
      </c>
      <c r="AA394" s="16" t="n">
        <v>0.456178889785669</v>
      </c>
      <c r="AB394" s="16" t="n">
        <v>0.453895529142017</v>
      </c>
      <c r="AC394" s="16" t="n">
        <v>0.526621223312385</v>
      </c>
      <c r="AD394" s="16" t="n">
        <v>0.331317875705414</v>
      </c>
      <c r="AE394" s="16"/>
      <c r="AF394" s="16" t="n">
        <v>0.0215115107563269</v>
      </c>
      <c r="AG394" s="16" t="n">
        <v>0.900200962519678</v>
      </c>
      <c r="AH394" s="16" t="n">
        <v>0.33255577994901</v>
      </c>
      <c r="AI394" s="16" t="n">
        <v>0.512150117286865</v>
      </c>
      <c r="AJ394" s="16" t="n">
        <v>0.363243005926185</v>
      </c>
      <c r="AK394" s="16" t="n">
        <v>0.237270489196425</v>
      </c>
      <c r="AL394" s="16" t="n">
        <v>0.39240869742062</v>
      </c>
      <c r="AM394" s="16" t="n">
        <v>0.408106016684387</v>
      </c>
      <c r="AN394" s="16" t="n">
        <v>0.581615599369478</v>
      </c>
      <c r="AO394" s="16" t="n">
        <v>0.250784571754052</v>
      </c>
      <c r="AP394" s="16" t="n">
        <v>0.133305202491758</v>
      </c>
      <c r="AQ394" s="16"/>
      <c r="AR394" s="16" t="n">
        <v>0.220059416245815</v>
      </c>
      <c r="AS394" s="16" t="n">
        <v>0.452461856128593</v>
      </c>
      <c r="AT394" s="16" t="n">
        <v>0.402780655029746</v>
      </c>
      <c r="AU394" s="16" t="n">
        <v>0.0501109861121988</v>
      </c>
      <c r="AV394" s="16" t="n">
        <v>0.317797971573255</v>
      </c>
      <c r="AW394" s="16" t="n">
        <v>0.365851635100507</v>
      </c>
      <c r="AX394" s="16" t="n">
        <v>0.498259655905622</v>
      </c>
      <c r="AY394" s="16" t="n">
        <v>0.0312840687983912</v>
      </c>
    </row>
    <row r="395">
      <c r="B395" t="s">
        <v>230</v>
      </c>
      <c r="C395" s="16" t="n">
        <v>0.445110675504611</v>
      </c>
      <c r="D395" s="16" t="n">
        <v>0.528220137129018</v>
      </c>
      <c r="E395" s="16" t="n">
        <v>0.430327405922592</v>
      </c>
      <c r="F395" s="16" t="n">
        <v>0.43981260014564</v>
      </c>
      <c r="G395" s="16"/>
      <c r="H395" s="16" t="n">
        <v>0.393553856918287</v>
      </c>
      <c r="I395" s="16" t="n">
        <v>0.469212428000171</v>
      </c>
      <c r="J395" s="16"/>
      <c r="K395" s="16" t="n">
        <v>0.455163697466487</v>
      </c>
      <c r="L395" s="16"/>
      <c r="M395" s="16" t="n">
        <v>0.477995494128362</v>
      </c>
      <c r="N395" s="16" t="n">
        <v>0.194546202249015</v>
      </c>
      <c r="O395" s="16" t="n">
        <v>0.20043635540601</v>
      </c>
      <c r="P395" s="16" t="n">
        <v>0.0557942841164412</v>
      </c>
      <c r="Q395" s="16"/>
      <c r="R395" s="16" t="n">
        <v>0.146668344436266</v>
      </c>
      <c r="S395" s="16" t="n">
        <v>0.119294652274014</v>
      </c>
      <c r="T395" s="16" t="n">
        <v>0.285355007241371</v>
      </c>
      <c r="U395" s="16" t="n">
        <v>0.467860028058318</v>
      </c>
      <c r="V395" s="16" t="n">
        <v>0.643462858191956</v>
      </c>
      <c r="W395" s="16"/>
      <c r="X395" s="16" t="n">
        <v>0.526156092570338</v>
      </c>
      <c r="Y395" s="16" t="n">
        <v>0.527768585971513</v>
      </c>
      <c r="Z395" s="16" t="n">
        <v>0.263289291228996</v>
      </c>
      <c r="AA395" s="16" t="n">
        <v>0.501469340423915</v>
      </c>
      <c r="AB395" s="16" t="n">
        <v>0.102123359500937</v>
      </c>
      <c r="AC395" s="16" t="n">
        <v>0.300872075574622</v>
      </c>
      <c r="AD395" s="16" t="n">
        <v>0.582989836035919</v>
      </c>
      <c r="AE395" s="16"/>
      <c r="AF395" s="16" t="n">
        <v>0.416041000347077</v>
      </c>
      <c r="AG395" s="16" t="n">
        <v>0.0400273306716282</v>
      </c>
      <c r="AH395" s="16" t="n">
        <v>0.476501518450144</v>
      </c>
      <c r="AI395" s="16" t="n">
        <v>0.221432133399707</v>
      </c>
      <c r="AJ395" s="16" t="n">
        <v>0.543042745736734</v>
      </c>
      <c r="AK395" s="16" t="n">
        <v>0.50687083471316</v>
      </c>
      <c r="AL395" s="16" t="n">
        <v>0.236287811270854</v>
      </c>
      <c r="AM395" s="16" t="n">
        <v>0.417222173203556</v>
      </c>
      <c r="AN395" s="16" t="n">
        <v>0.236692637438677</v>
      </c>
      <c r="AO395" s="16" t="n">
        <v>0.748410411721488</v>
      </c>
      <c r="AP395" s="16" t="n">
        <v>0.866694797508242</v>
      </c>
      <c r="AQ395" s="16"/>
      <c r="AR395" s="16" t="n">
        <v>0.470087672371754</v>
      </c>
      <c r="AS395" s="16" t="n">
        <v>0.267817660587299</v>
      </c>
      <c r="AT395" s="16" t="n">
        <v>0.467272042156964</v>
      </c>
      <c r="AU395" s="16" t="n">
        <v>0.796576304912414</v>
      </c>
      <c r="AV395" s="16" t="n">
        <v>0.457427181447112</v>
      </c>
      <c r="AW395" s="16" t="n">
        <v>0.61023444942424</v>
      </c>
      <c r="AX395" s="16" t="n">
        <v>0.432652882128526</v>
      </c>
      <c r="AY395" s="16" t="n">
        <v>0.488305512974514</v>
      </c>
    </row>
    <row r="396">
      <c r="B396" t="s">
        <v>128</v>
      </c>
      <c r="C396" s="16" t="n">
        <v>-0.109075412348362</v>
      </c>
      <c r="D396" s="16" t="n">
        <v>-0.240120350185742</v>
      </c>
      <c r="E396" s="16" t="n">
        <v>-0.0151861081790977</v>
      </c>
      <c r="F396" s="16" t="n">
        <v>-0.12007992474475</v>
      </c>
      <c r="G396" s="16"/>
      <c r="H396" s="16" t="n">
        <v>-0.125483111928112</v>
      </c>
      <c r="I396" s="16" t="n">
        <v>-0.142431558655104</v>
      </c>
      <c r="J396" s="16"/>
      <c r="K396" s="16" t="n">
        <v>-0.0671700955447563</v>
      </c>
      <c r="L396" s="16"/>
      <c r="M396" s="16" t="n">
        <v>-0.172624684986094</v>
      </c>
      <c r="N396" s="16" t="n">
        <v>0.341168310506381</v>
      </c>
      <c r="O396" s="16" t="n">
        <v>0.460175233135211</v>
      </c>
      <c r="P396" s="16" t="n">
        <v>0.710843717941725</v>
      </c>
      <c r="Q396" s="16"/>
      <c r="R396" s="16" t="n">
        <v>0.154330788112999</v>
      </c>
      <c r="S396" s="16" t="n">
        <v>0.560516518563632</v>
      </c>
      <c r="T396" s="16" t="n">
        <v>0.204054828785295</v>
      </c>
      <c r="U396" s="16" t="n">
        <v>-0.178227972530317</v>
      </c>
      <c r="V396" s="16" t="n">
        <v>-0.451947038382528</v>
      </c>
      <c r="W396" s="16"/>
      <c r="X396" s="16" t="n">
        <v>-0.2206482986803</v>
      </c>
      <c r="Y396" s="16" t="n">
        <v>-0.282611865857857</v>
      </c>
      <c r="Z396" s="16" t="n">
        <v>0.161898265511567</v>
      </c>
      <c r="AA396" s="16" t="n">
        <v>-0.0452904506382463</v>
      </c>
      <c r="AB396" s="16" t="n">
        <v>0.35177216964108</v>
      </c>
      <c r="AC396" s="16" t="n">
        <v>0.225749147737763</v>
      </c>
      <c r="AD396" s="16" t="n">
        <v>-0.251671960330505</v>
      </c>
      <c r="AE396" s="16"/>
      <c r="AF396" s="16" t="n">
        <v>-0.39452948959075</v>
      </c>
      <c r="AG396" s="16" t="n">
        <v>0.86017363184805</v>
      </c>
      <c r="AH396" s="16" t="n">
        <v>-0.143945738501134</v>
      </c>
      <c r="AI396" s="16" t="n">
        <v>0.290717983887158</v>
      </c>
      <c r="AJ396" s="16" t="n">
        <v>-0.179799739810549</v>
      </c>
      <c r="AK396" s="16" t="n">
        <v>-0.269600345516735</v>
      </c>
      <c r="AL396" s="16" t="n">
        <v>0.156120886149766</v>
      </c>
      <c r="AM396" s="16" t="n">
        <v>-0.00911615651916847</v>
      </c>
      <c r="AN396" s="16" t="n">
        <v>0.344922961930802</v>
      </c>
      <c r="AO396" s="16" t="n">
        <v>-0.497625839967437</v>
      </c>
      <c r="AP396" s="16" t="n">
        <v>-0.733389595016483</v>
      </c>
      <c r="AQ396" s="16"/>
      <c r="AR396" s="16" t="n">
        <v>-0.250028256125939</v>
      </c>
      <c r="AS396" s="16" t="n">
        <v>0.184644195541294</v>
      </c>
      <c r="AT396" s="16" t="n">
        <v>-0.0644913871272182</v>
      </c>
      <c r="AU396" s="16" t="n">
        <v>-0.746465318800215</v>
      </c>
      <c r="AV396" s="16" t="n">
        <v>-0.139629209873857</v>
      </c>
      <c r="AW396" s="16" t="n">
        <v>-0.244382814323734</v>
      </c>
      <c r="AX396" s="16" t="n">
        <v>0.0656067737770956</v>
      </c>
      <c r="AY396" s="16" t="n">
        <v>-0.457021444176123</v>
      </c>
    </row>
    <row r="397">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row>
    <row r="398">
      <c r="B398" s="7" t="s">
        <v>241</v>
      </c>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row>
    <row r="399">
      <c r="B399" s="26" t="s">
        <v>79</v>
      </c>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row>
    <row r="400">
      <c r="B400" t="s">
        <v>232</v>
      </c>
      <c r="C400" s="16" t="n">
        <v>0.612239159843913</v>
      </c>
      <c r="D400" s="16" t="n">
        <v>0.660302565868429</v>
      </c>
      <c r="E400" s="16" t="n">
        <v>0.494310738986368</v>
      </c>
      <c r="F400" s="16" t="n">
        <v>0.639175480898573</v>
      </c>
      <c r="G400" s="16"/>
      <c r="H400" s="16" t="n">
        <v>0.685026915962878</v>
      </c>
      <c r="I400" s="16" t="n">
        <v>0.640292401168557</v>
      </c>
      <c r="J400" s="16"/>
      <c r="K400" s="16" t="n">
        <v>0.618537549379086</v>
      </c>
      <c r="L400" s="16"/>
      <c r="M400" s="16" t="n">
        <v>0.662411634163387</v>
      </c>
      <c r="N400" s="16" t="n">
        <v>0.249091911845147</v>
      </c>
      <c r="O400" s="16" t="n">
        <v>0.146050328879623</v>
      </c>
      <c r="P400" s="16" t="n">
        <v>0.0958262663265541</v>
      </c>
      <c r="Q400" s="16"/>
      <c r="R400" s="16" t="n">
        <v>0.470940095625261</v>
      </c>
      <c r="S400" s="16" t="n">
        <v>0.121394970480235</v>
      </c>
      <c r="T400" s="16" t="n">
        <v>0.487448558672996</v>
      </c>
      <c r="U400" s="16" t="n">
        <v>0.686248166866309</v>
      </c>
      <c r="V400" s="16" t="n">
        <v>0.784980838351776</v>
      </c>
      <c r="W400" s="16"/>
      <c r="X400" s="16" t="n">
        <v>0.670206281550593</v>
      </c>
      <c r="Y400" s="16" t="n">
        <v>0.773721041023556</v>
      </c>
      <c r="Z400" s="16" t="n">
        <v>0.33489665216122</v>
      </c>
      <c r="AA400" s="16" t="n">
        <v>0.494719050100249</v>
      </c>
      <c r="AB400" s="16" t="n">
        <v>0.634690685126297</v>
      </c>
      <c r="AC400" s="16" t="n">
        <v>0.348026857341543</v>
      </c>
      <c r="AD400" s="16" t="n">
        <v>0.519676348022522</v>
      </c>
      <c r="AE400" s="16"/>
      <c r="AF400" s="16" t="n">
        <v>0.813306274855879</v>
      </c>
      <c r="AG400" s="16" t="n">
        <v>0.0335004209885588</v>
      </c>
      <c r="AH400" s="16" t="n">
        <v>0.623967036073814</v>
      </c>
      <c r="AI400" s="16" t="n">
        <v>0.546609091970978</v>
      </c>
      <c r="AJ400" s="16" t="n">
        <v>0.714462732600871</v>
      </c>
      <c r="AK400" s="16" t="n">
        <v>0.646748015989106</v>
      </c>
      <c r="AL400" s="16" t="n">
        <v>0.451997114681471</v>
      </c>
      <c r="AM400" s="16" t="n">
        <v>0.567381400303684</v>
      </c>
      <c r="AN400" s="16" t="n">
        <v>0.277839403872224</v>
      </c>
      <c r="AO400" s="16" t="n">
        <v>0.748410411721488</v>
      </c>
      <c r="AP400" s="16" t="n">
        <v>0.866694797508242</v>
      </c>
      <c r="AQ400" s="16"/>
      <c r="AR400" s="16" t="n">
        <v>0.723845453312993</v>
      </c>
      <c r="AS400" s="16" t="n">
        <v>0.45455227604153</v>
      </c>
      <c r="AT400" s="16" t="n">
        <v>0.379343169611345</v>
      </c>
      <c r="AU400" s="16" t="n">
        <v>0.914943293200652</v>
      </c>
      <c r="AV400" s="16" t="n">
        <v>0.674037512137959</v>
      </c>
      <c r="AW400" s="16" t="n">
        <v>0.81184056605128</v>
      </c>
      <c r="AX400" s="16" t="n">
        <v>0.471227959137203</v>
      </c>
      <c r="AY400" s="16" t="n">
        <v>0.957021444176123</v>
      </c>
    </row>
    <row r="401">
      <c r="B401" t="s">
        <v>233</v>
      </c>
      <c r="C401" s="16" t="n">
        <v>0.125452066076782</v>
      </c>
      <c r="D401" s="16" t="n">
        <v>0.152426837726403</v>
      </c>
      <c r="E401" s="16" t="n">
        <v>0.182526715633959</v>
      </c>
      <c r="F401" s="16" t="n">
        <v>0.106762108552578</v>
      </c>
      <c r="G401" s="16"/>
      <c r="H401" s="16" t="n">
        <v>0.237993771987922</v>
      </c>
      <c r="I401" s="16" t="n">
        <v>0.117878020541599</v>
      </c>
      <c r="J401" s="16"/>
      <c r="K401" s="16" t="n">
        <v>0.109057749823074</v>
      </c>
      <c r="L401" s="16"/>
      <c r="M401" s="16" t="n">
        <v>0.103197487937722</v>
      </c>
      <c r="N401" s="16" t="n">
        <v>0.271318595964182</v>
      </c>
      <c r="O401" s="16" t="n">
        <v>0.384040302664236</v>
      </c>
      <c r="P401" s="16" t="n">
        <v>0.358908333432785</v>
      </c>
      <c r="Q401" s="16"/>
      <c r="R401" s="16" t="n">
        <v>0.161613885761697</v>
      </c>
      <c r="S401" s="16" t="n">
        <v>0.144965329437736</v>
      </c>
      <c r="T401" s="16" t="n">
        <v>0.207295317161669</v>
      </c>
      <c r="U401" s="16" t="n">
        <v>0.104584327010822</v>
      </c>
      <c r="V401" s="16" t="n">
        <v>0.0769235000544708</v>
      </c>
      <c r="W401" s="16"/>
      <c r="X401" s="16" t="n">
        <v>0.0487481309039235</v>
      </c>
      <c r="Y401" s="16" t="n">
        <v>0.118383298832649</v>
      </c>
      <c r="Z401" s="16" t="n">
        <v>0.272329134155867</v>
      </c>
      <c r="AA401" s="16" t="n">
        <v>0.239321941240229</v>
      </c>
      <c r="AB401" s="16" t="n">
        <v>0.130907386063633</v>
      </c>
      <c r="AC401" s="16" t="n">
        <v>0.307959252453234</v>
      </c>
      <c r="AD401" s="16" t="n">
        <v>0.143027847932009</v>
      </c>
      <c r="AE401" s="16"/>
      <c r="AF401" s="16" t="n">
        <v>0.00325332097033031</v>
      </c>
      <c r="AG401" s="16" t="n">
        <v>0.0242880141765508</v>
      </c>
      <c r="AH401" s="16" t="n">
        <v>0.0851886872742916</v>
      </c>
      <c r="AI401" s="16" t="n">
        <v>0.222665329105128</v>
      </c>
      <c r="AJ401" s="16" t="n">
        <v>0.0467223695920172</v>
      </c>
      <c r="AK401" s="16" t="n">
        <v>0.143003228159446</v>
      </c>
      <c r="AL401" s="16" t="n">
        <v>0.0985200133258614</v>
      </c>
      <c r="AM401" s="16" t="n">
        <v>0.333739015690519</v>
      </c>
      <c r="AN401" s="16" t="n">
        <v>0.178656179587372</v>
      </c>
      <c r="AO401" s="16" t="n">
        <v>0.0463541115032855</v>
      </c>
      <c r="AP401" s="16" t="n">
        <v>0.126448505554007</v>
      </c>
      <c r="AQ401" s="16"/>
      <c r="AR401" s="16" t="n">
        <v>0.0604865954415103</v>
      </c>
      <c r="AS401" s="16" t="n">
        <v>0.184801566915783</v>
      </c>
      <c r="AT401" s="16" t="n">
        <v>0.174847132863663</v>
      </c>
      <c r="AU401" s="16" t="n">
        <v>0.0265812509876107</v>
      </c>
      <c r="AV401" s="16" t="n">
        <v>0.22740287627377</v>
      </c>
      <c r="AW401" s="16" t="n">
        <v>0.0253720710995083</v>
      </c>
      <c r="AX401" s="16" t="n">
        <v>0.248994486414039</v>
      </c>
      <c r="AY401" s="16" t="n">
        <v>0.0195895817729055</v>
      </c>
    </row>
    <row r="402">
      <c r="B402" t="s">
        <v>234</v>
      </c>
      <c r="C402" s="16" t="n">
        <v>0.112460936535511</v>
      </c>
      <c r="D402" s="16" t="n">
        <v>0.0959902297715335</v>
      </c>
      <c r="E402" s="16" t="n">
        <v>0.10414356668428</v>
      </c>
      <c r="F402" s="16" t="n">
        <v>0.116595755515609</v>
      </c>
      <c r="G402" s="16"/>
      <c r="H402" s="16" t="n">
        <v>0.0708264739490056</v>
      </c>
      <c r="I402" s="16" t="n">
        <v>0.123626186360989</v>
      </c>
      <c r="J402" s="16"/>
      <c r="K402" s="16" t="n">
        <v>0.138480472715609</v>
      </c>
      <c r="L402" s="16"/>
      <c r="M402" s="16" t="n">
        <v>0.10463383559586</v>
      </c>
      <c r="N402" s="16" t="n">
        <v>0.131252139974615</v>
      </c>
      <c r="O402" s="16" t="n">
        <v>0.285891415623339</v>
      </c>
      <c r="P402" s="16" t="n">
        <v>0.288656078667851</v>
      </c>
      <c r="Q402" s="16"/>
      <c r="R402" s="16" t="n">
        <v>0.000732116267805784</v>
      </c>
      <c r="S402" s="16" t="n">
        <v>0.0130134712826739</v>
      </c>
      <c r="T402" s="16" t="n">
        <v>0.271495626926476</v>
      </c>
      <c r="U402" s="16" t="n">
        <v>0.0295878174318212</v>
      </c>
      <c r="V402" s="16" t="n">
        <v>0.0920591357904274</v>
      </c>
      <c r="W402" s="16"/>
      <c r="X402" s="16" t="n">
        <v>0.0958934799996792</v>
      </c>
      <c r="Y402" s="16" t="n">
        <v>0.0524514593275292</v>
      </c>
      <c r="Z402" s="16" t="n">
        <v>0.190579622326903</v>
      </c>
      <c r="AA402" s="16" t="n">
        <v>0.190615779547998</v>
      </c>
      <c r="AB402" s="16" t="n">
        <v>0.0590065501635807</v>
      </c>
      <c r="AC402" s="16" t="n">
        <v>0.265433104116302</v>
      </c>
      <c r="AD402" s="16" t="n">
        <v>0.0835254668456351</v>
      </c>
      <c r="AE402" s="16"/>
      <c r="AF402" s="16" t="n">
        <v>0.00209504716872043</v>
      </c>
      <c r="AG402" s="16" t="n">
        <v>0.869553476025559</v>
      </c>
      <c r="AH402" s="16" t="n">
        <v>0.0459014190656788</v>
      </c>
      <c r="AI402" s="16" t="n">
        <v>0.0422030153658224</v>
      </c>
      <c r="AJ402" s="16" t="n">
        <v>0.0281951012826742</v>
      </c>
      <c r="AK402" s="16" t="n">
        <v>0.0757312083778312</v>
      </c>
      <c r="AL402" s="16" t="n">
        <v>0.302048304883256</v>
      </c>
      <c r="AM402" s="16" t="n">
        <v>0.246066780564611</v>
      </c>
      <c r="AN402" s="16" t="n">
        <v>0.21888314077973</v>
      </c>
      <c r="AO402" s="16" t="n">
        <v>0.0049556637544114</v>
      </c>
      <c r="AP402" s="16" t="n">
        <v>0.127111216550558</v>
      </c>
      <c r="AQ402" s="16"/>
      <c r="AR402" s="16" t="n">
        <v>0.0503966181337799</v>
      </c>
      <c r="AS402" s="16" t="n">
        <v>0.173978526520543</v>
      </c>
      <c r="AT402" s="16" t="n">
        <v>0.12419262728524</v>
      </c>
      <c r="AU402" s="16" t="n">
        <v>0.0036433562576144</v>
      </c>
      <c r="AV402" s="16" t="n">
        <v>0.22682881867189</v>
      </c>
      <c r="AW402" s="16" t="n">
        <v>0.0920109176601187</v>
      </c>
      <c r="AX402" s="16" t="n">
        <v>0.0349497555992427</v>
      </c>
      <c r="AY402" s="16" t="n">
        <v>0.00189969613903295</v>
      </c>
    </row>
    <row r="403">
      <c r="B403" t="s">
        <v>235</v>
      </c>
      <c r="C403" s="16" t="n">
        <v>0.0788845563528075</v>
      </c>
      <c r="D403" s="16" t="n">
        <v>0.0743706895993878</v>
      </c>
      <c r="E403" s="16" t="n">
        <v>0.146263249729105</v>
      </c>
      <c r="F403" s="16" t="n">
        <v>0.0609120292344125</v>
      </c>
      <c r="G403" s="16"/>
      <c r="H403" s="16" t="n">
        <v>0.105392415898563</v>
      </c>
      <c r="I403" s="16" t="n">
        <v>0.0591792467821044</v>
      </c>
      <c r="J403" s="16"/>
      <c r="K403" s="16" t="n">
        <v>0.0326099908844686</v>
      </c>
      <c r="L403" s="16"/>
      <c r="M403" s="16" t="n">
        <v>0.0645690056552546</v>
      </c>
      <c r="N403" s="16" t="n">
        <v>0.15323510287309</v>
      </c>
      <c r="O403" s="16" t="n">
        <v>0.275816913854623</v>
      </c>
      <c r="P403" s="16" t="n">
        <v>0.341911089067488</v>
      </c>
      <c r="Q403" s="16"/>
      <c r="R403" s="16" t="n">
        <v>0.0160437157271404</v>
      </c>
      <c r="S403" s="16" t="n">
        <v>0.328695468843776</v>
      </c>
      <c r="T403" s="16" t="n">
        <v>0.0629001249381274</v>
      </c>
      <c r="U403" s="16" t="n">
        <v>0.0688685806074281</v>
      </c>
      <c r="V403" s="16" t="n">
        <v>0.0430907238586854</v>
      </c>
      <c r="W403" s="16"/>
      <c r="X403" s="16" t="n">
        <v>0.0652576946107679</v>
      </c>
      <c r="Y403" s="16" t="n">
        <v>0.0664871210174596</v>
      </c>
      <c r="Z403" s="16" t="n">
        <v>0.125565418924328</v>
      </c>
      <c r="AA403" s="16" t="n">
        <v>0.211349552509274</v>
      </c>
      <c r="AB403" s="16" t="n">
        <v>0.0827235476894815</v>
      </c>
      <c r="AC403" s="16" t="n">
        <v>0.0769964625307929</v>
      </c>
      <c r="AD403" s="16" t="n">
        <v>0.0934702652767764</v>
      </c>
      <c r="AE403" s="16"/>
      <c r="AF403" s="16" t="n">
        <v>0.00407394732602529</v>
      </c>
      <c r="AG403" s="16" t="n">
        <v>0.0112853282135325</v>
      </c>
      <c r="AH403" s="16" t="n">
        <v>0.057706569655696</v>
      </c>
      <c r="AI403" s="16" t="n">
        <v>0.204557324861942</v>
      </c>
      <c r="AJ403" s="16" t="n">
        <v>0.0340923746978405</v>
      </c>
      <c r="AK403" s="16" t="n">
        <v>0.0555321575375211</v>
      </c>
      <c r="AL403" s="16" t="n">
        <v>0.24186089956485</v>
      </c>
      <c r="AM403" s="16" t="n">
        <v>0.112783437977306</v>
      </c>
      <c r="AN403" s="16" t="n">
        <v>0.12103238252395</v>
      </c>
      <c r="AO403" s="16" t="n">
        <v>0.209386124005178</v>
      </c>
      <c r="AP403" s="16" t="n">
        <v>0.0055718530621476</v>
      </c>
      <c r="AQ403" s="16"/>
      <c r="AR403" s="16" t="n">
        <v>0.104162604037965</v>
      </c>
      <c r="AS403" s="16" t="n">
        <v>0.118380730114479</v>
      </c>
      <c r="AT403" s="16" t="n">
        <v>0.0320324363997888</v>
      </c>
      <c r="AU403" s="16" t="n">
        <v>0.00177552118377526</v>
      </c>
      <c r="AV403" s="16" t="n">
        <v>0.0819435502097599</v>
      </c>
      <c r="AW403" s="16" t="n">
        <v>0.0166655304358693</v>
      </c>
      <c r="AX403" s="16" t="n">
        <v>0.236765106798015</v>
      </c>
      <c r="AY403" s="16" t="n">
        <v>0.0135941831645186</v>
      </c>
    </row>
    <row r="404">
      <c r="B404" t="s">
        <v>236</v>
      </c>
      <c r="C404" s="16" t="n">
        <v>0.0696806014851215</v>
      </c>
      <c r="D404" s="16" t="n">
        <v>0.0268108530749046</v>
      </c>
      <c r="E404" s="16" t="n">
        <v>0.0135607200571229</v>
      </c>
      <c r="F404" s="16" t="n">
        <v>0.0898974433591511</v>
      </c>
      <c r="G404" s="16"/>
      <c r="H404" s="16" t="n">
        <v>0.00816245497149883</v>
      </c>
      <c r="I404" s="16" t="n">
        <v>0.0783870386057146</v>
      </c>
      <c r="J404" s="16"/>
      <c r="K404" s="16" t="n">
        <v>0.0677626844950508</v>
      </c>
      <c r="L404" s="16"/>
      <c r="M404" s="16" t="n">
        <v>0.0704183397428766</v>
      </c>
      <c r="N404" s="16" t="n">
        <v>0.0810228617213395</v>
      </c>
      <c r="O404" s="16" t="n">
        <v>0.0223857052930119</v>
      </c>
      <c r="P404" s="16" t="n">
        <v>0.00816093739889623</v>
      </c>
      <c r="Q404" s="16"/>
      <c r="R404" s="16" t="n">
        <v>0.349572012216387</v>
      </c>
      <c r="S404" s="16" t="n">
        <v>0.169171404498537</v>
      </c>
      <c r="T404" s="16" t="n">
        <v>0.041659324186846</v>
      </c>
      <c r="U404" s="16" t="n">
        <v>0.111938097437504</v>
      </c>
      <c r="V404" s="16" t="n">
        <v>0.00827513115515408</v>
      </c>
      <c r="W404" s="16"/>
      <c r="X404" s="16" t="n">
        <v>0.101884742949962</v>
      </c>
      <c r="Y404" s="16" t="n">
        <v>0.0148985283154768</v>
      </c>
      <c r="Z404" s="16" t="n">
        <v>0</v>
      </c>
      <c r="AA404" s="16" t="n">
        <v>0.0208862533462081</v>
      </c>
      <c r="AB404" s="16" t="n">
        <v>0.0404873634814158</v>
      </c>
      <c r="AC404" s="16" t="n">
        <v>0.0522403603646929</v>
      </c>
      <c r="AD404" s="16" t="n">
        <v>0.0210953093782001</v>
      </c>
      <c r="AE404" s="16"/>
      <c r="AF404" s="16" t="n">
        <v>0.162964958086233</v>
      </c>
      <c r="AG404" s="16" t="n">
        <v>0.0573362093637674</v>
      </c>
      <c r="AH404" s="16" t="n">
        <v>0</v>
      </c>
      <c r="AI404" s="16" t="n">
        <v>0.134763163526016</v>
      </c>
      <c r="AJ404" s="16" t="n">
        <v>0.0312283072818661</v>
      </c>
      <c r="AK404" s="16" t="n">
        <v>0.0602216327931275</v>
      </c>
      <c r="AL404" s="16" t="n">
        <v>0.0347551424533803</v>
      </c>
      <c r="AM404" s="16" t="n">
        <v>0.0120705308438495</v>
      </c>
      <c r="AN404" s="16" t="n">
        <v>0.0844582512342571</v>
      </c>
      <c r="AO404" s="16" t="n">
        <v>0</v>
      </c>
      <c r="AP404" s="16" t="n">
        <v>0</v>
      </c>
      <c r="AQ404" s="16"/>
      <c r="AR404" s="16" t="n">
        <v>0.0460346482950787</v>
      </c>
      <c r="AS404" s="16" t="n">
        <v>0.0372108728244332</v>
      </c>
      <c r="AT404" s="16" t="n">
        <v>0.198484303548808</v>
      </c>
      <c r="AU404" s="16" t="n">
        <v>0.0156511822147675</v>
      </c>
      <c r="AV404" s="16" t="n">
        <v>0.0737790339209739</v>
      </c>
      <c r="AW404" s="16" t="n">
        <v>0.061122431548326</v>
      </c>
      <c r="AX404" s="16" t="n">
        <v>0.203557656138702</v>
      </c>
      <c r="AY404" s="16" t="n">
        <v>0</v>
      </c>
    </row>
    <row r="405">
      <c r="B405" t="s">
        <v>237</v>
      </c>
      <c r="C405" s="16" t="n">
        <v>0.0654284319483044</v>
      </c>
      <c r="D405" s="16" t="n">
        <v>0.0427735695756748</v>
      </c>
      <c r="E405" s="16" t="n">
        <v>0.198913608481135</v>
      </c>
      <c r="F405" s="16" t="n">
        <v>0.0313658590119169</v>
      </c>
      <c r="G405" s="16"/>
      <c r="H405" s="16" t="n">
        <v>0.117986423819177</v>
      </c>
      <c r="I405" s="16" t="n">
        <v>0.0561232051390094</v>
      </c>
      <c r="J405" s="16"/>
      <c r="K405" s="16" t="n">
        <v>0.103708550581021</v>
      </c>
      <c r="L405" s="16"/>
      <c r="M405" s="16" t="n">
        <v>0.0530306006681902</v>
      </c>
      <c r="N405" s="16" t="n">
        <v>0.129794238871124</v>
      </c>
      <c r="O405" s="16" t="n">
        <v>0.247441581209206</v>
      </c>
      <c r="P405" s="16" t="n">
        <v>0.259100971717037</v>
      </c>
      <c r="Q405" s="16"/>
      <c r="R405" s="16" t="n">
        <v>0</v>
      </c>
      <c r="S405" s="16" t="n">
        <v>0.243955390984018</v>
      </c>
      <c r="T405" s="16" t="n">
        <v>0.0248246388883887</v>
      </c>
      <c r="U405" s="16" t="n">
        <v>0.0788188299520198</v>
      </c>
      <c r="V405" s="16" t="n">
        <v>0.0507675824174061</v>
      </c>
      <c r="W405" s="16"/>
      <c r="X405" s="16" t="n">
        <v>0.0319995524806598</v>
      </c>
      <c r="Y405" s="16" t="n">
        <v>0.0181860109991749</v>
      </c>
      <c r="Z405" s="16" t="n">
        <v>0.186237572112314</v>
      </c>
      <c r="AA405" s="16" t="n">
        <v>0.197229133278713</v>
      </c>
      <c r="AB405" s="16" t="n">
        <v>0.0765447112289004</v>
      </c>
      <c r="AC405" s="16" t="n">
        <v>0.14465717096224</v>
      </c>
      <c r="AD405" s="16" t="n">
        <v>0.139979114251058</v>
      </c>
      <c r="AE405" s="16"/>
      <c r="AF405" s="16" t="n">
        <v>0.00159767774108403</v>
      </c>
      <c r="AG405" s="16" t="n">
        <v>0.0256420256609211</v>
      </c>
      <c r="AH405" s="16" t="n">
        <v>0.0598836484937666</v>
      </c>
      <c r="AI405" s="16" t="n">
        <v>0.161303530093282</v>
      </c>
      <c r="AJ405" s="16" t="n">
        <v>0.173999427934705</v>
      </c>
      <c r="AK405" s="16" t="n">
        <v>0.017900120181208</v>
      </c>
      <c r="AL405" s="16" t="n">
        <v>0.0575273802928085</v>
      </c>
      <c r="AM405" s="16" t="n">
        <v>0.0209308958280671</v>
      </c>
      <c r="AN405" s="16" t="n">
        <v>0.152033294919316</v>
      </c>
      <c r="AO405" s="16" t="n">
        <v>0.208534708449684</v>
      </c>
      <c r="AP405" s="16" t="n">
        <v>0.000405742221430295</v>
      </c>
      <c r="AQ405" s="16"/>
      <c r="AR405" s="16" t="n">
        <v>0.0157922793345195</v>
      </c>
      <c r="AS405" s="16" t="n">
        <v>0.106947230890572</v>
      </c>
      <c r="AT405" s="16" t="n">
        <v>0.133535276325525</v>
      </c>
      <c r="AU405" s="16" t="n">
        <v>0.0296327668506334</v>
      </c>
      <c r="AV405" s="16" t="n">
        <v>0.0819435502097599</v>
      </c>
      <c r="AW405" s="16" t="n">
        <v>0.00705390987699309</v>
      </c>
      <c r="AX405" s="16" t="n">
        <v>0.0216415653641439</v>
      </c>
      <c r="AY405" s="16" t="n">
        <v>0</v>
      </c>
    </row>
    <row r="406">
      <c r="B406" t="s">
        <v>238</v>
      </c>
      <c r="C406" s="16" t="n">
        <v>0.062766232965429</v>
      </c>
      <c r="D406" s="16" t="n">
        <v>0.100093677342134</v>
      </c>
      <c r="E406" s="16" t="n">
        <v>0.084670706034136</v>
      </c>
      <c r="F406" s="16" t="n">
        <v>0.0525576364425949</v>
      </c>
      <c r="G406" s="16"/>
      <c r="H406" s="16" t="n">
        <v>0.0885105360687267</v>
      </c>
      <c r="I406" s="16" t="n">
        <v>0.0645374527390445</v>
      </c>
      <c r="J406" s="16"/>
      <c r="K406" s="16" t="n">
        <v>0.101287653144908</v>
      </c>
      <c r="L406" s="16"/>
      <c r="M406" s="16" t="n">
        <v>0.0465821104642491</v>
      </c>
      <c r="N406" s="16" t="n">
        <v>0.131757609538319</v>
      </c>
      <c r="O406" s="16" t="n">
        <v>0.339431813351887</v>
      </c>
      <c r="P406" s="16" t="n">
        <v>0.356300919911123</v>
      </c>
      <c r="Q406" s="16"/>
      <c r="R406" s="16" t="n">
        <v>0.000732116267805784</v>
      </c>
      <c r="S406" s="16" t="n">
        <v>0.00799074777191274</v>
      </c>
      <c r="T406" s="16" t="n">
        <v>0.0775858064300095</v>
      </c>
      <c r="U406" s="16" t="n">
        <v>0.0666131985728601</v>
      </c>
      <c r="V406" s="16" t="n">
        <v>0.07270847609364</v>
      </c>
      <c r="W406" s="16"/>
      <c r="X406" s="16" t="n">
        <v>0.0313296826192227</v>
      </c>
      <c r="Y406" s="16" t="n">
        <v>0.0737890785244951</v>
      </c>
      <c r="Z406" s="16" t="n">
        <v>0.116737391864366</v>
      </c>
      <c r="AA406" s="16" t="n">
        <v>0.226882534694137</v>
      </c>
      <c r="AB406" s="16" t="n">
        <v>0.0771765072168241</v>
      </c>
      <c r="AC406" s="16" t="n">
        <v>0.0998584817387459</v>
      </c>
      <c r="AD406" s="16" t="n">
        <v>0.0784606429486753</v>
      </c>
      <c r="AE406" s="16"/>
      <c r="AF406" s="16" t="n">
        <v>0.00265552989500589</v>
      </c>
      <c r="AG406" s="16" t="n">
        <v>0.884996534456</v>
      </c>
      <c r="AH406" s="16" t="n">
        <v>0.0472172799776208</v>
      </c>
      <c r="AI406" s="16" t="n">
        <v>0.168783997835333</v>
      </c>
      <c r="AJ406" s="16" t="n">
        <v>0.042659084453212</v>
      </c>
      <c r="AK406" s="16" t="n">
        <v>0.0192452830003414</v>
      </c>
      <c r="AL406" s="16" t="n">
        <v>0.0765380294922886</v>
      </c>
      <c r="AM406" s="16" t="n">
        <v>0.159398606398417</v>
      </c>
      <c r="AN406" s="16" t="n">
        <v>0.0220322292495978</v>
      </c>
      <c r="AO406" s="16" t="n">
        <v>0.000805016524460155</v>
      </c>
      <c r="AP406" s="16" t="n">
        <v>0.00582882183726837</v>
      </c>
      <c r="AQ406" s="16"/>
      <c r="AR406" s="16" t="n">
        <v>0.0191654368243021</v>
      </c>
      <c r="AS406" s="16" t="n">
        <v>0.113467395019008</v>
      </c>
      <c r="AT406" s="16" t="n">
        <v>0.0254528533756967</v>
      </c>
      <c r="AU406" s="16" t="n">
        <v>0.0355375610817412</v>
      </c>
      <c r="AV406" s="16" t="n">
        <v>0.0828046366125786</v>
      </c>
      <c r="AW406" s="16" t="n">
        <v>0.0171392669244335</v>
      </c>
      <c r="AX406" s="16" t="n">
        <v>0.224265044104448</v>
      </c>
      <c r="AY406" s="16" t="n">
        <v>0.0293843726593582</v>
      </c>
    </row>
    <row r="407">
      <c r="B407" t="s">
        <v>239</v>
      </c>
      <c r="C407" s="16" t="n">
        <v>0.0558684177223942</v>
      </c>
      <c r="D407" s="16" t="n">
        <v>0.14509461264736</v>
      </c>
      <c r="E407" s="16" t="n">
        <v>0.0586883465531125</v>
      </c>
      <c r="F407" s="16" t="n">
        <v>0.0450538183031133</v>
      </c>
      <c r="G407" s="16"/>
      <c r="H407" s="16" t="n">
        <v>0.102326526516524</v>
      </c>
      <c r="I407" s="16" t="n">
        <v>0.0542101308604852</v>
      </c>
      <c r="J407" s="16"/>
      <c r="K407" s="16" t="n">
        <v>0.0644538134952044</v>
      </c>
      <c r="L407" s="16"/>
      <c r="M407" s="16" t="n">
        <v>0.0300689475207214</v>
      </c>
      <c r="N407" s="16" t="n">
        <v>0.239847417843515</v>
      </c>
      <c r="O407" s="16" t="n">
        <v>0.29154146191196</v>
      </c>
      <c r="P407" s="16" t="n">
        <v>0.362516929829366</v>
      </c>
      <c r="Q407" s="16"/>
      <c r="R407" s="16" t="n">
        <v>0.0309892570525721</v>
      </c>
      <c r="S407" s="16" t="n">
        <v>0.0191613728117051</v>
      </c>
      <c r="T407" s="16" t="n">
        <v>0.102079682830253</v>
      </c>
      <c r="U407" s="16" t="n">
        <v>0.0798115531154228</v>
      </c>
      <c r="V407" s="16" t="n">
        <v>0.0298930472141537</v>
      </c>
      <c r="W407" s="16"/>
      <c r="X407" s="16" t="n">
        <v>0.0137243945067681</v>
      </c>
      <c r="Y407" s="16" t="n">
        <v>0.101208776279198</v>
      </c>
      <c r="Z407" s="16" t="n">
        <v>0.135937517743739</v>
      </c>
      <c r="AA407" s="16" t="n">
        <v>0.0333194689211</v>
      </c>
      <c r="AB407" s="16" t="n">
        <v>0.0644155391321719</v>
      </c>
      <c r="AC407" s="16" t="n">
        <v>0.357010381593435</v>
      </c>
      <c r="AD407" s="16" t="n">
        <v>0.103199794866179</v>
      </c>
      <c r="AE407" s="16"/>
      <c r="AF407" s="16" t="n">
        <v>0.00245561244581796</v>
      </c>
      <c r="AG407" s="16" t="n">
        <v>0.0266027654560604</v>
      </c>
      <c r="AH407" s="16" t="n">
        <v>0.10146401999115</v>
      </c>
      <c r="AI407" s="16" t="n">
        <v>0.0880943430442688</v>
      </c>
      <c r="AJ407" s="16" t="n">
        <v>0.0300734026566877</v>
      </c>
      <c r="AK407" s="16" t="n">
        <v>0.0551485806157014</v>
      </c>
      <c r="AL407" s="16" t="n">
        <v>0.142431855702054</v>
      </c>
      <c r="AM407" s="16" t="n">
        <v>0.204166933895541</v>
      </c>
      <c r="AN407" s="16" t="n">
        <v>0.0161605324248227</v>
      </c>
      <c r="AO407" s="16" t="n">
        <v>0.0202786487799441</v>
      </c>
      <c r="AP407" s="16" t="n">
        <v>0.000256968775120762</v>
      </c>
      <c r="AQ407" s="16"/>
      <c r="AR407" s="16" t="n">
        <v>0.0157408684500389</v>
      </c>
      <c r="AS407" s="16" t="n">
        <v>0.0521828181716956</v>
      </c>
      <c r="AT407" s="16" t="n">
        <v>0.0743409246302906</v>
      </c>
      <c r="AU407" s="16" t="n">
        <v>0.00669487212063705</v>
      </c>
      <c r="AV407" s="16" t="n">
        <v>0.169997645016048</v>
      </c>
      <c r="AW407" s="16" t="n">
        <v>0.0311253543560748</v>
      </c>
      <c r="AX407" s="16" t="n">
        <v>0.254777429061623</v>
      </c>
      <c r="AY407" s="16" t="n">
        <v>0.0195895817729055</v>
      </c>
    </row>
    <row r="408">
      <c r="B408" t="s">
        <v>97</v>
      </c>
      <c r="C408" s="16" t="n">
        <v>0.0454557818549938</v>
      </c>
      <c r="D408" s="16" t="n">
        <v>0.0199572513622831</v>
      </c>
      <c r="E408" s="16" t="n">
        <v>0.0723726343285714</v>
      </c>
      <c r="F408" s="16" t="n">
        <v>0.0409425803216883</v>
      </c>
      <c r="G408" s="16"/>
      <c r="H408" s="16" t="n">
        <v>0.0268687556920799</v>
      </c>
      <c r="I408" s="16" t="n">
        <v>0.0373979512292364</v>
      </c>
      <c r="J408" s="16"/>
      <c r="K408" s="16" t="n">
        <v>0.00615083703041171</v>
      </c>
      <c r="L408" s="16"/>
      <c r="M408" s="16" t="n">
        <v>0.042306924055425</v>
      </c>
      <c r="N408" s="16" t="n">
        <v>0.085114292368942</v>
      </c>
      <c r="O408" s="16" t="n">
        <v>0.0266005528589951</v>
      </c>
      <c r="P408" s="16" t="n">
        <v>0.0450105230350612</v>
      </c>
      <c r="Q408" s="16"/>
      <c r="R408" s="16" t="n">
        <v>0</v>
      </c>
      <c r="S408" s="16" t="n">
        <v>0.102608089659541</v>
      </c>
      <c r="T408" s="16" t="n">
        <v>0.0367172684101905</v>
      </c>
      <c r="U408" s="16" t="n">
        <v>0.00289183553744079</v>
      </c>
      <c r="V408" s="16" t="n">
        <v>0.0621428368384602</v>
      </c>
      <c r="W408" s="16"/>
      <c r="X408" s="16" t="n">
        <v>0.0199955703201533</v>
      </c>
      <c r="Y408" s="16" t="n">
        <v>0.0512452691278766</v>
      </c>
      <c r="Z408" s="16" t="n">
        <v>0.15369957916197</v>
      </c>
      <c r="AA408" s="16" t="n">
        <v>0.0397752481466588</v>
      </c>
      <c r="AB408" s="16" t="n">
        <v>0.036905613673879</v>
      </c>
      <c r="AC408" s="16" t="n">
        <v>0.0355245309303731</v>
      </c>
      <c r="AD408" s="16" t="n">
        <v>0.104064421223051</v>
      </c>
      <c r="AE408" s="16"/>
      <c r="AF408" s="16" t="n">
        <v>0.0118444297838368</v>
      </c>
      <c r="AG408" s="16" t="n">
        <v>0.00864370312923925</v>
      </c>
      <c r="AH408" s="16" t="n">
        <v>0.204935658992147</v>
      </c>
      <c r="AI408" s="16" t="n">
        <v>0.000392133595097868</v>
      </c>
      <c r="AJ408" s="16" t="n">
        <v>0.019461933773598</v>
      </c>
      <c r="AK408" s="16" t="n">
        <v>0.0753301772783098</v>
      </c>
      <c r="AL408" s="16" t="n">
        <v>0.0260435775121782</v>
      </c>
      <c r="AM408" s="16" t="n">
        <v>0</v>
      </c>
      <c r="AN408" s="16" t="n">
        <v>0.000809988737445716</v>
      </c>
      <c r="AO408" s="16" t="n">
        <v>0</v>
      </c>
      <c r="AP408" s="16" t="n">
        <v>0</v>
      </c>
      <c r="AQ408" s="16"/>
      <c r="AR408" s="16" t="n">
        <v>0.0503928284144028</v>
      </c>
      <c r="AS408" s="16" t="n">
        <v>0.0967290341813783</v>
      </c>
      <c r="AT408" s="16" t="n">
        <v>0.0208601241337406</v>
      </c>
      <c r="AU408" s="16" t="n">
        <v>0.0162430226093593</v>
      </c>
      <c r="AV408" s="16" t="n">
        <v>0.00759045868690691</v>
      </c>
      <c r="AW408" s="16" t="n">
        <v>0.00145815562425504</v>
      </c>
      <c r="AX408" s="16" t="n">
        <v>0</v>
      </c>
      <c r="AY408" s="16" t="n">
        <v>0</v>
      </c>
    </row>
    <row r="409">
      <c r="B409" t="s">
        <v>240</v>
      </c>
      <c r="C409" s="16" t="n">
        <v>0.0441711184978118</v>
      </c>
      <c r="D409" s="16" t="n">
        <v>0.157131651556577</v>
      </c>
      <c r="E409" s="16" t="n">
        <v>0.0433687983105861</v>
      </c>
      <c r="F409" s="16" t="n">
        <v>0.0316790563058875</v>
      </c>
      <c r="G409" s="16"/>
      <c r="H409" s="16" t="n">
        <v>0.0295510751465842</v>
      </c>
      <c r="I409" s="16" t="n">
        <v>0.0453930457618889</v>
      </c>
      <c r="J409" s="16"/>
      <c r="K409" s="16" t="n">
        <v>0.0819562857197815</v>
      </c>
      <c r="L409" s="16"/>
      <c r="M409" s="16" t="n">
        <v>0.0224961348794817</v>
      </c>
      <c r="N409" s="16" t="n">
        <v>0.18617098351879</v>
      </c>
      <c r="O409" s="16" t="n">
        <v>0.304508810095157</v>
      </c>
      <c r="P409" s="16" t="n">
        <v>0.246812238678181</v>
      </c>
      <c r="Q409" s="16"/>
      <c r="R409" s="16" t="n">
        <v>0.0309892570525721</v>
      </c>
      <c r="S409" s="16" t="n">
        <v>0.00994434056355834</v>
      </c>
      <c r="T409" s="16" t="n">
        <v>0.050843841271723</v>
      </c>
      <c r="U409" s="16" t="n">
        <v>0.0433806756426008</v>
      </c>
      <c r="V409" s="16" t="n">
        <v>0.0502074860146424</v>
      </c>
      <c r="W409" s="16"/>
      <c r="X409" s="16" t="n">
        <v>0.0283765809201049</v>
      </c>
      <c r="Y409" s="16" t="n">
        <v>0.0400698371725192</v>
      </c>
      <c r="Z409" s="16" t="n">
        <v>0.0558925167425654</v>
      </c>
      <c r="AA409" s="16" t="n">
        <v>0.048326876483671</v>
      </c>
      <c r="AB409" s="16" t="n">
        <v>0.107206311619816</v>
      </c>
      <c r="AC409" s="16" t="n">
        <v>0.167716052301557</v>
      </c>
      <c r="AD409" s="16" t="n">
        <v>0.172504596411984</v>
      </c>
      <c r="AE409" s="16"/>
      <c r="AF409" s="16" t="n">
        <v>0.00621384255297184</v>
      </c>
      <c r="AG409" s="16" t="n">
        <v>0.446074645758025</v>
      </c>
      <c r="AH409" s="16" t="n">
        <v>0.0434298054112085</v>
      </c>
      <c r="AI409" s="16" t="n">
        <v>0.0641412330992697</v>
      </c>
      <c r="AJ409" s="16" t="n">
        <v>0.0278377575935768</v>
      </c>
      <c r="AK409" s="16" t="n">
        <v>0.0261304436695908</v>
      </c>
      <c r="AL409" s="16" t="n">
        <v>0.144127695866316</v>
      </c>
      <c r="AM409" s="16" t="n">
        <v>0.100991677528155</v>
      </c>
      <c r="AN409" s="16" t="n">
        <v>0.0190626184847661</v>
      </c>
      <c r="AO409" s="16" t="n">
        <v>0.00161003304892031</v>
      </c>
      <c r="AP409" s="16" t="n">
        <v>0.000662710996551058</v>
      </c>
      <c r="AQ409" s="16"/>
      <c r="AR409" s="16" t="n">
        <v>0.0344043196611275</v>
      </c>
      <c r="AS409" s="16" t="n">
        <v>0.060059420170611</v>
      </c>
      <c r="AT409" s="16" t="n">
        <v>0.0243929927813991</v>
      </c>
      <c r="AU409" s="16" t="n">
        <v>0.00669487212063705</v>
      </c>
      <c r="AV409" s="16" t="n">
        <v>0.146652211353448</v>
      </c>
      <c r="AW409" s="16" t="n">
        <v>0.0161548477887426</v>
      </c>
      <c r="AX409" s="16" t="n">
        <v>0.0346790725216984</v>
      </c>
      <c r="AY409" s="16" t="n">
        <v>0.0214892779119384</v>
      </c>
    </row>
    <row r="410">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row>
    <row r="411">
      <c r="B411" s="7" t="s">
        <v>247</v>
      </c>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row>
    <row r="412">
      <c r="B412" s="26" t="s">
        <v>79</v>
      </c>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row>
    <row r="413">
      <c r="B413" t="s">
        <v>242</v>
      </c>
      <c r="C413" s="16" t="n">
        <v>0.0999145056270236</v>
      </c>
      <c r="D413" s="16" t="n">
        <v>0.0639200585893221</v>
      </c>
      <c r="E413" s="16" t="n">
        <v>0.147785003180309</v>
      </c>
      <c r="F413" s="16" t="n">
        <v>0.0908353462700426</v>
      </c>
      <c r="G413" s="16"/>
      <c r="H413" s="16" t="n">
        <v>0.0659814758027909</v>
      </c>
      <c r="I413" s="16" t="n">
        <v>0.0922834603976165</v>
      </c>
      <c r="J413" s="16"/>
      <c r="K413" s="16" t="n">
        <v>0.0948466699059782</v>
      </c>
      <c r="L413" s="16"/>
      <c r="M413" s="16" t="n">
        <v>0.0861631211416751</v>
      </c>
      <c r="N413" s="16" t="n">
        <v>0.181880167713066</v>
      </c>
      <c r="O413" s="16" t="n">
        <v>0.295057751412156</v>
      </c>
      <c r="P413" s="16" t="n">
        <v>0.223902020257167</v>
      </c>
      <c r="Q413" s="16"/>
      <c r="R413" s="16" t="n">
        <v>0.14046496664231</v>
      </c>
      <c r="S413" s="16" t="n">
        <v>0.241851898391286</v>
      </c>
      <c r="T413" s="16" t="n">
        <v>0.139673034823955</v>
      </c>
      <c r="U413" s="16" t="n">
        <v>0.0595699782517523</v>
      </c>
      <c r="V413" s="16" t="n">
        <v>0.0560275732320274</v>
      </c>
      <c r="W413" s="16"/>
      <c r="X413" s="16" t="n">
        <v>0.098344421281422</v>
      </c>
      <c r="Y413" s="16" t="n">
        <v>0.0538542449508929</v>
      </c>
      <c r="Z413" s="16" t="n">
        <v>0.193363350916833</v>
      </c>
      <c r="AA413" s="16" t="n">
        <v>0.05131508114078</v>
      </c>
      <c r="AB413" s="16" t="n">
        <v>0.091755635715736</v>
      </c>
      <c r="AC413" s="16" t="n">
        <v>0.291880420150182</v>
      </c>
      <c r="AD413" s="16" t="n">
        <v>0.13204070644873</v>
      </c>
      <c r="AE413" s="16"/>
      <c r="AF413" s="16" t="n">
        <v>0.0078310470871495</v>
      </c>
      <c r="AG413" s="16" t="n">
        <v>0.0349811112699555</v>
      </c>
      <c r="AH413" s="16" t="n">
        <v>0.21733241313747</v>
      </c>
      <c r="AI413" s="16" t="n">
        <v>0.165624641156051</v>
      </c>
      <c r="AJ413" s="16" t="n">
        <v>0.0121586369575153</v>
      </c>
      <c r="AK413" s="16" t="n">
        <v>0.0518704167788309</v>
      </c>
      <c r="AL413" s="16" t="n">
        <v>0.297784259309719</v>
      </c>
      <c r="AM413" s="16" t="n">
        <v>0.308212598259178</v>
      </c>
      <c r="AN413" s="16" t="n">
        <v>0.152542040460158</v>
      </c>
      <c r="AO413" s="16" t="n">
        <v>0.000805016524460155</v>
      </c>
      <c r="AP413" s="16" t="n">
        <v>0.00670792349144188</v>
      </c>
      <c r="AQ413" s="16"/>
      <c r="AR413" s="16" t="n">
        <v>0.0978267992208041</v>
      </c>
      <c r="AS413" s="16" t="n">
        <v>0.119311546834746</v>
      </c>
      <c r="AT413" s="16" t="n">
        <v>0.129538911083947</v>
      </c>
      <c r="AU413" s="16" t="n">
        <v>0.0265812509876107</v>
      </c>
      <c r="AV413" s="16" t="n">
        <v>0.0766493219303695</v>
      </c>
      <c r="AW413" s="16" t="n">
        <v>0.0171392669244335</v>
      </c>
      <c r="AX413" s="16" t="n">
        <v>0.447848010524231</v>
      </c>
      <c r="AY413" s="16" t="n">
        <v>0.0116944870254857</v>
      </c>
    </row>
    <row r="414">
      <c r="B414" t="s">
        <v>243</v>
      </c>
      <c r="C414" s="16" t="n">
        <v>0.123974269950344</v>
      </c>
      <c r="D414" s="16" t="n">
        <v>0.0876236547578071</v>
      </c>
      <c r="E414" s="16" t="n">
        <v>0.146230051331757</v>
      </c>
      <c r="F414" s="16" t="n">
        <v>0.121960747773914</v>
      </c>
      <c r="G414" s="16"/>
      <c r="H414" s="16" t="n">
        <v>0.124958600466119</v>
      </c>
      <c r="I414" s="16" t="n">
        <v>0.12264024803894</v>
      </c>
      <c r="J414" s="16"/>
      <c r="K414" s="16" t="n">
        <v>0.14521777611957</v>
      </c>
      <c r="L414" s="16"/>
      <c r="M414" s="16" t="n">
        <v>0.110014573937048</v>
      </c>
      <c r="N414" s="16" t="n">
        <v>0.225109153040559</v>
      </c>
      <c r="O414" s="16" t="n">
        <v>0.233130742519674</v>
      </c>
      <c r="P414" s="16" t="n">
        <v>0.328306821734654</v>
      </c>
      <c r="Q414" s="16"/>
      <c r="R414" s="16" t="n">
        <v>0.179762846462216</v>
      </c>
      <c r="S414" s="16" t="n">
        <v>0.312924469928391</v>
      </c>
      <c r="T414" s="16" t="n">
        <v>0.126478754556114</v>
      </c>
      <c r="U414" s="16" t="n">
        <v>0.147396960299646</v>
      </c>
      <c r="V414" s="16" t="n">
        <v>0.0611118899617254</v>
      </c>
      <c r="W414" s="16"/>
      <c r="X414" s="16" t="n">
        <v>0.121298505453583</v>
      </c>
      <c r="Y414" s="16" t="n">
        <v>0.0451733937109372</v>
      </c>
      <c r="Z414" s="16" t="n">
        <v>0.230518150986548</v>
      </c>
      <c r="AA414" s="16" t="n">
        <v>0.0338514318559472</v>
      </c>
      <c r="AB414" s="16" t="n">
        <v>0.0880702747214522</v>
      </c>
      <c r="AC414" s="16" t="n">
        <v>0.29258951428089</v>
      </c>
      <c r="AD414" s="16" t="n">
        <v>0.0966980817475306</v>
      </c>
      <c r="AE414" s="16"/>
      <c r="AF414" s="16" t="n">
        <v>0.0122827033772813</v>
      </c>
      <c r="AG414" s="16" t="n">
        <v>0.0137946787488882</v>
      </c>
      <c r="AH414" s="16" t="n">
        <v>0.0293394137974806</v>
      </c>
      <c r="AI414" s="16" t="n">
        <v>0.1778742329523</v>
      </c>
      <c r="AJ414" s="16" t="n">
        <v>0.20037058720945</v>
      </c>
      <c r="AK414" s="16" t="n">
        <v>0.12910741032136</v>
      </c>
      <c r="AL414" s="16" t="n">
        <v>0.128654485532226</v>
      </c>
      <c r="AM414" s="16" t="n">
        <v>0.0289758191534078</v>
      </c>
      <c r="AN414" s="16" t="n">
        <v>0.259813429461064</v>
      </c>
      <c r="AO414" s="16" t="n">
        <v>0.248323123149638</v>
      </c>
      <c r="AP414" s="16" t="n">
        <v>0.000405742221430295</v>
      </c>
      <c r="AQ414" s="16"/>
      <c r="AR414" s="16" t="n">
        <v>0.0145653383201041</v>
      </c>
      <c r="AS414" s="16" t="n">
        <v>0.185227188065997</v>
      </c>
      <c r="AT414" s="16" t="n">
        <v>0.226167087842253</v>
      </c>
      <c r="AU414" s="16" t="n">
        <v>0.167780210400971</v>
      </c>
      <c r="AV414" s="16" t="n">
        <v>0.0953575246922557</v>
      </c>
      <c r="AW414" s="16" t="n">
        <v>0.0780248302284774</v>
      </c>
      <c r="AX414" s="16" t="n">
        <v>0.0412701427108142</v>
      </c>
      <c r="AY414" s="16" t="n">
        <v>0</v>
      </c>
    </row>
    <row r="415">
      <c r="B415" t="s">
        <v>244</v>
      </c>
      <c r="C415" s="16" t="n">
        <v>0.106173844749869</v>
      </c>
      <c r="D415" s="16" t="n">
        <v>0.111583364993005</v>
      </c>
      <c r="E415" s="16" t="n">
        <v>0.155733156607955</v>
      </c>
      <c r="F415" s="16" t="n">
        <v>0.0919720457855134</v>
      </c>
      <c r="G415" s="16"/>
      <c r="H415" s="16" t="n">
        <v>0.0856546642274455</v>
      </c>
      <c r="I415" s="16" t="n">
        <v>0.095892876277125</v>
      </c>
      <c r="J415" s="16"/>
      <c r="K415" s="16" t="n">
        <v>0.0825528128641817</v>
      </c>
      <c r="L415" s="16"/>
      <c r="M415" s="16" t="n">
        <v>0.0968269696749682</v>
      </c>
      <c r="N415" s="16" t="n">
        <v>0.173921448912315</v>
      </c>
      <c r="O415" s="16" t="n">
        <v>0.185684666848201</v>
      </c>
      <c r="P415" s="16" t="n">
        <v>0.223388109716358</v>
      </c>
      <c r="Q415" s="16"/>
      <c r="R415" s="16" t="n">
        <v>0.000713661720840182</v>
      </c>
      <c r="S415" s="16" t="n">
        <v>0.289485831839108</v>
      </c>
      <c r="T415" s="16" t="n">
        <v>0.196276750522409</v>
      </c>
      <c r="U415" s="16" t="n">
        <v>0.0929347825524285</v>
      </c>
      <c r="V415" s="16" t="n">
        <v>0.0307825352825349</v>
      </c>
      <c r="W415" s="16"/>
      <c r="X415" s="16" t="n">
        <v>0.151493535956058</v>
      </c>
      <c r="Y415" s="16" t="n">
        <v>0.0619986216070003</v>
      </c>
      <c r="Z415" s="16" t="n">
        <v>0.0196415208582808</v>
      </c>
      <c r="AA415" s="16" t="n">
        <v>0.227496752220473</v>
      </c>
      <c r="AB415" s="16" t="n">
        <v>0.0892934858929941</v>
      </c>
      <c r="AC415" s="16" t="n">
        <v>0.0253596139489615</v>
      </c>
      <c r="AD415" s="16" t="n">
        <v>0.0704545408739723</v>
      </c>
      <c r="AE415" s="16"/>
      <c r="AF415" s="16" t="n">
        <v>0.164772466382961</v>
      </c>
      <c r="AG415" s="16" t="n">
        <v>0.00313080793508199</v>
      </c>
      <c r="AH415" s="16" t="n">
        <v>0.23856808968909</v>
      </c>
      <c r="AI415" s="16" t="n">
        <v>0.176957409062719</v>
      </c>
      <c r="AJ415" s="16" t="n">
        <v>0.0254297700176993</v>
      </c>
      <c r="AK415" s="16" t="n">
        <v>0.0797761096188368</v>
      </c>
      <c r="AL415" s="16" t="n">
        <v>0.0818828017983194</v>
      </c>
      <c r="AM415" s="16" t="n">
        <v>0.0833713213111052</v>
      </c>
      <c r="AN415" s="16" t="n">
        <v>0.366842499281999</v>
      </c>
      <c r="AO415" s="16" t="n">
        <v>0.00165643207995393</v>
      </c>
      <c r="AP415" s="16" t="n">
        <v>0</v>
      </c>
      <c r="AQ415" s="16"/>
      <c r="AR415" s="16" t="n">
        <v>0.107996882821213</v>
      </c>
      <c r="AS415" s="16" t="n">
        <v>0.141436805260115</v>
      </c>
      <c r="AT415" s="16" t="n">
        <v>0.131360450272353</v>
      </c>
      <c r="AU415" s="16" t="n">
        <v>0.00847039330441231</v>
      </c>
      <c r="AV415" s="16" t="n">
        <v>0.144598239661191</v>
      </c>
      <c r="AW415" s="16" t="n">
        <v>0.0760929381156581</v>
      </c>
      <c r="AX415" s="16" t="n">
        <v>0.0133081902350988</v>
      </c>
      <c r="AY415" s="16" t="n">
        <v>0.00979479088645274</v>
      </c>
    </row>
    <row r="416">
      <c r="B416" t="s">
        <v>245</v>
      </c>
      <c r="C416" s="16" t="n">
        <v>0.0139933292083528</v>
      </c>
      <c r="D416" s="16" t="n">
        <v>0.0353810899172358</v>
      </c>
      <c r="E416" s="16" t="n">
        <v>0.0131149642930393</v>
      </c>
      <c r="F416" s="16" t="n">
        <v>0.0118273534642387</v>
      </c>
      <c r="G416" s="16"/>
      <c r="H416" s="16" t="n">
        <v>0.00834794600042988</v>
      </c>
      <c r="I416" s="16" t="n">
        <v>0.0155342180829601</v>
      </c>
      <c r="J416" s="16"/>
      <c r="K416" s="16" t="n">
        <v>0.00686320122624547</v>
      </c>
      <c r="L416" s="16"/>
      <c r="M416" s="16" t="n">
        <v>0.00900916029937803</v>
      </c>
      <c r="N416" s="16" t="n">
        <v>0.029172184950124</v>
      </c>
      <c r="O416" s="16" t="n">
        <v>0.118785627297961</v>
      </c>
      <c r="P416" s="16" t="n">
        <v>0.109376849824738</v>
      </c>
      <c r="Q416" s="16"/>
      <c r="R416" s="16" t="n">
        <v>0</v>
      </c>
      <c r="S416" s="16" t="n">
        <v>0.00872457176845299</v>
      </c>
      <c r="T416" s="16" t="n">
        <v>0.00712952423493842</v>
      </c>
      <c r="U416" s="16" t="n">
        <v>0.0131211185546325</v>
      </c>
      <c r="V416" s="16" t="n">
        <v>0.0214719747520769</v>
      </c>
      <c r="W416" s="16"/>
      <c r="X416" s="16" t="n">
        <v>0.000516805299972953</v>
      </c>
      <c r="Y416" s="16" t="n">
        <v>0.00797062743085014</v>
      </c>
      <c r="Z416" s="16" t="n">
        <v>0.00335523291911441</v>
      </c>
      <c r="AA416" s="16" t="n">
        <v>0.165349660544403</v>
      </c>
      <c r="AB416" s="16" t="n">
        <v>0.0350830126228748</v>
      </c>
      <c r="AC416" s="16" t="n">
        <v>0.00680568475643829</v>
      </c>
      <c r="AD416" s="16" t="n">
        <v>0.0511257818129505</v>
      </c>
      <c r="AE416" s="16"/>
      <c r="AF416" s="16" t="n">
        <v>0.000798838870542015</v>
      </c>
      <c r="AG416" s="16" t="n">
        <v>0.014821665291236</v>
      </c>
      <c r="AH416" s="16" t="n">
        <v>0.0130134158390205</v>
      </c>
      <c r="AI416" s="16" t="n">
        <v>0.00591204316298318</v>
      </c>
      <c r="AJ416" s="16" t="n">
        <v>0.0204416489613611</v>
      </c>
      <c r="AK416" s="16" t="n">
        <v>0.00050734345205513</v>
      </c>
      <c r="AL416" s="16" t="n">
        <v>0.009190136546157</v>
      </c>
      <c r="AM416" s="16" t="n">
        <v>0.0132288411806155</v>
      </c>
      <c r="AN416" s="16" t="n">
        <v>0.0965678871977063</v>
      </c>
      <c r="AO416" s="16" t="n">
        <v>0.000805016524460155</v>
      </c>
      <c r="AP416" s="16" t="n">
        <v>0</v>
      </c>
      <c r="AQ416" s="16"/>
      <c r="AR416" s="16" t="n">
        <v>0.0119247156702776</v>
      </c>
      <c r="AS416" s="16" t="n">
        <v>0.00361683556640154</v>
      </c>
      <c r="AT416" s="16" t="n">
        <v>0.00540951270064113</v>
      </c>
      <c r="AU416" s="16" t="n">
        <v>0</v>
      </c>
      <c r="AV416" s="16" t="n">
        <v>0.000287028800939567</v>
      </c>
      <c r="AW416" s="16" t="n">
        <v>0.0608855633040439</v>
      </c>
      <c r="AX416" s="16" t="n">
        <v>0.0221790098281307</v>
      </c>
      <c r="AY416" s="16" t="n">
        <v>0.0214892779119384</v>
      </c>
    </row>
    <row r="417">
      <c r="B417" t="s">
        <v>246</v>
      </c>
      <c r="C417" s="16" t="n">
        <v>0.116621142999056</v>
      </c>
      <c r="D417" s="16" t="n">
        <v>0.158159117135945</v>
      </c>
      <c r="E417" s="16" t="n">
        <v>0.151451239048953</v>
      </c>
      <c r="F417" s="16" t="n">
        <v>0.102393495305448</v>
      </c>
      <c r="G417" s="16"/>
      <c r="H417" s="16" t="n">
        <v>0.0265725808116549</v>
      </c>
      <c r="I417" s="16" t="n">
        <v>0.130183848304791</v>
      </c>
      <c r="J417" s="16"/>
      <c r="K417" s="16" t="n">
        <v>0.101133650232215</v>
      </c>
      <c r="L417" s="16"/>
      <c r="M417" s="16" t="n">
        <v>0.116793323715887</v>
      </c>
      <c r="N417" s="16" t="n">
        <v>0.139680461426465</v>
      </c>
      <c r="O417" s="16" t="n">
        <v>0.0595815697205637</v>
      </c>
      <c r="P417" s="16" t="n">
        <v>0.025837498982303</v>
      </c>
      <c r="Q417" s="16"/>
      <c r="R417" s="16" t="n">
        <v>0.145588624581523</v>
      </c>
      <c r="S417" s="16" t="n">
        <v>0.0243746126694914</v>
      </c>
      <c r="T417" s="16" t="n">
        <v>0.0773974647919552</v>
      </c>
      <c r="U417" s="16" t="n">
        <v>0.0564018803257611</v>
      </c>
      <c r="V417" s="16" t="n">
        <v>0.183590857685236</v>
      </c>
      <c r="W417" s="16"/>
      <c r="X417" s="16" t="n">
        <v>0.102125908862202</v>
      </c>
      <c r="Y417" s="16" t="n">
        <v>0.0511320067317422</v>
      </c>
      <c r="Z417" s="16" t="n">
        <v>0.178765657420968</v>
      </c>
      <c r="AA417" s="16" t="n">
        <v>0.148305047224795</v>
      </c>
      <c r="AB417" s="16" t="n">
        <v>0.0819130447444974</v>
      </c>
      <c r="AC417" s="16" t="n">
        <v>0.186215022014761</v>
      </c>
      <c r="AD417" s="16" t="n">
        <v>0.463951138980913</v>
      </c>
      <c r="AE417" s="16"/>
      <c r="AF417" s="16" t="n">
        <v>0</v>
      </c>
      <c r="AG417" s="16" t="n">
        <v>0.43091965305358</v>
      </c>
      <c r="AH417" s="16" t="n">
        <v>0.000342740900466508</v>
      </c>
      <c r="AI417" s="16" t="n">
        <v>0.0623172225322012</v>
      </c>
      <c r="AJ417" s="16" t="n">
        <v>0.033286725763799</v>
      </c>
      <c r="AK417" s="16" t="n">
        <v>0.158605255241517</v>
      </c>
      <c r="AL417" s="16" t="n">
        <v>0.0278260011612698</v>
      </c>
      <c r="AM417" s="16" t="n">
        <v>0.133841371854512</v>
      </c>
      <c r="AN417" s="16" t="n">
        <v>0.00208814192455572</v>
      </c>
      <c r="AO417" s="16" t="n">
        <v>0.322620812431438</v>
      </c>
      <c r="AP417" s="16" t="n">
        <v>0.133464884409993</v>
      </c>
      <c r="AQ417" s="16"/>
      <c r="AR417" s="16" t="n">
        <v>0.129222782588435</v>
      </c>
      <c r="AS417" s="16" t="n">
        <v>0.0773060306208674</v>
      </c>
      <c r="AT417" s="16" t="n">
        <v>0.0205068372689748</v>
      </c>
      <c r="AU417" s="16" t="n">
        <v>0.345108571290665</v>
      </c>
      <c r="AV417" s="16" t="n">
        <v>0.224774846979633</v>
      </c>
      <c r="AW417" s="16" t="n">
        <v>0.181435402532159</v>
      </c>
      <c r="AX417" s="16" t="n">
        <v>0</v>
      </c>
      <c r="AY417" s="16" t="n">
        <v>0</v>
      </c>
    </row>
    <row r="418">
      <c r="B418" t="s">
        <v>97</v>
      </c>
      <c r="C418" s="16" t="n">
        <v>0.539322907465354</v>
      </c>
      <c r="D418" s="16" t="n">
        <v>0.543332714606685</v>
      </c>
      <c r="E418" s="16" t="n">
        <v>0.385685585537987</v>
      </c>
      <c r="F418" s="16" t="n">
        <v>0.581011011400844</v>
      </c>
      <c r="G418" s="16"/>
      <c r="H418" s="16" t="n">
        <v>0.68848473269156</v>
      </c>
      <c r="I418" s="16" t="n">
        <v>0.543465348898568</v>
      </c>
      <c r="J418" s="16"/>
      <c r="K418" s="16" t="n">
        <v>0.569385889651809</v>
      </c>
      <c r="L418" s="16"/>
      <c r="M418" s="16" t="n">
        <v>0.581192851231044</v>
      </c>
      <c r="N418" s="16" t="n">
        <v>0.250236583957471</v>
      </c>
      <c r="O418" s="16" t="n">
        <v>0.107759642201445</v>
      </c>
      <c r="P418" s="16" t="n">
        <v>0.08918869948478</v>
      </c>
      <c r="Q418" s="16"/>
      <c r="R418" s="16" t="n">
        <v>0.533469900593112</v>
      </c>
      <c r="S418" s="16" t="n">
        <v>0.12263861540327</v>
      </c>
      <c r="T418" s="16" t="n">
        <v>0.453044471070628</v>
      </c>
      <c r="U418" s="16" t="n">
        <v>0.63057528001578</v>
      </c>
      <c r="V418" s="16" t="n">
        <v>0.647015169086399</v>
      </c>
      <c r="W418" s="16"/>
      <c r="X418" s="16" t="n">
        <v>0.526220823146761</v>
      </c>
      <c r="Y418" s="16" t="n">
        <v>0.779871105568577</v>
      </c>
      <c r="Z418" s="16" t="n">
        <v>0.374356086898256</v>
      </c>
      <c r="AA418" s="16" t="n">
        <v>0.373682027013602</v>
      </c>
      <c r="AB418" s="16" t="n">
        <v>0.613884546302446</v>
      </c>
      <c r="AC418" s="16" t="n">
        <v>0.197149744848767</v>
      </c>
      <c r="AD418" s="16" t="n">
        <v>0.185729750135903</v>
      </c>
      <c r="AE418" s="16"/>
      <c r="AF418" s="16" t="n">
        <v>0.814314944282066</v>
      </c>
      <c r="AG418" s="16" t="n">
        <v>0.502352083701258</v>
      </c>
      <c r="AH418" s="16" t="n">
        <v>0.501403926636472</v>
      </c>
      <c r="AI418" s="16" t="n">
        <v>0.411314451133746</v>
      </c>
      <c r="AJ418" s="16" t="n">
        <v>0.708312631090175</v>
      </c>
      <c r="AK418" s="16" t="n">
        <v>0.5801334645874</v>
      </c>
      <c r="AL418" s="16" t="n">
        <v>0.454662315652309</v>
      </c>
      <c r="AM418" s="16" t="n">
        <v>0.432370048241182</v>
      </c>
      <c r="AN418" s="16" t="n">
        <v>0.122146001674517</v>
      </c>
      <c r="AO418" s="16" t="n">
        <v>0.42578959929005</v>
      </c>
      <c r="AP418" s="16" t="n">
        <v>0.859421449877135</v>
      </c>
      <c r="AQ418" s="16"/>
      <c r="AR418" s="16" t="n">
        <v>0.638463481379166</v>
      </c>
      <c r="AS418" s="16" t="n">
        <v>0.473101593651874</v>
      </c>
      <c r="AT418" s="16" t="n">
        <v>0.487017200831831</v>
      </c>
      <c r="AU418" s="16" t="n">
        <v>0.452059574016341</v>
      </c>
      <c r="AV418" s="16" t="n">
        <v>0.458333037935611</v>
      </c>
      <c r="AW418" s="16" t="n">
        <v>0.586421998895228</v>
      </c>
      <c r="AX418" s="16" t="n">
        <v>0.475394646701725</v>
      </c>
      <c r="AY418" s="16" t="n">
        <v>0.957021444176123</v>
      </c>
    </row>
    <row r="419">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row>
    <row r="420">
      <c r="B420" s="7" t="s">
        <v>258</v>
      </c>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row>
    <row r="421">
      <c r="B421" s="26" t="s">
        <v>257</v>
      </c>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row>
    <row r="422">
      <c r="B422" t="s">
        <v>224</v>
      </c>
      <c r="C422" s="16" t="n">
        <v>0.300908181741673</v>
      </c>
      <c r="D422" s="16" t="n">
        <v>0.150069746842754</v>
      </c>
      <c r="E422" s="16" t="n">
        <v>0.452249664319917</v>
      </c>
      <c r="F422" s="16" t="n">
        <v>0.254307586770381</v>
      </c>
      <c r="G422" s="16"/>
      <c r="H422" s="16" t="n">
        <v>0.305415143860483</v>
      </c>
      <c r="I422" s="16" t="n">
        <v>0.308684084160316</v>
      </c>
      <c r="J422" s="16"/>
      <c r="K422" s="16" t="n">
        <v>0.293309194242438</v>
      </c>
      <c r="L422" s="16"/>
      <c r="M422" s="16" t="n">
        <v>0.280062874917615</v>
      </c>
      <c r="N422" s="16" t="n">
        <v>0.35897584584628</v>
      </c>
      <c r="O422" s="16" t="n">
        <v>0.458774022583265</v>
      </c>
      <c r="P422" s="16" t="n">
        <v>0.307486779879499</v>
      </c>
      <c r="Q422" s="16"/>
      <c r="R422" s="16" t="n">
        <v>0.38419659544965</v>
      </c>
      <c r="S422" s="16" t="n">
        <v>0.218749342263851</v>
      </c>
      <c r="T422" s="16" t="n">
        <v>0.169428130266717</v>
      </c>
      <c r="U422" s="16" t="n">
        <v>0.439790189431095</v>
      </c>
      <c r="V422" s="16" t="n">
        <v>0.501385248372711</v>
      </c>
      <c r="W422" s="16"/>
      <c r="X422" s="16" t="n">
        <v>0.0754306968767127</v>
      </c>
      <c r="Y422" s="16" t="n">
        <v>0.449400473388092</v>
      </c>
      <c r="Z422" s="16" t="n">
        <v>0.777531854469503</v>
      </c>
      <c r="AA422" s="16" t="n">
        <v>0.644538417912925</v>
      </c>
      <c r="AB422" s="16" t="n">
        <v>0.527743086746077</v>
      </c>
      <c r="AC422" s="16" t="n">
        <v>0.563796840663987</v>
      </c>
      <c r="AD422" s="16" t="n">
        <v>0.239352692169282</v>
      </c>
      <c r="AE422" s="16"/>
      <c r="AF422" s="16" t="n">
        <v>0.100852030095175</v>
      </c>
      <c r="AG422" s="16" t="n">
        <v>0.476210302337186</v>
      </c>
      <c r="AH422" s="16" t="n">
        <v>0.154556572542323</v>
      </c>
      <c r="AI422" s="16" t="n">
        <v>0.290982351479965</v>
      </c>
      <c r="AJ422" s="16" t="n">
        <v>0.667000081849476</v>
      </c>
      <c r="AK422" s="16" t="n">
        <v>0.298198406576756</v>
      </c>
      <c r="AL422" s="16" t="n">
        <v>0.209985111380183</v>
      </c>
      <c r="AM422" s="16" t="n">
        <v>0.707913022972688</v>
      </c>
      <c r="AN422" s="16" t="n">
        <v>0.0369774342734155</v>
      </c>
      <c r="AO422" s="16" t="n">
        <v>0.873053821534783</v>
      </c>
      <c r="AP422" s="16" t="n">
        <v>0.420148733778805</v>
      </c>
      <c r="AQ422" s="16"/>
      <c r="AR422" s="16" t="n">
        <v>0.0496381036712317</v>
      </c>
      <c r="AS422" s="16" t="n">
        <v>0.413505728118461</v>
      </c>
      <c r="AT422" s="16" t="n">
        <v>0.104724504278872</v>
      </c>
      <c r="AU422" s="16" t="n">
        <v>0.0689318975908806</v>
      </c>
      <c r="AV422" s="16" t="n">
        <v>0.510244803147309</v>
      </c>
      <c r="AW422" s="16" t="n">
        <v>0.105611660701692</v>
      </c>
      <c r="AX422" s="16" t="n">
        <v>0.978588388340991</v>
      </c>
      <c r="AY422" s="16" t="n">
        <v>0.0884020462119654</v>
      </c>
    </row>
    <row r="423">
      <c r="B423" t="s">
        <v>225</v>
      </c>
      <c r="C423" s="16" t="n">
        <v>0.395795218973804</v>
      </c>
      <c r="D423" s="16" t="n">
        <v>0.647505525693098</v>
      </c>
      <c r="E423" s="16" t="n">
        <v>0.152722875677536</v>
      </c>
      <c r="F423" s="16" t="n">
        <v>0.469723528226155</v>
      </c>
      <c r="G423" s="16"/>
      <c r="H423" s="16" t="n">
        <v>0.591351430587246</v>
      </c>
      <c r="I423" s="16" t="n">
        <v>0.375896222082574</v>
      </c>
      <c r="J423" s="16"/>
      <c r="K423" s="16" t="n">
        <v>0.404087640288155</v>
      </c>
      <c r="L423" s="16"/>
      <c r="M423" s="16" t="n">
        <v>0.378315726179075</v>
      </c>
      <c r="N423" s="16" t="n">
        <v>0.471614262783864</v>
      </c>
      <c r="O423" s="16" t="n">
        <v>0.402240584487483</v>
      </c>
      <c r="P423" s="16" t="n">
        <v>0.535549877341363</v>
      </c>
      <c r="Q423" s="16"/>
      <c r="R423" s="16" t="n">
        <v>0.0477083850495364</v>
      </c>
      <c r="S423" s="16" t="n">
        <v>0.506255296906751</v>
      </c>
      <c r="T423" s="16" t="n">
        <v>0.45713439178516</v>
      </c>
      <c r="U423" s="16" t="n">
        <v>0.480418753167571</v>
      </c>
      <c r="V423" s="16" t="n">
        <v>0.164631471710301</v>
      </c>
      <c r="W423" s="16"/>
      <c r="X423" s="16" t="n">
        <v>0.418859843346736</v>
      </c>
      <c r="Y423" s="16" t="n">
        <v>0.450104683725409</v>
      </c>
      <c r="Z423" s="16" t="n">
        <v>0.206953519002163</v>
      </c>
      <c r="AA423" s="16" t="n">
        <v>0.254927105997015</v>
      </c>
      <c r="AB423" s="16" t="n">
        <v>0.41597863481924</v>
      </c>
      <c r="AC423" s="16" t="n">
        <v>0.345248392498788</v>
      </c>
      <c r="AD423" s="16" t="n">
        <v>0.635551891769131</v>
      </c>
      <c r="AE423" s="16"/>
      <c r="AF423" s="16" t="n">
        <v>0.891210113942496</v>
      </c>
      <c r="AG423" s="16" t="n">
        <v>0.491492395350576</v>
      </c>
      <c r="AH423" s="16" t="n">
        <v>0.536641447657124</v>
      </c>
      <c r="AI423" s="16" t="n">
        <v>0.198635194305266</v>
      </c>
      <c r="AJ423" s="16" t="n">
        <v>0.311982580577458</v>
      </c>
      <c r="AK423" s="16" t="n">
        <v>0.570554785764697</v>
      </c>
      <c r="AL423" s="16" t="n">
        <v>0.282269971481824</v>
      </c>
      <c r="AM423" s="16" t="n">
        <v>0.190759132677956</v>
      </c>
      <c r="AN423" s="16" t="n">
        <v>0.481952779234642</v>
      </c>
      <c r="AO423" s="16" t="n">
        <v>0.126946178465217</v>
      </c>
      <c r="AP423" s="16" t="n">
        <v>0.363111723915367</v>
      </c>
      <c r="AQ423" s="16"/>
      <c r="AR423" s="16" t="n">
        <v>0.480856199204121</v>
      </c>
      <c r="AS423" s="16" t="n">
        <v>0.359264680196267</v>
      </c>
      <c r="AT423" s="16" t="n">
        <v>0.484864449473138</v>
      </c>
      <c r="AU423" s="16" t="n">
        <v>0.193169447662251</v>
      </c>
      <c r="AV423" s="16" t="n">
        <v>0.482502532549445</v>
      </c>
      <c r="AW423" s="16" t="n">
        <v>0.530352381122749</v>
      </c>
      <c r="AX423" s="16" t="n">
        <v>0.019803161879187</v>
      </c>
      <c r="AY423" s="16" t="n">
        <v>0</v>
      </c>
    </row>
    <row r="424">
      <c r="B424" t="s">
        <v>255</v>
      </c>
      <c r="C424" s="16" t="n">
        <v>0.154751567810795</v>
      </c>
      <c r="D424" s="16" t="n">
        <v>0.161701528258886</v>
      </c>
      <c r="E424" s="16" t="n">
        <v>0.305314373655638</v>
      </c>
      <c r="F424" s="16" t="n">
        <v>0.0931354332543652</v>
      </c>
      <c r="G424" s="16"/>
      <c r="H424" s="16" t="n">
        <v>0.103233425552271</v>
      </c>
      <c r="I424" s="16" t="n">
        <v>0.134464642859784</v>
      </c>
      <c r="J424" s="16"/>
      <c r="K424" s="16" t="n">
        <v>0.036612336475151</v>
      </c>
      <c r="L424" s="16"/>
      <c r="M424" s="16" t="n">
        <v>0.157148397701959</v>
      </c>
      <c r="N424" s="16" t="n">
        <v>0.151740163808226</v>
      </c>
      <c r="O424" s="16" t="n">
        <v>0.138985392929252</v>
      </c>
      <c r="P424" s="16" t="n">
        <v>0.118574665218217</v>
      </c>
      <c r="Q424" s="16"/>
      <c r="R424" s="16" t="n">
        <v>0</v>
      </c>
      <c r="S424" s="16" t="n">
        <v>0.153459551645659</v>
      </c>
      <c r="T424" s="16" t="n">
        <v>0.212057779677818</v>
      </c>
      <c r="U424" s="16" t="n">
        <v>0.0794264276609971</v>
      </c>
      <c r="V424" s="16" t="n">
        <v>0.160221757671655</v>
      </c>
      <c r="W424" s="16"/>
      <c r="X424" s="16" t="n">
        <v>0.243463492825881</v>
      </c>
      <c r="Y424" s="16" t="n">
        <v>0.100494842886498</v>
      </c>
      <c r="Z424" s="16" t="n">
        <v>0.0155146265283342</v>
      </c>
      <c r="AA424" s="16" t="n">
        <v>0.100534476090061</v>
      </c>
      <c r="AB424" s="16" t="n">
        <v>0.0562782784346831</v>
      </c>
      <c r="AC424" s="16" t="n">
        <v>0.00323932972613598</v>
      </c>
      <c r="AD424" s="16" t="n">
        <v>0.0868743103414907</v>
      </c>
      <c r="AE424" s="16"/>
      <c r="AF424" s="16" t="n">
        <v>0</v>
      </c>
      <c r="AG424" s="16" t="n">
        <v>0.0322973023122383</v>
      </c>
      <c r="AH424" s="16" t="n">
        <v>0.0278793044888752</v>
      </c>
      <c r="AI424" s="16" t="n">
        <v>0.0272838501768904</v>
      </c>
      <c r="AJ424" s="16" t="n">
        <v>0.0210173375730657</v>
      </c>
      <c r="AK424" s="16" t="n">
        <v>0.131246807658547</v>
      </c>
      <c r="AL424" s="16" t="n">
        <v>0.507744917137993</v>
      </c>
      <c r="AM424" s="16" t="n">
        <v>0.0726267354879113</v>
      </c>
      <c r="AN424" s="16" t="n">
        <v>0.350148969716933</v>
      </c>
      <c r="AO424" s="16" t="n">
        <v>0</v>
      </c>
      <c r="AP424" s="16" t="n">
        <v>0</v>
      </c>
      <c r="AQ424" s="16"/>
      <c r="AR424" s="16" t="n">
        <v>0.261374429234999</v>
      </c>
      <c r="AS424" s="16" t="n">
        <v>0.0200826805372614</v>
      </c>
      <c r="AT424" s="16" t="n">
        <v>0.41041104624799</v>
      </c>
      <c r="AU424" s="16" t="n">
        <v>0.0029178868155969</v>
      </c>
      <c r="AV424" s="16" t="n">
        <v>0</v>
      </c>
      <c r="AW424" s="16" t="n">
        <v>0.362652842767128</v>
      </c>
      <c r="AX424" s="16" t="n">
        <v>0.00160844977982152</v>
      </c>
      <c r="AY424" s="16" t="n">
        <v>0.911597953788035</v>
      </c>
    </row>
    <row r="425">
      <c r="B425" t="s">
        <v>227</v>
      </c>
      <c r="C425" s="16" t="n">
        <v>0.0316911654118212</v>
      </c>
      <c r="D425" s="16" t="n">
        <v>0</v>
      </c>
      <c r="E425" s="16" t="n">
        <v>0</v>
      </c>
      <c r="F425" s="16" t="n">
        <v>0.0475973988520417</v>
      </c>
      <c r="G425" s="16"/>
      <c r="H425" s="16" t="n">
        <v>0</v>
      </c>
      <c r="I425" s="16" t="n">
        <v>0.0386306479336532</v>
      </c>
      <c r="J425" s="16"/>
      <c r="K425" s="16" t="n">
        <v>0</v>
      </c>
      <c r="L425" s="16"/>
      <c r="M425" s="16" t="n">
        <v>0.0400830677134674</v>
      </c>
      <c r="N425" s="16" t="n">
        <v>0</v>
      </c>
      <c r="O425" s="16" t="n">
        <v>0</v>
      </c>
      <c r="P425" s="16" t="n">
        <v>0.00649033677050038</v>
      </c>
      <c r="Q425" s="16"/>
      <c r="R425" s="16" t="n">
        <v>0</v>
      </c>
      <c r="S425" s="16" t="n">
        <v>0</v>
      </c>
      <c r="T425" s="16" t="n">
        <v>0.0913940815248839</v>
      </c>
      <c r="U425" s="16" t="n">
        <v>0</v>
      </c>
      <c r="V425" s="16" t="n">
        <v>0.000631591590746802</v>
      </c>
      <c r="W425" s="16"/>
      <c r="X425" s="16" t="n">
        <v>0.0569819040315504</v>
      </c>
      <c r="Y425" s="16" t="n">
        <v>0</v>
      </c>
      <c r="Z425" s="16" t="n">
        <v>0</v>
      </c>
      <c r="AA425" s="16" t="n">
        <v>0</v>
      </c>
      <c r="AB425" s="16" t="n">
        <v>0</v>
      </c>
      <c r="AC425" s="16" t="n">
        <v>0</v>
      </c>
      <c r="AD425" s="16" t="n">
        <v>0.00707560556492514</v>
      </c>
      <c r="AE425" s="16"/>
      <c r="AF425" s="16" t="n">
        <v>0</v>
      </c>
      <c r="AG425" s="16" t="n">
        <v>0</v>
      </c>
      <c r="AH425" s="16" t="n">
        <v>0</v>
      </c>
      <c r="AI425" s="16" t="n">
        <v>0.248767563072035</v>
      </c>
      <c r="AJ425" s="16" t="n">
        <v>0</v>
      </c>
      <c r="AK425" s="16" t="n">
        <v>0</v>
      </c>
      <c r="AL425" s="16" t="n">
        <v>0</v>
      </c>
      <c r="AM425" s="16" t="n">
        <v>0</v>
      </c>
      <c r="AN425" s="16" t="n">
        <v>0</v>
      </c>
      <c r="AO425" s="16" t="n">
        <v>0</v>
      </c>
      <c r="AP425" s="16" t="n">
        <v>0</v>
      </c>
      <c r="AQ425" s="16"/>
      <c r="AR425" s="16" t="n">
        <v>0</v>
      </c>
      <c r="AS425" s="16" t="n">
        <v>0.000273763367581516</v>
      </c>
      <c r="AT425" s="16" t="n">
        <v>0</v>
      </c>
      <c r="AU425" s="16" t="n">
        <v>0.734980767931272</v>
      </c>
      <c r="AV425" s="16" t="n">
        <v>0</v>
      </c>
      <c r="AW425" s="16" t="n">
        <v>0</v>
      </c>
      <c r="AX425" s="16" t="n">
        <v>0</v>
      </c>
      <c r="AY425" s="16" t="n">
        <v>0</v>
      </c>
    </row>
    <row r="426">
      <c r="B426" t="s">
        <v>228</v>
      </c>
      <c r="C426" s="16" t="n">
        <v>0.0565672875724264</v>
      </c>
      <c r="D426" s="16" t="n">
        <v>0.0392368867972417</v>
      </c>
      <c r="E426" s="16" t="n">
        <v>0.0897130863469088</v>
      </c>
      <c r="F426" s="16" t="n">
        <v>0.0448352183963617</v>
      </c>
      <c r="G426" s="16"/>
      <c r="H426" s="16" t="n">
        <v>0</v>
      </c>
      <c r="I426" s="16" t="n">
        <v>0.0689539479654795</v>
      </c>
      <c r="J426" s="16"/>
      <c r="K426" s="16" t="n">
        <v>0.0766662864275596</v>
      </c>
      <c r="L426" s="16"/>
      <c r="M426" s="16" t="n">
        <v>0.068592558980947</v>
      </c>
      <c r="N426" s="16" t="n">
        <v>0.0176697275616298</v>
      </c>
      <c r="O426" s="16" t="n">
        <v>0</v>
      </c>
      <c r="P426" s="16" t="n">
        <v>0</v>
      </c>
      <c r="Q426" s="16"/>
      <c r="R426" s="16" t="n">
        <v>0</v>
      </c>
      <c r="S426" s="16" t="n">
        <v>0.121535809183739</v>
      </c>
      <c r="T426" s="16" t="n">
        <v>0.069985616745422</v>
      </c>
      <c r="U426" s="16" t="n">
        <v>0</v>
      </c>
      <c r="V426" s="16" t="n">
        <v>0.0135271526189655</v>
      </c>
      <c r="W426" s="16"/>
      <c r="X426" s="16" t="n">
        <v>0.0975108652129827</v>
      </c>
      <c r="Y426" s="16" t="n">
        <v>0</v>
      </c>
      <c r="Z426" s="16" t="n">
        <v>0</v>
      </c>
      <c r="AA426" s="16" t="n">
        <v>0</v>
      </c>
      <c r="AB426" s="16" t="n">
        <v>0</v>
      </c>
      <c r="AC426" s="16" t="n">
        <v>0.0856638719843364</v>
      </c>
      <c r="AD426" s="16" t="n">
        <v>0</v>
      </c>
      <c r="AE426" s="16"/>
      <c r="AF426" s="16" t="n">
        <v>0</v>
      </c>
      <c r="AG426" s="16" t="n">
        <v>0</v>
      </c>
      <c r="AH426" s="16" t="n">
        <v>0.280922675311678</v>
      </c>
      <c r="AI426" s="16" t="n">
        <v>0.234331040965843</v>
      </c>
      <c r="AJ426" s="16" t="n">
        <v>0</v>
      </c>
      <c r="AK426" s="16" t="n">
        <v>0</v>
      </c>
      <c r="AL426" s="16" t="n">
        <v>0</v>
      </c>
      <c r="AM426" s="16" t="n">
        <v>0.0287011088614449</v>
      </c>
      <c r="AN426" s="16" t="n">
        <v>0</v>
      </c>
      <c r="AO426" s="16" t="n">
        <v>0</v>
      </c>
      <c r="AP426" s="16" t="n">
        <v>0</v>
      </c>
      <c r="AQ426" s="16"/>
      <c r="AR426" s="16" t="n">
        <v>0.208131267889648</v>
      </c>
      <c r="AS426" s="16" t="n">
        <v>0.0689577159268095</v>
      </c>
      <c r="AT426" s="16" t="n">
        <v>0</v>
      </c>
      <c r="AU426" s="16" t="n">
        <v>0</v>
      </c>
      <c r="AV426" s="16" t="n">
        <v>0</v>
      </c>
      <c r="AW426" s="16" t="n">
        <v>0</v>
      </c>
      <c r="AX426" s="16" t="n">
        <v>0</v>
      </c>
      <c r="AY426" s="16" t="n">
        <v>0</v>
      </c>
    </row>
    <row r="427">
      <c r="B427" t="s">
        <v>97</v>
      </c>
      <c r="C427" s="16" t="n">
        <v>0.0602865784894813</v>
      </c>
      <c r="D427" s="16" t="n">
        <v>0.00148631240802065</v>
      </c>
      <c r="E427" s="16" t="n">
        <v>0</v>
      </c>
      <c r="F427" s="16" t="n">
        <v>0.0904008345006947</v>
      </c>
      <c r="G427" s="16"/>
      <c r="H427" s="16" t="n">
        <v>0</v>
      </c>
      <c r="I427" s="16" t="n">
        <v>0.0733704549981934</v>
      </c>
      <c r="J427" s="16"/>
      <c r="K427" s="16" t="n">
        <v>0.189324542566697</v>
      </c>
      <c r="L427" s="16"/>
      <c r="M427" s="16" t="n">
        <v>0.0757973745069364</v>
      </c>
      <c r="N427" s="16" t="n">
        <v>0</v>
      </c>
      <c r="O427" s="16" t="n">
        <v>0</v>
      </c>
      <c r="P427" s="16" t="n">
        <v>0.0318983407904207</v>
      </c>
      <c r="Q427" s="16"/>
      <c r="R427" s="16" t="n">
        <v>0.568095019500813</v>
      </c>
      <c r="S427" s="16" t="n">
        <v>0</v>
      </c>
      <c r="T427" s="16" t="n">
        <v>0</v>
      </c>
      <c r="U427" s="16" t="n">
        <v>0.000364629740336697</v>
      </c>
      <c r="V427" s="16" t="n">
        <v>0.159602778035621</v>
      </c>
      <c r="W427" s="16"/>
      <c r="X427" s="16" t="n">
        <v>0.107753197706137</v>
      </c>
      <c r="Y427" s="16" t="n">
        <v>0</v>
      </c>
      <c r="Z427" s="16" t="n">
        <v>0</v>
      </c>
      <c r="AA427" s="16" t="n">
        <v>0</v>
      </c>
      <c r="AB427" s="16" t="n">
        <v>0</v>
      </c>
      <c r="AC427" s="16" t="n">
        <v>0.00205156512675239</v>
      </c>
      <c r="AD427" s="16" t="n">
        <v>0.0311455001551711</v>
      </c>
      <c r="AE427" s="16"/>
      <c r="AF427" s="16" t="n">
        <v>0.00793785596232897</v>
      </c>
      <c r="AG427" s="16" t="n">
        <v>0</v>
      </c>
      <c r="AH427" s="16" t="n">
        <v>0</v>
      </c>
      <c r="AI427" s="16" t="n">
        <v>0</v>
      </c>
      <c r="AJ427" s="16" t="n">
        <v>0</v>
      </c>
      <c r="AK427" s="16" t="n">
        <v>0</v>
      </c>
      <c r="AL427" s="16" t="n">
        <v>0</v>
      </c>
      <c r="AM427" s="16" t="n">
        <v>0</v>
      </c>
      <c r="AN427" s="16" t="n">
        <v>0.13092081677501</v>
      </c>
      <c r="AO427" s="16" t="n">
        <v>0</v>
      </c>
      <c r="AP427" s="16" t="n">
        <v>0.216739542305828</v>
      </c>
      <c r="AQ427" s="16"/>
      <c r="AR427" s="16" t="n">
        <v>0</v>
      </c>
      <c r="AS427" s="16" t="n">
        <v>0.137915431853619</v>
      </c>
      <c r="AT427" s="16" t="n">
        <v>0</v>
      </c>
      <c r="AU427" s="16" t="n">
        <v>0</v>
      </c>
      <c r="AV427" s="16" t="n">
        <v>0.00725266430324531</v>
      </c>
      <c r="AW427" s="16" t="n">
        <v>0.00138311540843054</v>
      </c>
      <c r="AX427" s="16" t="n">
        <v>0</v>
      </c>
      <c r="AY427" s="16" t="n">
        <v>0</v>
      </c>
    </row>
    <row r="428">
      <c r="B428" t="s">
        <v>229</v>
      </c>
      <c r="C428" s="16" t="n">
        <v>0.696703400715476</v>
      </c>
      <c r="D428" s="16" t="n">
        <v>0.797575272535851</v>
      </c>
      <c r="E428" s="16" t="n">
        <v>0.604972539997453</v>
      </c>
      <c r="F428" s="16" t="n">
        <v>0.724031114996537</v>
      </c>
      <c r="G428" s="16"/>
      <c r="H428" s="16" t="n">
        <v>0.896766574447729</v>
      </c>
      <c r="I428" s="16" t="n">
        <v>0.684580306242889</v>
      </c>
      <c r="J428" s="16"/>
      <c r="K428" s="16" t="n">
        <v>0.697396834530593</v>
      </c>
      <c r="L428" s="16"/>
      <c r="M428" s="16" t="n">
        <v>0.65837860109669</v>
      </c>
      <c r="N428" s="16" t="n">
        <v>0.830590108630144</v>
      </c>
      <c r="O428" s="16" t="n">
        <v>0.861014607070748</v>
      </c>
      <c r="P428" s="16" t="n">
        <v>0.843036657220862</v>
      </c>
      <c r="Q428" s="16"/>
      <c r="R428" s="16" t="n">
        <v>0.431904980499187</v>
      </c>
      <c r="S428" s="16" t="n">
        <v>0.725004639170602</v>
      </c>
      <c r="T428" s="16" t="n">
        <v>0.626562522051876</v>
      </c>
      <c r="U428" s="16" t="n">
        <v>0.920208942598666</v>
      </c>
      <c r="V428" s="16" t="n">
        <v>0.666016720083012</v>
      </c>
      <c r="W428" s="16"/>
      <c r="X428" s="16" t="n">
        <v>0.494290540223449</v>
      </c>
      <c r="Y428" s="16" t="n">
        <v>0.899505157113502</v>
      </c>
      <c r="Z428" s="16" t="n">
        <v>0.984485373471666</v>
      </c>
      <c r="AA428" s="16" t="n">
        <v>0.899465523909939</v>
      </c>
      <c r="AB428" s="16" t="n">
        <v>0.943721721565317</v>
      </c>
      <c r="AC428" s="16" t="n">
        <v>0.909045233162775</v>
      </c>
      <c r="AD428" s="16" t="n">
        <v>0.874904583938413</v>
      </c>
      <c r="AE428" s="16"/>
      <c r="AF428" s="16" t="n">
        <v>0.992062144037671</v>
      </c>
      <c r="AG428" s="16" t="n">
        <v>0.967702697687762</v>
      </c>
      <c r="AH428" s="16" t="n">
        <v>0.691198020199447</v>
      </c>
      <c r="AI428" s="16" t="n">
        <v>0.489617545785231</v>
      </c>
      <c r="AJ428" s="16" t="n">
        <v>0.978982662426934</v>
      </c>
      <c r="AK428" s="16" t="n">
        <v>0.868753192341453</v>
      </c>
      <c r="AL428" s="16" t="n">
        <v>0.492255082862007</v>
      </c>
      <c r="AM428" s="16" t="n">
        <v>0.898672155650644</v>
      </c>
      <c r="AN428" s="16" t="n">
        <v>0.518930213508057</v>
      </c>
      <c r="AO428" s="16" t="n">
        <v>1</v>
      </c>
      <c r="AP428" s="16" t="n">
        <v>0.783260457694172</v>
      </c>
      <c r="AQ428" s="16"/>
      <c r="AR428" s="16" t="n">
        <v>0.530494302875353</v>
      </c>
      <c r="AS428" s="16" t="n">
        <v>0.772770408314729</v>
      </c>
      <c r="AT428" s="16" t="n">
        <v>0.58958895375201</v>
      </c>
      <c r="AU428" s="16" t="n">
        <v>0.262101345253131</v>
      </c>
      <c r="AV428" s="16" t="n">
        <v>0.992747335696755</v>
      </c>
      <c r="AW428" s="16" t="n">
        <v>0.635964041824442</v>
      </c>
      <c r="AX428" s="16" t="n">
        <v>0.998391550220179</v>
      </c>
      <c r="AY428" s="16" t="n">
        <v>0.0884020462119654</v>
      </c>
    </row>
    <row r="429">
      <c r="B429" t="s">
        <v>230</v>
      </c>
      <c r="C429" s="16" t="n">
        <v>0.0882584529842475</v>
      </c>
      <c r="D429" s="16" t="n">
        <v>0.0392368867972417</v>
      </c>
      <c r="E429" s="16" t="n">
        <v>0.0897130863469088</v>
      </c>
      <c r="F429" s="16" t="n">
        <v>0.0924326172484034</v>
      </c>
      <c r="G429" s="16"/>
      <c r="H429" s="16" t="n">
        <v>0</v>
      </c>
      <c r="I429" s="16" t="n">
        <v>0.107584595899133</v>
      </c>
      <c r="J429" s="16"/>
      <c r="K429" s="16" t="n">
        <v>0.0766662864275596</v>
      </c>
      <c r="L429" s="16"/>
      <c r="M429" s="16" t="n">
        <v>0.108675626694414</v>
      </c>
      <c r="N429" s="16" t="n">
        <v>0.0176697275616298</v>
      </c>
      <c r="O429" s="16" t="n">
        <v>0</v>
      </c>
      <c r="P429" s="16" t="n">
        <v>0.00649033677050038</v>
      </c>
      <c r="Q429" s="16"/>
      <c r="R429" s="16" t="n">
        <v>0</v>
      </c>
      <c r="S429" s="16" t="n">
        <v>0.121535809183739</v>
      </c>
      <c r="T429" s="16" t="n">
        <v>0.161379698270306</v>
      </c>
      <c r="U429" s="16" t="n">
        <v>0</v>
      </c>
      <c r="V429" s="16" t="n">
        <v>0.0141587442097123</v>
      </c>
      <c r="W429" s="16"/>
      <c r="X429" s="16" t="n">
        <v>0.154492769244533</v>
      </c>
      <c r="Y429" s="16" t="n">
        <v>0</v>
      </c>
      <c r="Z429" s="16" t="n">
        <v>0</v>
      </c>
      <c r="AA429" s="16" t="n">
        <v>0</v>
      </c>
      <c r="AB429" s="16" t="n">
        <v>0</v>
      </c>
      <c r="AC429" s="16" t="n">
        <v>0.0856638719843364</v>
      </c>
      <c r="AD429" s="16" t="n">
        <v>0.00707560556492514</v>
      </c>
      <c r="AE429" s="16"/>
      <c r="AF429" s="16" t="n">
        <v>0</v>
      </c>
      <c r="AG429" s="16" t="n">
        <v>0</v>
      </c>
      <c r="AH429" s="16" t="n">
        <v>0.280922675311678</v>
      </c>
      <c r="AI429" s="16" t="n">
        <v>0.483098604037878</v>
      </c>
      <c r="AJ429" s="16" t="n">
        <v>0</v>
      </c>
      <c r="AK429" s="16" t="n">
        <v>0</v>
      </c>
      <c r="AL429" s="16" t="n">
        <v>0</v>
      </c>
      <c r="AM429" s="16" t="n">
        <v>0.0287011088614449</v>
      </c>
      <c r="AN429" s="16" t="n">
        <v>0</v>
      </c>
      <c r="AO429" s="16" t="n">
        <v>0</v>
      </c>
      <c r="AP429" s="16" t="n">
        <v>0</v>
      </c>
      <c r="AQ429" s="16"/>
      <c r="AR429" s="16" t="n">
        <v>0.208131267889648</v>
      </c>
      <c r="AS429" s="16" t="n">
        <v>0.069231479294391</v>
      </c>
      <c r="AT429" s="16" t="n">
        <v>0</v>
      </c>
      <c r="AU429" s="16" t="n">
        <v>0.734980767931272</v>
      </c>
      <c r="AV429" s="16" t="n">
        <v>0</v>
      </c>
      <c r="AW429" s="16" t="n">
        <v>0</v>
      </c>
      <c r="AX429" s="16" t="n">
        <v>0</v>
      </c>
      <c r="AY429" s="16" t="n">
        <v>0</v>
      </c>
    </row>
    <row r="430">
      <c r="B430" t="s">
        <v>128</v>
      </c>
      <c r="C430" s="16" t="n">
        <v>0.608444947731229</v>
      </c>
      <c r="D430" s="16" t="n">
        <v>0.75833838573861</v>
      </c>
      <c r="E430" s="16" t="n">
        <v>0.515259453650544</v>
      </c>
      <c r="F430" s="16" t="n">
        <v>0.631598497748133</v>
      </c>
      <c r="G430" s="16"/>
      <c r="H430" s="16" t="n">
        <v>0.896766574447729</v>
      </c>
      <c r="I430" s="16" t="n">
        <v>0.576995710343757</v>
      </c>
      <c r="J430" s="16"/>
      <c r="K430" s="16" t="n">
        <v>0.620730548103033</v>
      </c>
      <c r="L430" s="16"/>
      <c r="M430" s="16" t="n">
        <v>0.549702974402276</v>
      </c>
      <c r="N430" s="16" t="n">
        <v>0.812920381068514</v>
      </c>
      <c r="O430" s="16" t="n">
        <v>0.861014607070748</v>
      </c>
      <c r="P430" s="16" t="n">
        <v>0.836546320450362</v>
      </c>
      <c r="Q430" s="16"/>
      <c r="R430" s="16" t="n">
        <v>0.431904980499187</v>
      </c>
      <c r="S430" s="16" t="n">
        <v>0.603468829986863</v>
      </c>
      <c r="T430" s="16" t="n">
        <v>0.46518282378157</v>
      </c>
      <c r="U430" s="16" t="n">
        <v>0.920208942598666</v>
      </c>
      <c r="V430" s="16" t="n">
        <v>0.651857975873299</v>
      </c>
      <c r="W430" s="16"/>
      <c r="X430" s="16" t="n">
        <v>0.339797770978916</v>
      </c>
      <c r="Y430" s="16" t="n">
        <v>0.899505157113502</v>
      </c>
      <c r="Z430" s="16" t="n">
        <v>0.984485373471666</v>
      </c>
      <c r="AA430" s="16" t="n">
        <v>0.899465523909939</v>
      </c>
      <c r="AB430" s="16" t="n">
        <v>0.943721721565317</v>
      </c>
      <c r="AC430" s="16" t="n">
        <v>0.823381361178439</v>
      </c>
      <c r="AD430" s="16" t="n">
        <v>0.867828978373488</v>
      </c>
      <c r="AE430" s="16"/>
      <c r="AF430" s="16" t="n">
        <v>0.992062144037671</v>
      </c>
      <c r="AG430" s="16" t="n">
        <v>0.967702697687762</v>
      </c>
      <c r="AH430" s="16" t="n">
        <v>0.410275344887768</v>
      </c>
      <c r="AI430" s="16" t="n">
        <v>0.00651894174735268</v>
      </c>
      <c r="AJ430" s="16" t="n">
        <v>0.978982662426934</v>
      </c>
      <c r="AK430" s="16" t="n">
        <v>0.868753192341453</v>
      </c>
      <c r="AL430" s="16" t="n">
        <v>0.492255082862007</v>
      </c>
      <c r="AM430" s="16" t="n">
        <v>0.869971046789199</v>
      </c>
      <c r="AN430" s="16" t="n">
        <v>0.518930213508057</v>
      </c>
      <c r="AO430" s="16" t="n">
        <v>1</v>
      </c>
      <c r="AP430" s="16" t="n">
        <v>0.783260457694172</v>
      </c>
      <c r="AQ430" s="16"/>
      <c r="AR430" s="16" t="n">
        <v>0.322363034985705</v>
      </c>
      <c r="AS430" s="16" t="n">
        <v>0.703538929020338</v>
      </c>
      <c r="AT430" s="16" t="n">
        <v>0.58958895375201</v>
      </c>
      <c r="AU430" s="16" t="n">
        <v>-0.472879422678141</v>
      </c>
      <c r="AV430" s="16" t="n">
        <v>0.992747335696755</v>
      </c>
      <c r="AW430" s="16" t="n">
        <v>0.635964041824442</v>
      </c>
      <c r="AX430" s="16" t="n">
        <v>0.998391550220179</v>
      </c>
      <c r="AY430" s="16" t="n">
        <v>0.0884020462119654</v>
      </c>
    </row>
    <row r="431">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row>
    <row r="432">
      <c r="B432" s="7" t="s">
        <v>259</v>
      </c>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row>
    <row r="433">
      <c r="B433" s="26" t="s">
        <v>257</v>
      </c>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row>
    <row r="434">
      <c r="B434" t="s">
        <v>224</v>
      </c>
      <c r="C434" s="16" t="n">
        <v>0.133748360217376</v>
      </c>
      <c r="D434" s="16" t="n">
        <v>0.132667018616531</v>
      </c>
      <c r="E434" s="16" t="n">
        <v>0.151024722718122</v>
      </c>
      <c r="F434" s="16" t="n">
        <v>0.126860748907599</v>
      </c>
      <c r="G434" s="16"/>
      <c r="H434" s="16" t="n">
        <v>0.168630019375826</v>
      </c>
      <c r="I434" s="16" t="n">
        <v>0.110435462599041</v>
      </c>
      <c r="J434" s="16"/>
      <c r="K434" s="16" t="n">
        <v>0.23896264654073</v>
      </c>
      <c r="L434" s="16"/>
      <c r="M434" s="16" t="n">
        <v>0.113696061760405</v>
      </c>
      <c r="N434" s="16" t="n">
        <v>0.154470752603851</v>
      </c>
      <c r="O434" s="16" t="n">
        <v>0.339047797379418</v>
      </c>
      <c r="P434" s="16" t="n">
        <v>0.268966056764025</v>
      </c>
      <c r="Q434" s="16"/>
      <c r="R434" s="16" t="n">
        <v>0</v>
      </c>
      <c r="S434" s="16" t="n">
        <v>0.140161929811578</v>
      </c>
      <c r="T434" s="16" t="n">
        <v>0.137322985558739</v>
      </c>
      <c r="U434" s="16" t="n">
        <v>0.26010335466789</v>
      </c>
      <c r="V434" s="16" t="n">
        <v>0.0454019295575021</v>
      </c>
      <c r="W434" s="16"/>
      <c r="X434" s="16" t="n">
        <v>0.0704722666813815</v>
      </c>
      <c r="Y434" s="16" t="n">
        <v>0.0519207557586861</v>
      </c>
      <c r="Z434" s="16" t="n">
        <v>0.333727736809489</v>
      </c>
      <c r="AA434" s="16" t="n">
        <v>0.0810325141166128</v>
      </c>
      <c r="AB434" s="16" t="n">
        <v>0.300791215865172</v>
      </c>
      <c r="AC434" s="16" t="n">
        <v>0.16505952647522</v>
      </c>
      <c r="AD434" s="16" t="n">
        <v>0.181685820297854</v>
      </c>
      <c r="AE434" s="16"/>
      <c r="AF434" s="16" t="n">
        <v>0.0121407186669645</v>
      </c>
      <c r="AG434" s="16" t="n">
        <v>0.417111352867161</v>
      </c>
      <c r="AH434" s="16" t="n">
        <v>0.374663221560322</v>
      </c>
      <c r="AI434" s="16" t="n">
        <v>0.0485938193343393</v>
      </c>
      <c r="AJ434" s="16" t="n">
        <v>0.593097737902727</v>
      </c>
      <c r="AK434" s="16" t="n">
        <v>0.144789509134488</v>
      </c>
      <c r="AL434" s="16" t="n">
        <v>0.130291989293199</v>
      </c>
      <c r="AM434" s="16" t="n">
        <v>0.0546344612839107</v>
      </c>
      <c r="AN434" s="16" t="n">
        <v>0.0361613777135675</v>
      </c>
      <c r="AO434" s="16" t="n">
        <v>0.0612852056610536</v>
      </c>
      <c r="AP434" s="16" t="n">
        <v>0.420148733778805</v>
      </c>
      <c r="AQ434" s="16"/>
      <c r="AR434" s="16" t="n">
        <v>0.0251432202879623</v>
      </c>
      <c r="AS434" s="16" t="n">
        <v>0.248772786357027</v>
      </c>
      <c r="AT434" s="16" t="n">
        <v>0.0235334834656346</v>
      </c>
      <c r="AU434" s="16" t="n">
        <v>0.0810585700613061</v>
      </c>
      <c r="AV434" s="16" t="n">
        <v>0.0239745317297352</v>
      </c>
      <c r="AW434" s="16" t="n">
        <v>0.0887985406717203</v>
      </c>
      <c r="AX434" s="16" t="n">
        <v>0.133508914314058</v>
      </c>
      <c r="AY434" s="16" t="n">
        <v>0</v>
      </c>
    </row>
    <row r="435">
      <c r="B435" t="s">
        <v>225</v>
      </c>
      <c r="C435" s="16" t="n">
        <v>0.271000448067062</v>
      </c>
      <c r="D435" s="16" t="n">
        <v>0.450563938336528</v>
      </c>
      <c r="E435" s="16" t="n">
        <v>0.361613519722435</v>
      </c>
      <c r="F435" s="16" t="n">
        <v>0.216878078538173</v>
      </c>
      <c r="G435" s="16"/>
      <c r="H435" s="16" t="n">
        <v>0.549062847642475</v>
      </c>
      <c r="I435" s="16" t="n">
        <v>0.224303954757238</v>
      </c>
      <c r="J435" s="16"/>
      <c r="K435" s="16" t="n">
        <v>0.221659570355762</v>
      </c>
      <c r="L435" s="16"/>
      <c r="M435" s="16" t="n">
        <v>0.259622200953705</v>
      </c>
      <c r="N435" s="16" t="n">
        <v>0.313893542206952</v>
      </c>
      <c r="O435" s="16" t="n">
        <v>0.309315890862284</v>
      </c>
      <c r="P435" s="16" t="n">
        <v>0.3186109799157</v>
      </c>
      <c r="Q435" s="16"/>
      <c r="R435" s="16" t="n">
        <v>0.0477083850495364</v>
      </c>
      <c r="S435" s="16" t="n">
        <v>0.416034675745667</v>
      </c>
      <c r="T435" s="16" t="n">
        <v>0.312946812020099</v>
      </c>
      <c r="U435" s="16" t="n">
        <v>0.197528098621646</v>
      </c>
      <c r="V435" s="16" t="n">
        <v>0.131814439185142</v>
      </c>
      <c r="W435" s="16"/>
      <c r="X435" s="16" t="n">
        <v>0.324236265863282</v>
      </c>
      <c r="Y435" s="16" t="n">
        <v>0.616013133511235</v>
      </c>
      <c r="Z435" s="16" t="n">
        <v>0.0465010686871364</v>
      </c>
      <c r="AA435" s="16" t="n">
        <v>0.106898871212314</v>
      </c>
      <c r="AB435" s="16" t="n">
        <v>0.385195446424232</v>
      </c>
      <c r="AC435" s="16" t="n">
        <v>0.209047941094205</v>
      </c>
      <c r="AD435" s="16" t="n">
        <v>0.285711477641044</v>
      </c>
      <c r="AE435" s="16"/>
      <c r="AF435" s="16" t="n">
        <v>0.0301035874863331</v>
      </c>
      <c r="AG435" s="16" t="n">
        <v>0.277384924708468</v>
      </c>
      <c r="AH435" s="16" t="n">
        <v>0.10439115542237</v>
      </c>
      <c r="AI435" s="16" t="n">
        <v>0.350834292962019</v>
      </c>
      <c r="AJ435" s="16" t="n">
        <v>0.084583813970002</v>
      </c>
      <c r="AK435" s="16" t="n">
        <v>0.0370664102233053</v>
      </c>
      <c r="AL435" s="16" t="n">
        <v>0.228974841014963</v>
      </c>
      <c r="AM435" s="16" t="n">
        <v>0.469955960084218</v>
      </c>
      <c r="AN435" s="16" t="n">
        <v>0.619846253175135</v>
      </c>
      <c r="AO435" s="16" t="n">
        <v>0.126946178465217</v>
      </c>
      <c r="AP435" s="16" t="n">
        <v>0.363111723915367</v>
      </c>
      <c r="AQ435" s="16"/>
      <c r="AR435" s="16" t="n">
        <v>0.214995102043044</v>
      </c>
      <c r="AS435" s="16" t="n">
        <v>0.0678531574074721</v>
      </c>
      <c r="AT435" s="16" t="n">
        <v>0.669001917737822</v>
      </c>
      <c r="AU435" s="16" t="n">
        <v>0.740816541562466</v>
      </c>
      <c r="AV435" s="16" t="n">
        <v>0.228357417371949</v>
      </c>
      <c r="AW435" s="16" t="n">
        <v>0.0890460813454492</v>
      </c>
      <c r="AX435" s="16" t="n">
        <v>0.451440254942337</v>
      </c>
      <c r="AY435" s="16" t="n">
        <v>0</v>
      </c>
    </row>
    <row r="436">
      <c r="B436" t="s">
        <v>255</v>
      </c>
      <c r="C436" s="16" t="n">
        <v>0.204364285347545</v>
      </c>
      <c r="D436" s="16" t="n">
        <v>0.314946045509431</v>
      </c>
      <c r="E436" s="16" t="n">
        <v>0.125103814456124</v>
      </c>
      <c r="F436" s="16" t="n">
        <v>0.225701148987356</v>
      </c>
      <c r="G436" s="16"/>
      <c r="H436" s="16" t="n">
        <v>0.278806653200279</v>
      </c>
      <c r="I436" s="16" t="n">
        <v>0.226785256538365</v>
      </c>
      <c r="J436" s="16"/>
      <c r="K436" s="16" t="n">
        <v>0.167590879437882</v>
      </c>
      <c r="L436" s="16"/>
      <c r="M436" s="16" t="n">
        <v>0.176063825697658</v>
      </c>
      <c r="N436" s="16" t="n">
        <v>0.343961040639039</v>
      </c>
      <c r="O436" s="16" t="n">
        <v>0.249633722110625</v>
      </c>
      <c r="P436" s="16" t="n">
        <v>0.201987268358134</v>
      </c>
      <c r="Q436" s="16"/>
      <c r="R436" s="16" t="n">
        <v>0</v>
      </c>
      <c r="S436" s="16" t="n">
        <v>0.0164658950216556</v>
      </c>
      <c r="T436" s="16" t="n">
        <v>0.37355253991512</v>
      </c>
      <c r="U436" s="16" t="n">
        <v>0.0654189203033924</v>
      </c>
      <c r="V436" s="16" t="n">
        <v>0.317604649112985</v>
      </c>
      <c r="W436" s="16"/>
      <c r="X436" s="16" t="n">
        <v>0.133120683502265</v>
      </c>
      <c r="Y436" s="16" t="n">
        <v>0.293512037658981</v>
      </c>
      <c r="Z436" s="16" t="n">
        <v>0.439923199651243</v>
      </c>
      <c r="AA436" s="16" t="n">
        <v>0.217729725812433</v>
      </c>
      <c r="AB436" s="16" t="n">
        <v>0.0782583540273856</v>
      </c>
      <c r="AC436" s="16" t="n">
        <v>0.259203751018037</v>
      </c>
      <c r="AD436" s="16" t="n">
        <v>0.312842809927408</v>
      </c>
      <c r="AE436" s="16"/>
      <c r="AF436" s="16" t="n">
        <v>0.881433785952504</v>
      </c>
      <c r="AG436" s="16" t="n">
        <v>0.096255963532226</v>
      </c>
      <c r="AH436" s="16" t="n">
        <v>0.223799492680766</v>
      </c>
      <c r="AI436" s="16" t="n">
        <v>0.0187938338358194</v>
      </c>
      <c r="AJ436" s="16" t="n">
        <v>0.250722832615264</v>
      </c>
      <c r="AK436" s="16" t="n">
        <v>0.221329692817097</v>
      </c>
      <c r="AL436" s="16" t="n">
        <v>0.571333727365955</v>
      </c>
      <c r="AM436" s="16" t="n">
        <v>0.433025739387756</v>
      </c>
      <c r="AN436" s="16" t="n">
        <v>0.0889793736056537</v>
      </c>
      <c r="AO436" s="16" t="n">
        <v>0</v>
      </c>
      <c r="AP436" s="16" t="n">
        <v>0</v>
      </c>
      <c r="AQ436" s="16"/>
      <c r="AR436" s="16" t="n">
        <v>0.469505697124647</v>
      </c>
      <c r="AS436" s="16" t="n">
        <v>0.188143483683871</v>
      </c>
      <c r="AT436" s="16" t="n">
        <v>0.0813208365745952</v>
      </c>
      <c r="AU436" s="16" t="n">
        <v>0.175207001560631</v>
      </c>
      <c r="AV436" s="16" t="n">
        <v>0.45852800081971</v>
      </c>
      <c r="AW436" s="16" t="n">
        <v>0.0874154252632898</v>
      </c>
      <c r="AX436" s="16" t="n">
        <v>0.00160844977982152</v>
      </c>
      <c r="AY436" s="16" t="n">
        <v>0.544201023105983</v>
      </c>
    </row>
    <row r="437">
      <c r="B437" t="s">
        <v>227</v>
      </c>
      <c r="C437" s="16" t="n">
        <v>0.136114350460849</v>
      </c>
      <c r="D437" s="16" t="n">
        <v>0.0545358006593416</v>
      </c>
      <c r="E437" s="16" t="n">
        <v>0.149703966350099</v>
      </c>
      <c r="F437" s="16" t="n">
        <v>0.138540068487031</v>
      </c>
      <c r="G437" s="16"/>
      <c r="H437" s="16" t="n">
        <v>0.00350047978142028</v>
      </c>
      <c r="I437" s="16" t="n">
        <v>0.128031881710168</v>
      </c>
      <c r="J437" s="16"/>
      <c r="K437" s="16" t="n">
        <v>0.10579607467137</v>
      </c>
      <c r="L437" s="16"/>
      <c r="M437" s="16" t="n">
        <v>0.144443559609804</v>
      </c>
      <c r="N437" s="16" t="n">
        <v>0.101626472205615</v>
      </c>
      <c r="O437" s="16" t="n">
        <v>0.102002589647673</v>
      </c>
      <c r="P437" s="16" t="n">
        <v>0.142301958212595</v>
      </c>
      <c r="Q437" s="16"/>
      <c r="R437" s="16" t="n">
        <v>0.00222365065539911</v>
      </c>
      <c r="S437" s="16" t="n">
        <v>0.24346239108061</v>
      </c>
      <c r="T437" s="16" t="n">
        <v>0.0976024511700748</v>
      </c>
      <c r="U437" s="16" t="n">
        <v>0.0803478905658873</v>
      </c>
      <c r="V437" s="16" t="n">
        <v>0.154993105300565</v>
      </c>
      <c r="W437" s="16"/>
      <c r="X437" s="16" t="n">
        <v>0.158819672075626</v>
      </c>
      <c r="Y437" s="16" t="n">
        <v>0.0385540730710978</v>
      </c>
      <c r="Z437" s="16" t="n">
        <v>0.179156742902136</v>
      </c>
      <c r="AA437" s="16" t="n">
        <v>0.00969224673549697</v>
      </c>
      <c r="AB437" s="16" t="n">
        <v>0.0614725469850521</v>
      </c>
      <c r="AC437" s="16" t="n">
        <v>0.224719832851942</v>
      </c>
      <c r="AD437" s="16" t="n">
        <v>0.156594879071484</v>
      </c>
      <c r="AE437" s="16"/>
      <c r="AF437" s="16" t="n">
        <v>0.00977632798999125</v>
      </c>
      <c r="AG437" s="16" t="n">
        <v>0.209247758892145</v>
      </c>
      <c r="AH437" s="16" t="n">
        <v>0.0162234550248642</v>
      </c>
      <c r="AI437" s="16" t="n">
        <v>0.067380092542366</v>
      </c>
      <c r="AJ437" s="16" t="n">
        <v>0.0174663781044408</v>
      </c>
      <c r="AK437" s="16" t="n">
        <v>0.36667711317184</v>
      </c>
      <c r="AL437" s="16" t="n">
        <v>0.0693994423258831</v>
      </c>
      <c r="AM437" s="16" t="n">
        <v>0.01368273038267</v>
      </c>
      <c r="AN437" s="16" t="n">
        <v>0.0178751083263597</v>
      </c>
      <c r="AO437" s="16" t="n">
        <v>0.811768615873729</v>
      </c>
      <c r="AP437" s="16" t="n">
        <v>0</v>
      </c>
      <c r="AQ437" s="16"/>
      <c r="AR437" s="16" t="n">
        <v>0.0624497705447734</v>
      </c>
      <c r="AS437" s="16" t="n">
        <v>0.211612526977709</v>
      </c>
      <c r="AT437" s="16" t="n">
        <v>0.0419896144315638</v>
      </c>
      <c r="AU437" s="16" t="n">
        <v>0</v>
      </c>
      <c r="AV437" s="16" t="n">
        <v>0.0295554366736755</v>
      </c>
      <c r="AW437" s="16" t="n">
        <v>0.348390218425212</v>
      </c>
      <c r="AX437" s="16" t="n">
        <v>0.008293131159772</v>
      </c>
      <c r="AY437" s="16" t="n">
        <v>0.455798976894017</v>
      </c>
    </row>
    <row r="438">
      <c r="B438" t="s">
        <v>228</v>
      </c>
      <c r="C438" s="16" t="n">
        <v>0.224338035654967</v>
      </c>
      <c r="D438" s="16" t="n">
        <v>0.0458008844701481</v>
      </c>
      <c r="E438" s="16" t="n">
        <v>0.21255397675322</v>
      </c>
      <c r="F438" s="16" t="n">
        <v>0.246454338975509</v>
      </c>
      <c r="G438" s="16"/>
      <c r="H438" s="16" t="n">
        <v>0</v>
      </c>
      <c r="I438" s="16" t="n">
        <v>0.273461816910076</v>
      </c>
      <c r="J438" s="16"/>
      <c r="K438" s="16" t="n">
        <v>0.171328557710908</v>
      </c>
      <c r="L438" s="16"/>
      <c r="M438" s="16" t="n">
        <v>0.26827566472496</v>
      </c>
      <c r="N438" s="16" t="n">
        <v>0.0860481923445419</v>
      </c>
      <c r="O438" s="16" t="n">
        <v>0</v>
      </c>
      <c r="P438" s="16" t="n">
        <v>0.0362353959591249</v>
      </c>
      <c r="Q438" s="16"/>
      <c r="R438" s="16" t="n">
        <v>0.381972944794251</v>
      </c>
      <c r="S438" s="16" t="n">
        <v>0.183875108340489</v>
      </c>
      <c r="T438" s="16" t="n">
        <v>0.0785752113359677</v>
      </c>
      <c r="U438" s="16" t="n">
        <v>0.396237106100847</v>
      </c>
      <c r="V438" s="16" t="n">
        <v>0.349673461705299</v>
      </c>
      <c r="W438" s="16"/>
      <c r="X438" s="16" t="n">
        <v>0.259474513024377</v>
      </c>
      <c r="Y438" s="16" t="n">
        <v>0</v>
      </c>
      <c r="Z438" s="16" t="n">
        <v>0.000691251949995987</v>
      </c>
      <c r="AA438" s="16" t="n">
        <v>0.584646642123143</v>
      </c>
      <c r="AB438" s="16" t="n">
        <v>0.174282436698158</v>
      </c>
      <c r="AC438" s="16" t="n">
        <v>0.139917383433843</v>
      </c>
      <c r="AD438" s="16" t="n">
        <v>0.0320195129070392</v>
      </c>
      <c r="AE438" s="16"/>
      <c r="AF438" s="16" t="n">
        <v>0.0586077239418777</v>
      </c>
      <c r="AG438" s="16" t="n">
        <v>0</v>
      </c>
      <c r="AH438" s="16" t="n">
        <v>0.280922675311678</v>
      </c>
      <c r="AI438" s="16" t="n">
        <v>0.514397961325456</v>
      </c>
      <c r="AJ438" s="16" t="n">
        <v>0.0541292374075661</v>
      </c>
      <c r="AK438" s="16" t="n">
        <v>0.230137274653271</v>
      </c>
      <c r="AL438" s="16" t="n">
        <v>0</v>
      </c>
      <c r="AM438" s="16" t="n">
        <v>0.0287011088614449</v>
      </c>
      <c r="AN438" s="16" t="n">
        <v>0.237137887179284</v>
      </c>
      <c r="AO438" s="16" t="n">
        <v>0</v>
      </c>
      <c r="AP438" s="16" t="n">
        <v>0</v>
      </c>
      <c r="AQ438" s="16"/>
      <c r="AR438" s="16" t="n">
        <v>0.227906209999573</v>
      </c>
      <c r="AS438" s="16" t="n">
        <v>0.214660329647111</v>
      </c>
      <c r="AT438" s="16" t="n">
        <v>0.184154147790385</v>
      </c>
      <c r="AU438" s="16" t="n">
        <v>0.0029178868155969</v>
      </c>
      <c r="AV438" s="16" t="n">
        <v>0.252331949101685</v>
      </c>
      <c r="AW438" s="16" t="n">
        <v>0.384966618885898</v>
      </c>
      <c r="AX438" s="16" t="n">
        <v>0.405149249804012</v>
      </c>
      <c r="AY438" s="16" t="n">
        <v>0</v>
      </c>
    </row>
    <row r="439">
      <c r="B439" t="s">
        <v>97</v>
      </c>
      <c r="C439" s="16" t="n">
        <v>0.0304345202522006</v>
      </c>
      <c r="D439" s="16" t="n">
        <v>0.00148631240802065</v>
      </c>
      <c r="E439" s="16" t="n">
        <v>0</v>
      </c>
      <c r="F439" s="16" t="n">
        <v>0.045565616104333</v>
      </c>
      <c r="G439" s="16"/>
      <c r="H439" s="16" t="n">
        <v>0</v>
      </c>
      <c r="I439" s="16" t="n">
        <v>0.0369816274851117</v>
      </c>
      <c r="J439" s="16"/>
      <c r="K439" s="16" t="n">
        <v>0.0946622712833483</v>
      </c>
      <c r="L439" s="16"/>
      <c r="M439" s="16" t="n">
        <v>0.0378986872534682</v>
      </c>
      <c r="N439" s="16" t="n">
        <v>0</v>
      </c>
      <c r="O439" s="16" t="n">
        <v>0</v>
      </c>
      <c r="P439" s="16" t="n">
        <v>0.0318983407904207</v>
      </c>
      <c r="Q439" s="16"/>
      <c r="R439" s="16" t="n">
        <v>0.568095019500813</v>
      </c>
      <c r="S439" s="16" t="n">
        <v>0</v>
      </c>
      <c r="T439" s="16" t="n">
        <v>0</v>
      </c>
      <c r="U439" s="16" t="n">
        <v>0.000364629740336697</v>
      </c>
      <c r="V439" s="16" t="n">
        <v>0.000512415138506116</v>
      </c>
      <c r="W439" s="16"/>
      <c r="X439" s="16" t="n">
        <v>0.0538765988530685</v>
      </c>
      <c r="Y439" s="16" t="n">
        <v>0</v>
      </c>
      <c r="Z439" s="16" t="n">
        <v>0</v>
      </c>
      <c r="AA439" s="16" t="n">
        <v>0</v>
      </c>
      <c r="AB439" s="16" t="n">
        <v>0</v>
      </c>
      <c r="AC439" s="16" t="n">
        <v>0.00205156512675239</v>
      </c>
      <c r="AD439" s="16" t="n">
        <v>0.0311455001551711</v>
      </c>
      <c r="AE439" s="16"/>
      <c r="AF439" s="16" t="n">
        <v>0.00793785596232897</v>
      </c>
      <c r="AG439" s="16" t="n">
        <v>0</v>
      </c>
      <c r="AH439" s="16" t="n">
        <v>0</v>
      </c>
      <c r="AI439" s="16" t="n">
        <v>0</v>
      </c>
      <c r="AJ439" s="16" t="n">
        <v>0</v>
      </c>
      <c r="AK439" s="16" t="n">
        <v>0</v>
      </c>
      <c r="AL439" s="16" t="n">
        <v>0</v>
      </c>
      <c r="AM439" s="16" t="n">
        <v>0</v>
      </c>
      <c r="AN439" s="16" t="n">
        <v>0</v>
      </c>
      <c r="AO439" s="16" t="n">
        <v>0</v>
      </c>
      <c r="AP439" s="16" t="n">
        <v>0.216739542305828</v>
      </c>
      <c r="AQ439" s="16"/>
      <c r="AR439" s="16" t="n">
        <v>0</v>
      </c>
      <c r="AS439" s="16" t="n">
        <v>0.0689577159268095</v>
      </c>
      <c r="AT439" s="16" t="n">
        <v>0</v>
      </c>
      <c r="AU439" s="16" t="n">
        <v>0</v>
      </c>
      <c r="AV439" s="16" t="n">
        <v>0.00725266430324531</v>
      </c>
      <c r="AW439" s="16" t="n">
        <v>0.00138311540843054</v>
      </c>
      <c r="AX439" s="16" t="n">
        <v>0</v>
      </c>
      <c r="AY439" s="16" t="n">
        <v>0</v>
      </c>
    </row>
    <row r="440">
      <c r="B440" t="s">
        <v>229</v>
      </c>
      <c r="C440" s="16" t="n">
        <v>0.404748808284438</v>
      </c>
      <c r="D440" s="16" t="n">
        <v>0.583230956953058</v>
      </c>
      <c r="E440" s="16" t="n">
        <v>0.512638242440557</v>
      </c>
      <c r="F440" s="16" t="n">
        <v>0.343738827445771</v>
      </c>
      <c r="G440" s="16"/>
      <c r="H440" s="16" t="n">
        <v>0.717692867018301</v>
      </c>
      <c r="I440" s="16" t="n">
        <v>0.33473941735628</v>
      </c>
      <c r="J440" s="16"/>
      <c r="K440" s="16" t="n">
        <v>0.460622216896492</v>
      </c>
      <c r="L440" s="16"/>
      <c r="M440" s="16" t="n">
        <v>0.37331826271411</v>
      </c>
      <c r="N440" s="16" t="n">
        <v>0.468364294810803</v>
      </c>
      <c r="O440" s="16" t="n">
        <v>0.648363688241702</v>
      </c>
      <c r="P440" s="16" t="n">
        <v>0.587577036679725</v>
      </c>
      <c r="Q440" s="16"/>
      <c r="R440" s="16" t="n">
        <v>0.0477083850495364</v>
      </c>
      <c r="S440" s="16" t="n">
        <v>0.556196605557245</v>
      </c>
      <c r="T440" s="16" t="n">
        <v>0.450269797578837</v>
      </c>
      <c r="U440" s="16" t="n">
        <v>0.457631453289537</v>
      </c>
      <c r="V440" s="16" t="n">
        <v>0.177216368742644</v>
      </c>
      <c r="W440" s="16"/>
      <c r="X440" s="16" t="n">
        <v>0.394708532544664</v>
      </c>
      <c r="Y440" s="16" t="n">
        <v>0.667933889269921</v>
      </c>
      <c r="Z440" s="16" t="n">
        <v>0.380228805496625</v>
      </c>
      <c r="AA440" s="16" t="n">
        <v>0.187931385328927</v>
      </c>
      <c r="AB440" s="16" t="n">
        <v>0.685986662289404</v>
      </c>
      <c r="AC440" s="16" t="n">
        <v>0.374107467569425</v>
      </c>
      <c r="AD440" s="16" t="n">
        <v>0.467397297938898</v>
      </c>
      <c r="AE440" s="16"/>
      <c r="AF440" s="16" t="n">
        <v>0.0422443061532976</v>
      </c>
      <c r="AG440" s="16" t="n">
        <v>0.694496277575629</v>
      </c>
      <c r="AH440" s="16" t="n">
        <v>0.479054376982691</v>
      </c>
      <c r="AI440" s="16" t="n">
        <v>0.399428112296358</v>
      </c>
      <c r="AJ440" s="16" t="n">
        <v>0.677681551872729</v>
      </c>
      <c r="AK440" s="16" t="n">
        <v>0.181855919357793</v>
      </c>
      <c r="AL440" s="16" t="n">
        <v>0.359266830308161</v>
      </c>
      <c r="AM440" s="16" t="n">
        <v>0.524590421368129</v>
      </c>
      <c r="AN440" s="16" t="n">
        <v>0.656007630888702</v>
      </c>
      <c r="AO440" s="16" t="n">
        <v>0.188231384126271</v>
      </c>
      <c r="AP440" s="16" t="n">
        <v>0.783260457694172</v>
      </c>
      <c r="AQ440" s="16"/>
      <c r="AR440" s="16" t="n">
        <v>0.240138322331007</v>
      </c>
      <c r="AS440" s="16" t="n">
        <v>0.316625943764499</v>
      </c>
      <c r="AT440" s="16" t="n">
        <v>0.692535401203456</v>
      </c>
      <c r="AU440" s="16" t="n">
        <v>0.821875111623772</v>
      </c>
      <c r="AV440" s="16" t="n">
        <v>0.252331949101685</v>
      </c>
      <c r="AW440" s="16" t="n">
        <v>0.177844622017169</v>
      </c>
      <c r="AX440" s="16" t="n">
        <v>0.584949169256394</v>
      </c>
      <c r="AY440" s="16" t="n">
        <v>0</v>
      </c>
    </row>
    <row r="441">
      <c r="B441" t="s">
        <v>230</v>
      </c>
      <c r="C441" s="16" t="n">
        <v>0.360452386115816</v>
      </c>
      <c r="D441" s="16" t="n">
        <v>0.10033668512949</v>
      </c>
      <c r="E441" s="16" t="n">
        <v>0.36225794310332</v>
      </c>
      <c r="F441" s="16" t="n">
        <v>0.38499440746254</v>
      </c>
      <c r="G441" s="16"/>
      <c r="H441" s="16" t="n">
        <v>0.00350047978142028</v>
      </c>
      <c r="I441" s="16" t="n">
        <v>0.401493698620244</v>
      </c>
      <c r="J441" s="16"/>
      <c r="K441" s="16" t="n">
        <v>0.277124632382277</v>
      </c>
      <c r="L441" s="16"/>
      <c r="M441" s="16" t="n">
        <v>0.412719224334764</v>
      </c>
      <c r="N441" s="16" t="n">
        <v>0.187674664550157</v>
      </c>
      <c r="O441" s="16" t="n">
        <v>0.102002589647673</v>
      </c>
      <c r="P441" s="16" t="n">
        <v>0.17853735417172</v>
      </c>
      <c r="Q441" s="16"/>
      <c r="R441" s="16" t="n">
        <v>0.38419659544965</v>
      </c>
      <c r="S441" s="16" t="n">
        <v>0.427337499421099</v>
      </c>
      <c r="T441" s="16" t="n">
        <v>0.176177662506042</v>
      </c>
      <c r="U441" s="16" t="n">
        <v>0.476584996666734</v>
      </c>
      <c r="V441" s="16" t="n">
        <v>0.504666567005864</v>
      </c>
      <c r="W441" s="16"/>
      <c r="X441" s="16" t="n">
        <v>0.418294185100003</v>
      </c>
      <c r="Y441" s="16" t="n">
        <v>0.0385540730710978</v>
      </c>
      <c r="Z441" s="16" t="n">
        <v>0.179847994852132</v>
      </c>
      <c r="AA441" s="16" t="n">
        <v>0.59433888885864</v>
      </c>
      <c r="AB441" s="16" t="n">
        <v>0.235754983683211</v>
      </c>
      <c r="AC441" s="16" t="n">
        <v>0.364637216285785</v>
      </c>
      <c r="AD441" s="16" t="n">
        <v>0.188614391978524</v>
      </c>
      <c r="AE441" s="16"/>
      <c r="AF441" s="16" t="n">
        <v>0.0683840519318689</v>
      </c>
      <c r="AG441" s="16" t="n">
        <v>0.209247758892145</v>
      </c>
      <c r="AH441" s="16" t="n">
        <v>0.297146130336542</v>
      </c>
      <c r="AI441" s="16" t="n">
        <v>0.581778053867822</v>
      </c>
      <c r="AJ441" s="16" t="n">
        <v>0.0715956155120069</v>
      </c>
      <c r="AK441" s="16" t="n">
        <v>0.59681438782511</v>
      </c>
      <c r="AL441" s="16" t="n">
        <v>0.0693994423258831</v>
      </c>
      <c r="AM441" s="16" t="n">
        <v>0.0423838392441149</v>
      </c>
      <c r="AN441" s="16" t="n">
        <v>0.255012995505644</v>
      </c>
      <c r="AO441" s="16" t="n">
        <v>0.811768615873729</v>
      </c>
      <c r="AP441" s="16" t="n">
        <v>0</v>
      </c>
      <c r="AQ441" s="16"/>
      <c r="AR441" s="16" t="n">
        <v>0.290355980544346</v>
      </c>
      <c r="AS441" s="16" t="n">
        <v>0.42627285662482</v>
      </c>
      <c r="AT441" s="16" t="n">
        <v>0.226143762221949</v>
      </c>
      <c r="AU441" s="16" t="n">
        <v>0.0029178868155969</v>
      </c>
      <c r="AV441" s="16" t="n">
        <v>0.28188738577536</v>
      </c>
      <c r="AW441" s="16" t="n">
        <v>0.73335683731111</v>
      </c>
      <c r="AX441" s="16" t="n">
        <v>0.413442380963784</v>
      </c>
      <c r="AY441" s="16" t="n">
        <v>0.455798976894017</v>
      </c>
    </row>
    <row r="442">
      <c r="B442" t="s">
        <v>128</v>
      </c>
      <c r="C442" s="16" t="n">
        <v>0.0442964221686221</v>
      </c>
      <c r="D442" s="16" t="n">
        <v>0.482894271823569</v>
      </c>
      <c r="E442" s="16" t="n">
        <v>0.150380299337237</v>
      </c>
      <c r="F442" s="16" t="n">
        <v>-0.0412555800167682</v>
      </c>
      <c r="G442" s="16"/>
      <c r="H442" s="16" t="n">
        <v>0.71419238723688</v>
      </c>
      <c r="I442" s="16" t="n">
        <v>-0.0667542812639645</v>
      </c>
      <c r="J442" s="16"/>
      <c r="K442" s="16" t="n">
        <v>0.183497584514215</v>
      </c>
      <c r="L442" s="16"/>
      <c r="M442" s="16" t="n">
        <v>-0.0394009616206542</v>
      </c>
      <c r="N442" s="16" t="n">
        <v>0.280689630260646</v>
      </c>
      <c r="O442" s="16" t="n">
        <v>0.546361098594029</v>
      </c>
      <c r="P442" s="16" t="n">
        <v>0.409039682508005</v>
      </c>
      <c r="Q442" s="16"/>
      <c r="R442" s="16" t="n">
        <v>-0.336488210400114</v>
      </c>
      <c r="S442" s="16" t="n">
        <v>0.128859106136146</v>
      </c>
      <c r="T442" s="16" t="n">
        <v>0.274092135072795</v>
      </c>
      <c r="U442" s="16" t="n">
        <v>-0.0189535433771977</v>
      </c>
      <c r="V442" s="16" t="n">
        <v>-0.32745019826322</v>
      </c>
      <c r="W442" s="16"/>
      <c r="X442" s="16" t="n">
        <v>-0.0235856525553393</v>
      </c>
      <c r="Y442" s="16" t="n">
        <v>0.629379816198823</v>
      </c>
      <c r="Z442" s="16" t="n">
        <v>0.200380810644493</v>
      </c>
      <c r="AA442" s="16" t="n">
        <v>-0.406407503529713</v>
      </c>
      <c r="AB442" s="16" t="n">
        <v>0.450231678606193</v>
      </c>
      <c r="AC442" s="16" t="n">
        <v>0.0094702512836401</v>
      </c>
      <c r="AD442" s="16" t="n">
        <v>0.278782905960374</v>
      </c>
      <c r="AE442" s="16"/>
      <c r="AF442" s="16" t="n">
        <v>-0.0261397457785714</v>
      </c>
      <c r="AG442" s="16" t="n">
        <v>0.485248518683485</v>
      </c>
      <c r="AH442" s="16" t="n">
        <v>0.181908246646149</v>
      </c>
      <c r="AI442" s="16" t="n">
        <v>-0.182349941571464</v>
      </c>
      <c r="AJ442" s="16" t="n">
        <v>0.606085936360722</v>
      </c>
      <c r="AK442" s="16" t="n">
        <v>-0.414958468467317</v>
      </c>
      <c r="AL442" s="16" t="n">
        <v>0.289867387982278</v>
      </c>
      <c r="AM442" s="16" t="n">
        <v>0.482206582124014</v>
      </c>
      <c r="AN442" s="16" t="n">
        <v>0.400994635383058</v>
      </c>
      <c r="AO442" s="16" t="n">
        <v>-0.623537231747458</v>
      </c>
      <c r="AP442" s="16" t="n">
        <v>0.783260457694172</v>
      </c>
      <c r="AQ442" s="16"/>
      <c r="AR442" s="16" t="n">
        <v>-0.0502176582133397</v>
      </c>
      <c r="AS442" s="16" t="n">
        <v>-0.109646912860321</v>
      </c>
      <c r="AT442" s="16" t="n">
        <v>0.466391638981507</v>
      </c>
      <c r="AU442" s="16" t="n">
        <v>0.818957224808175</v>
      </c>
      <c r="AV442" s="16" t="n">
        <v>-0.0295554366736754</v>
      </c>
      <c r="AW442" s="16" t="n">
        <v>-0.55551221529394</v>
      </c>
      <c r="AX442" s="16" t="n">
        <v>0.17150678829261</v>
      </c>
      <c r="AY442" s="16" t="n">
        <v>-0.455798976894017</v>
      </c>
    </row>
    <row r="443">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row>
    <row r="444">
      <c r="B444" s="7" t="s">
        <v>260</v>
      </c>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row>
    <row r="445">
      <c r="B445" s="26" t="s">
        <v>257</v>
      </c>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row>
    <row r="446">
      <c r="B446" t="s">
        <v>224</v>
      </c>
      <c r="C446" s="16" t="n">
        <v>0.0357010074189354</v>
      </c>
      <c r="D446" s="16" t="n">
        <v>0.048365805623201</v>
      </c>
      <c r="E446" s="16" t="n">
        <v>0.0616011436797801</v>
      </c>
      <c r="F446" s="16" t="n">
        <v>0.0239873161921732</v>
      </c>
      <c r="G446" s="16"/>
      <c r="H446" s="16" t="n">
        <v>0.138109292358424</v>
      </c>
      <c r="I446" s="16" t="n">
        <v>0.0287630499972761</v>
      </c>
      <c r="J446" s="16"/>
      <c r="K446" s="16" t="n">
        <v>0.0438061009274127</v>
      </c>
      <c r="L446" s="16"/>
      <c r="M446" s="16" t="n">
        <v>0</v>
      </c>
      <c r="N446" s="16" t="n">
        <v>0.14236571607355</v>
      </c>
      <c r="O446" s="16" t="n">
        <v>0.218408164330353</v>
      </c>
      <c r="P446" s="16" t="n">
        <v>0.232221647575585</v>
      </c>
      <c r="Q446" s="16"/>
      <c r="R446" s="16" t="n">
        <v>0</v>
      </c>
      <c r="S446" s="16" t="n">
        <v>0.00766486875253361</v>
      </c>
      <c r="T446" s="16" t="n">
        <v>0.0248572297554569</v>
      </c>
      <c r="U446" s="16" t="n">
        <v>0.0711437235542208</v>
      </c>
      <c r="V446" s="16" t="n">
        <v>0.07125578792761</v>
      </c>
      <c r="W446" s="16"/>
      <c r="X446" s="16" t="n">
        <v>0.0133252185730068</v>
      </c>
      <c r="Y446" s="16" t="n">
        <v>0.117694318984457</v>
      </c>
      <c r="Z446" s="16" t="n">
        <v>0</v>
      </c>
      <c r="AA446" s="16" t="n">
        <v>0.0821137703187185</v>
      </c>
      <c r="AB446" s="16" t="n">
        <v>0.158626372086452</v>
      </c>
      <c r="AC446" s="16" t="n">
        <v>0.0360709447874304</v>
      </c>
      <c r="AD446" s="16" t="n">
        <v>0.118816031154473</v>
      </c>
      <c r="AE446" s="16"/>
      <c r="AF446" s="16" t="n">
        <v>0.00782001329387877</v>
      </c>
      <c r="AG446" s="16" t="n">
        <v>0.42384990065808</v>
      </c>
      <c r="AH446" s="16" t="n">
        <v>0.116922104716351</v>
      </c>
      <c r="AI446" s="16" t="n">
        <v>0.0135324563155461</v>
      </c>
      <c r="AJ446" s="16" t="n">
        <v>0.0312973841761329</v>
      </c>
      <c r="AK446" s="16" t="n">
        <v>0.00214736277018271</v>
      </c>
      <c r="AL446" s="16" t="n">
        <v>0.170539341674298</v>
      </c>
      <c r="AM446" s="16" t="n">
        <v>0.0191981060763588</v>
      </c>
      <c r="AN446" s="16" t="n">
        <v>0.0137449674811434</v>
      </c>
      <c r="AO446" s="16" t="n">
        <v>0.00339500771334839</v>
      </c>
      <c r="AP446" s="16" t="n">
        <v>0.363111723915367</v>
      </c>
      <c r="AQ446" s="16"/>
      <c r="AR446" s="16" t="n">
        <v>0.0228998863249232</v>
      </c>
      <c r="AS446" s="16" t="n">
        <v>0.0443999145108377</v>
      </c>
      <c r="AT446" s="16" t="n">
        <v>0.0434402865743367</v>
      </c>
      <c r="AU446" s="16" t="n">
        <v>0.0029178868155969</v>
      </c>
      <c r="AV446" s="16" t="n">
        <v>0.000906583037905664</v>
      </c>
      <c r="AW446" s="16" t="n">
        <v>0.0269263981465965</v>
      </c>
      <c r="AX446" s="16" t="n">
        <v>0.0214116116590086</v>
      </c>
      <c r="AY446" s="16" t="n">
        <v>0.544201023105983</v>
      </c>
    </row>
    <row r="447">
      <c r="B447" t="s">
        <v>225</v>
      </c>
      <c r="C447" s="16" t="n">
        <v>0.412058876048873</v>
      </c>
      <c r="D447" s="16" t="n">
        <v>0.269970279656477</v>
      </c>
      <c r="E447" s="16" t="n">
        <v>0.627996463227832</v>
      </c>
      <c r="F447" s="16" t="n">
        <v>0.33846262458895</v>
      </c>
      <c r="G447" s="16"/>
      <c r="H447" s="16" t="n">
        <v>0.415420461064462</v>
      </c>
      <c r="I447" s="16" t="n">
        <v>0.326232149445896</v>
      </c>
      <c r="J447" s="16"/>
      <c r="K447" s="16" t="n">
        <v>0.370576163847882</v>
      </c>
      <c r="L447" s="16"/>
      <c r="M447" s="16" t="n">
        <v>0.413934701899723</v>
      </c>
      <c r="N447" s="16" t="n">
        <v>0.405003640086039</v>
      </c>
      <c r="O447" s="16" t="n">
        <v>0.43165639938105</v>
      </c>
      <c r="P447" s="16" t="n">
        <v>0.332542928697335</v>
      </c>
      <c r="Q447" s="16"/>
      <c r="R447" s="16" t="n">
        <v>0.0477083850495364</v>
      </c>
      <c r="S447" s="16" t="n">
        <v>0.791994127885322</v>
      </c>
      <c r="T447" s="16" t="n">
        <v>0.346549924206656</v>
      </c>
      <c r="U447" s="16" t="n">
        <v>0.275240527954341</v>
      </c>
      <c r="V447" s="16" t="n">
        <v>0.259045779256452</v>
      </c>
      <c r="W447" s="16"/>
      <c r="X447" s="16" t="n">
        <v>0.454594670519386</v>
      </c>
      <c r="Y447" s="16" t="n">
        <v>0.132165513369499</v>
      </c>
      <c r="Z447" s="16" t="n">
        <v>0.543887122345825</v>
      </c>
      <c r="AA447" s="16" t="n">
        <v>0.118955015653575</v>
      </c>
      <c r="AB447" s="16" t="n">
        <v>0.459337426740905</v>
      </c>
      <c r="AC447" s="16" t="n">
        <v>0.535127651835733</v>
      </c>
      <c r="AD447" s="16" t="n">
        <v>0.402185894639652</v>
      </c>
      <c r="AE447" s="16"/>
      <c r="AF447" s="16" t="n">
        <v>0.0344242928594188</v>
      </c>
      <c r="AG447" s="16" t="n">
        <v>0.267621170680876</v>
      </c>
      <c r="AH447" s="16" t="n">
        <v>0.0802265727845744</v>
      </c>
      <c r="AI447" s="16" t="n">
        <v>0.383898467040807</v>
      </c>
      <c r="AJ447" s="16" t="n">
        <v>0.721339163985187</v>
      </c>
      <c r="AK447" s="16" t="n">
        <v>0.393105566345332</v>
      </c>
      <c r="AL447" s="16" t="n">
        <v>0.243593475021128</v>
      </c>
      <c r="AM447" s="16" t="n">
        <v>0.119923090014945</v>
      </c>
      <c r="AN447" s="16" t="n">
        <v>0.711182553148984</v>
      </c>
      <c r="AO447" s="16" t="n">
        <v>0.976844351830382</v>
      </c>
      <c r="AP447" s="16" t="n">
        <v>0.420148733778805</v>
      </c>
      <c r="AQ447" s="16"/>
      <c r="AR447" s="16" t="n">
        <v>0.236382236801962</v>
      </c>
      <c r="AS447" s="16" t="n">
        <v>0.41956492783126</v>
      </c>
      <c r="AT447" s="16" t="n">
        <v>0.65802541995707</v>
      </c>
      <c r="AU447" s="16" t="n">
        <v>0.0810585700613061</v>
      </c>
      <c r="AV447" s="16" t="n">
        <v>0.25323853213959</v>
      </c>
      <c r="AW447" s="16" t="n">
        <v>0.527370415177083</v>
      </c>
      <c r="AX447" s="16" t="n">
        <v>0.143410495253651</v>
      </c>
      <c r="AY447" s="16" t="n">
        <v>0</v>
      </c>
    </row>
    <row r="448">
      <c r="B448" t="s">
        <v>255</v>
      </c>
      <c r="C448" s="16" t="n">
        <v>0.340579258213304</v>
      </c>
      <c r="D448" s="16" t="n">
        <v>0.595516482710107</v>
      </c>
      <c r="E448" s="16" t="n">
        <v>0.201417369192665</v>
      </c>
      <c r="F448" s="16" t="n">
        <v>0.372135882890353</v>
      </c>
      <c r="G448" s="16"/>
      <c r="H448" s="16" t="n">
        <v>0.418331758186694</v>
      </c>
      <c r="I448" s="16" t="n">
        <v>0.389308539334145</v>
      </c>
      <c r="J448" s="16"/>
      <c r="K448" s="16" t="n">
        <v>0.316095956517901</v>
      </c>
      <c r="L448" s="16"/>
      <c r="M448" s="16" t="n">
        <v>0.337228987243199</v>
      </c>
      <c r="N448" s="16" t="n">
        <v>0.412579374460315</v>
      </c>
      <c r="O448" s="16" t="n">
        <v>0.210728512776521</v>
      </c>
      <c r="P448" s="16" t="n">
        <v>0.27714820561947</v>
      </c>
      <c r="Q448" s="16"/>
      <c r="R448" s="16" t="n">
        <v>0.00222365065539911</v>
      </c>
      <c r="S448" s="16" t="n">
        <v>0.0757082011842618</v>
      </c>
      <c r="T448" s="16" t="n">
        <v>0.467879903407676</v>
      </c>
      <c r="U448" s="16" t="n">
        <v>0.251045526872031</v>
      </c>
      <c r="V448" s="16" t="n">
        <v>0.630882685180565</v>
      </c>
      <c r="W448" s="16"/>
      <c r="X448" s="16" t="n">
        <v>0.244576006432769</v>
      </c>
      <c r="Y448" s="16" t="n">
        <v>0.742167676645529</v>
      </c>
      <c r="Z448" s="16" t="n">
        <v>0.452743027323234</v>
      </c>
      <c r="AA448" s="16" t="n">
        <v>0.793679427839603</v>
      </c>
      <c r="AB448" s="16" t="n">
        <v>0.303569869059617</v>
      </c>
      <c r="AC448" s="16" t="n">
        <v>0.199726929768081</v>
      </c>
      <c r="AD448" s="16" t="n">
        <v>0.318382719937398</v>
      </c>
      <c r="AE448" s="16"/>
      <c r="AF448" s="16" t="n">
        <v>0.891210113942496</v>
      </c>
      <c r="AG448" s="16" t="n">
        <v>0.12543852048887</v>
      </c>
      <c r="AH448" s="16" t="n">
        <v>0.155888184654783</v>
      </c>
      <c r="AI448" s="16" t="n">
        <v>0.581944495253921</v>
      </c>
      <c r="AJ448" s="16" t="n">
        <v>0.232142286258023</v>
      </c>
      <c r="AK448" s="16" t="n">
        <v>0.306335414468306</v>
      </c>
      <c r="AL448" s="16" t="n">
        <v>0.575316572684517</v>
      </c>
      <c r="AM448" s="16" t="n">
        <v>0.805989711399488</v>
      </c>
      <c r="AN448" s="16" t="n">
        <v>0.165136032405923</v>
      </c>
      <c r="AO448" s="16" t="n">
        <v>0.0197606404562698</v>
      </c>
      <c r="AP448" s="16" t="n">
        <v>0</v>
      </c>
      <c r="AQ448" s="16"/>
      <c r="AR448" s="16" t="n">
        <v>0.514290027258255</v>
      </c>
      <c r="AS448" s="16" t="n">
        <v>0.320188077243878</v>
      </c>
      <c r="AT448" s="16" t="n">
        <v>0.11064032908562</v>
      </c>
      <c r="AU448" s="16" t="n">
        <v>0.910187769491903</v>
      </c>
      <c r="AV448" s="16" t="n">
        <v>0.689746574021883</v>
      </c>
      <c r="AW448" s="16" t="n">
        <v>0.0887985406717203</v>
      </c>
      <c r="AX448" s="16" t="n">
        <v>0.430028643283328</v>
      </c>
      <c r="AY448" s="16" t="n">
        <v>0</v>
      </c>
    </row>
    <row r="449">
      <c r="B449" t="s">
        <v>227</v>
      </c>
      <c r="C449" s="16" t="n">
        <v>0.0662058087291838</v>
      </c>
      <c r="D449" s="16" t="n">
        <v>0.0301108111884939</v>
      </c>
      <c r="E449" s="16" t="n">
        <v>0.0137420564643554</v>
      </c>
      <c r="F449" s="16" t="n">
        <v>0.0909477029640014</v>
      </c>
      <c r="G449" s="16"/>
      <c r="H449" s="16" t="n">
        <v>0.02813848839042</v>
      </c>
      <c r="I449" s="16" t="n">
        <v>0.0792945291955128</v>
      </c>
      <c r="J449" s="16"/>
      <c r="K449" s="16" t="n">
        <v>0.0962555483184457</v>
      </c>
      <c r="L449" s="16"/>
      <c r="M449" s="16" t="n">
        <v>0.0757973745069364</v>
      </c>
      <c r="N449" s="16" t="n">
        <v>0.0111907709092327</v>
      </c>
      <c r="O449" s="16" t="n">
        <v>0.0591843951932869</v>
      </c>
      <c r="P449" s="16" t="n">
        <v>0.104638967998547</v>
      </c>
      <c r="Q449" s="16"/>
      <c r="R449" s="16" t="n">
        <v>0</v>
      </c>
      <c r="S449" s="16" t="n">
        <v>0.124023565008678</v>
      </c>
      <c r="T449" s="16" t="n">
        <v>0.0889585012331568</v>
      </c>
      <c r="U449" s="16" t="n">
        <v>0.0102150542281671</v>
      </c>
      <c r="V449" s="16" t="n">
        <v>0.0176316440010685</v>
      </c>
      <c r="W449" s="16"/>
      <c r="X449" s="16" t="n">
        <v>0.107753197706137</v>
      </c>
      <c r="Y449" s="16" t="n">
        <v>0</v>
      </c>
      <c r="Z449" s="16" t="n">
        <v>0.00336985033094126</v>
      </c>
      <c r="AA449" s="16" t="n">
        <v>0.00232105764295814</v>
      </c>
      <c r="AB449" s="16" t="n">
        <v>0.0268676349528862</v>
      </c>
      <c r="AC449" s="16" t="n">
        <v>0.0871055250481608</v>
      </c>
      <c r="AD449" s="16" t="n">
        <v>0.114910823724828</v>
      </c>
      <c r="AE449" s="16"/>
      <c r="AF449" s="16" t="n">
        <v>0</v>
      </c>
      <c r="AG449" s="16" t="n">
        <v>0.183090408172174</v>
      </c>
      <c r="AH449" s="16" t="n">
        <v>0.366040462532614</v>
      </c>
      <c r="AI449" s="16" t="n">
        <v>0.0206245813897248</v>
      </c>
      <c r="AJ449" s="16" t="n">
        <v>0.0130279432203179</v>
      </c>
      <c r="AK449" s="16" t="n">
        <v>0.131952087587913</v>
      </c>
      <c r="AL449" s="16" t="n">
        <v>0</v>
      </c>
      <c r="AM449" s="16" t="n">
        <v>0</v>
      </c>
      <c r="AN449" s="16" t="n">
        <v>0.00103951597599</v>
      </c>
      <c r="AO449" s="16" t="n">
        <v>0</v>
      </c>
      <c r="AP449" s="16" t="n">
        <v>0</v>
      </c>
      <c r="AQ449" s="16"/>
      <c r="AR449" s="16" t="n">
        <v>0.0144410551131804</v>
      </c>
      <c r="AS449" s="16" t="n">
        <v>0.142381047683318</v>
      </c>
      <c r="AT449" s="16" t="n">
        <v>0.00446515266397506</v>
      </c>
      <c r="AU449" s="16" t="n">
        <v>0.0029178868155969</v>
      </c>
      <c r="AV449" s="16" t="n">
        <v>0.0248811147676409</v>
      </c>
      <c r="AW449" s="16" t="n">
        <v>0</v>
      </c>
      <c r="AX449" s="16" t="n">
        <v>0</v>
      </c>
      <c r="AY449" s="16" t="n">
        <v>0</v>
      </c>
    </row>
    <row r="450">
      <c r="B450" t="s">
        <v>228</v>
      </c>
      <c r="C450" s="16" t="n">
        <v>0.112898069468388</v>
      </c>
      <c r="D450" s="16" t="n">
        <v>0.0560366208217216</v>
      </c>
      <c r="E450" s="16" t="n">
        <v>0.0929755484129467</v>
      </c>
      <c r="F450" s="16" t="n">
        <v>0.126486442047666</v>
      </c>
      <c r="G450" s="16"/>
      <c r="H450" s="16" t="n">
        <v>0</v>
      </c>
      <c r="I450" s="16" t="n">
        <v>0.136715680078435</v>
      </c>
      <c r="J450" s="16"/>
      <c r="K450" s="16" t="n">
        <v>0.0786039591050099</v>
      </c>
      <c r="L450" s="16"/>
      <c r="M450" s="16" t="n">
        <v>0.135140249096674</v>
      </c>
      <c r="N450" s="16" t="n">
        <v>0.0176697275616298</v>
      </c>
      <c r="O450" s="16" t="n">
        <v>0.0679006764699281</v>
      </c>
      <c r="P450" s="16" t="n">
        <v>0.0268155696978041</v>
      </c>
      <c r="Q450" s="16"/>
      <c r="R450" s="16" t="n">
        <v>0.381972944794251</v>
      </c>
      <c r="S450" s="16" t="n">
        <v>0.000609237169204614</v>
      </c>
      <c r="T450" s="16" t="n">
        <v>0.0717544413970535</v>
      </c>
      <c r="U450" s="16" t="n">
        <v>0.382347926975657</v>
      </c>
      <c r="V450" s="16" t="n">
        <v>0.0179276314912613</v>
      </c>
      <c r="W450" s="16"/>
      <c r="X450" s="16" t="n">
        <v>0.125874307915633</v>
      </c>
      <c r="Y450" s="16" t="n">
        <v>0</v>
      </c>
      <c r="Z450" s="16" t="n">
        <v>0</v>
      </c>
      <c r="AA450" s="16" t="n">
        <v>0.00293072854514507</v>
      </c>
      <c r="AB450" s="16" t="n">
        <v>0.0515986971601397</v>
      </c>
      <c r="AC450" s="16" t="n">
        <v>0.0856638719843364</v>
      </c>
      <c r="AD450" s="16" t="n">
        <v>0.0202995238635082</v>
      </c>
      <c r="AE450" s="16"/>
      <c r="AF450" s="16" t="n">
        <v>0.00350542165955055</v>
      </c>
      <c r="AG450" s="16" t="n">
        <v>0</v>
      </c>
      <c r="AH450" s="16" t="n">
        <v>0.280922675311678</v>
      </c>
      <c r="AI450" s="16" t="n">
        <v>0</v>
      </c>
      <c r="AJ450" s="16" t="n">
        <v>0.00219322236033936</v>
      </c>
      <c r="AK450" s="16" t="n">
        <v>0.166459568828267</v>
      </c>
      <c r="AL450" s="16" t="n">
        <v>0.0105506106200562</v>
      </c>
      <c r="AM450" s="16" t="n">
        <v>0.0479797033632101</v>
      </c>
      <c r="AN450" s="16" t="n">
        <v>0.10889693098796</v>
      </c>
      <c r="AO450" s="16" t="n">
        <v>0</v>
      </c>
      <c r="AP450" s="16" t="n">
        <v>0</v>
      </c>
      <c r="AQ450" s="16"/>
      <c r="AR450" s="16" t="n">
        <v>0.211986794501679</v>
      </c>
      <c r="AS450" s="16" t="n">
        <v>0.00309679899179146</v>
      </c>
      <c r="AT450" s="16" t="n">
        <v>0.183428811718998</v>
      </c>
      <c r="AU450" s="16" t="n">
        <v>0.0029178868155969</v>
      </c>
      <c r="AV450" s="16" t="n">
        <v>0</v>
      </c>
      <c r="AW450" s="16" t="n">
        <v>0.3569046460046</v>
      </c>
      <c r="AX450" s="16" t="n">
        <v>0.405149249804012</v>
      </c>
      <c r="AY450" s="16" t="n">
        <v>0.455798976894017</v>
      </c>
    </row>
    <row r="451">
      <c r="B451" t="s">
        <v>97</v>
      </c>
      <c r="C451" s="16" t="n">
        <v>0.0325569801213149</v>
      </c>
      <c r="D451" s="16" t="n">
        <v>0</v>
      </c>
      <c r="E451" s="16" t="n">
        <v>0.00226741902241996</v>
      </c>
      <c r="F451" s="16" t="n">
        <v>0.047980031316857</v>
      </c>
      <c r="G451" s="16"/>
      <c r="H451" s="16" t="n">
        <v>0</v>
      </c>
      <c r="I451" s="16" t="n">
        <v>0.0396860519487341</v>
      </c>
      <c r="J451" s="16"/>
      <c r="K451" s="16" t="n">
        <v>0.0946622712833483</v>
      </c>
      <c r="L451" s="16"/>
      <c r="M451" s="16" t="n">
        <v>0.0378986872534682</v>
      </c>
      <c r="N451" s="16" t="n">
        <v>0.0111907709092327</v>
      </c>
      <c r="O451" s="16" t="n">
        <v>0.0121218518488607</v>
      </c>
      <c r="P451" s="16" t="n">
        <v>0.0266326804112588</v>
      </c>
      <c r="Q451" s="16"/>
      <c r="R451" s="16" t="n">
        <v>0.568095019500813</v>
      </c>
      <c r="S451" s="16" t="n">
        <v>0</v>
      </c>
      <c r="T451" s="16" t="n">
        <v>0</v>
      </c>
      <c r="U451" s="16" t="n">
        <v>0.010007240415584</v>
      </c>
      <c r="V451" s="16" t="n">
        <v>0.00325647214304291</v>
      </c>
      <c r="W451" s="16"/>
      <c r="X451" s="16" t="n">
        <v>0.0538765988530685</v>
      </c>
      <c r="Y451" s="16" t="n">
        <v>0.00797249100051405</v>
      </c>
      <c r="Z451" s="16" t="n">
        <v>0</v>
      </c>
      <c r="AA451" s="16" t="n">
        <v>0</v>
      </c>
      <c r="AB451" s="16" t="n">
        <v>0</v>
      </c>
      <c r="AC451" s="16" t="n">
        <v>0.0563050765762589</v>
      </c>
      <c r="AD451" s="16" t="n">
        <v>0.0254050066801412</v>
      </c>
      <c r="AE451" s="16"/>
      <c r="AF451" s="16" t="n">
        <v>0.0630401582446561</v>
      </c>
      <c r="AG451" s="16" t="n">
        <v>0</v>
      </c>
      <c r="AH451" s="16" t="n">
        <v>0</v>
      </c>
      <c r="AI451" s="16" t="n">
        <v>0</v>
      </c>
      <c r="AJ451" s="16" t="n">
        <v>0</v>
      </c>
      <c r="AK451" s="16" t="n">
        <v>0</v>
      </c>
      <c r="AL451" s="16" t="n">
        <v>0</v>
      </c>
      <c r="AM451" s="16" t="n">
        <v>0.00690938914599792</v>
      </c>
      <c r="AN451" s="16" t="n">
        <v>0</v>
      </c>
      <c r="AO451" s="16" t="n">
        <v>0</v>
      </c>
      <c r="AP451" s="16" t="n">
        <v>0.216739542305828</v>
      </c>
      <c r="AQ451" s="16"/>
      <c r="AR451" s="16" t="n">
        <v>0</v>
      </c>
      <c r="AS451" s="16" t="n">
        <v>0.0703692337389145</v>
      </c>
      <c r="AT451" s="16" t="n">
        <v>0</v>
      </c>
      <c r="AU451" s="16" t="n">
        <v>0</v>
      </c>
      <c r="AV451" s="16" t="n">
        <v>0.0312271960329805</v>
      </c>
      <c r="AW451" s="16" t="n">
        <v>0</v>
      </c>
      <c r="AX451" s="16" t="n">
        <v>0</v>
      </c>
      <c r="AY451" s="16" t="n">
        <v>0</v>
      </c>
    </row>
    <row r="452">
      <c r="B452" t="s">
        <v>229</v>
      </c>
      <c r="C452" s="16" t="n">
        <v>0.447759883467808</v>
      </c>
      <c r="D452" s="16" t="n">
        <v>0.318336085279678</v>
      </c>
      <c r="E452" s="16" t="n">
        <v>0.689597606907613</v>
      </c>
      <c r="F452" s="16" t="n">
        <v>0.362449940781123</v>
      </c>
      <c r="G452" s="16"/>
      <c r="H452" s="16" t="n">
        <v>0.553529753422886</v>
      </c>
      <c r="I452" s="16" t="n">
        <v>0.354995199443172</v>
      </c>
      <c r="J452" s="16"/>
      <c r="K452" s="16" t="n">
        <v>0.414382264775295</v>
      </c>
      <c r="L452" s="16"/>
      <c r="M452" s="16" t="n">
        <v>0.413934701899723</v>
      </c>
      <c r="N452" s="16" t="n">
        <v>0.54736935615959</v>
      </c>
      <c r="O452" s="16" t="n">
        <v>0.650064563711403</v>
      </c>
      <c r="P452" s="16" t="n">
        <v>0.564764576272921</v>
      </c>
      <c r="Q452" s="16"/>
      <c r="R452" s="16" t="n">
        <v>0.0477083850495364</v>
      </c>
      <c r="S452" s="16" t="n">
        <v>0.799658996637855</v>
      </c>
      <c r="T452" s="16" t="n">
        <v>0.371407153962113</v>
      </c>
      <c r="U452" s="16" t="n">
        <v>0.346384251508561</v>
      </c>
      <c r="V452" s="16" t="n">
        <v>0.330301567184062</v>
      </c>
      <c r="W452" s="16"/>
      <c r="X452" s="16" t="n">
        <v>0.467919889092393</v>
      </c>
      <c r="Y452" s="16" t="n">
        <v>0.249859832353957</v>
      </c>
      <c r="Z452" s="16" t="n">
        <v>0.543887122345825</v>
      </c>
      <c r="AA452" s="16" t="n">
        <v>0.201068785972294</v>
      </c>
      <c r="AB452" s="16" t="n">
        <v>0.617963798827357</v>
      </c>
      <c r="AC452" s="16" t="n">
        <v>0.571198596623163</v>
      </c>
      <c r="AD452" s="16" t="n">
        <v>0.521001925794125</v>
      </c>
      <c r="AE452" s="16"/>
      <c r="AF452" s="16" t="n">
        <v>0.0422443061532976</v>
      </c>
      <c r="AG452" s="16" t="n">
        <v>0.691471071338956</v>
      </c>
      <c r="AH452" s="16" t="n">
        <v>0.197148677500925</v>
      </c>
      <c r="AI452" s="16" t="n">
        <v>0.397430923356354</v>
      </c>
      <c r="AJ452" s="16" t="n">
        <v>0.75263654816132</v>
      </c>
      <c r="AK452" s="16" t="n">
        <v>0.395252929115515</v>
      </c>
      <c r="AL452" s="16" t="n">
        <v>0.414132816695426</v>
      </c>
      <c r="AM452" s="16" t="n">
        <v>0.139121196091304</v>
      </c>
      <c r="AN452" s="16" t="n">
        <v>0.724927520630127</v>
      </c>
      <c r="AO452" s="16" t="n">
        <v>0.98023935954373</v>
      </c>
      <c r="AP452" s="16" t="n">
        <v>0.783260457694172</v>
      </c>
      <c r="AQ452" s="16"/>
      <c r="AR452" s="16" t="n">
        <v>0.259282123126885</v>
      </c>
      <c r="AS452" s="16" t="n">
        <v>0.463964842342098</v>
      </c>
      <c r="AT452" s="16" t="n">
        <v>0.701465706531406</v>
      </c>
      <c r="AU452" s="16" t="n">
        <v>0.083976456876903</v>
      </c>
      <c r="AV452" s="16" t="n">
        <v>0.254145115177496</v>
      </c>
      <c r="AW452" s="16" t="n">
        <v>0.554296813323679</v>
      </c>
      <c r="AX452" s="16" t="n">
        <v>0.16482210691266</v>
      </c>
      <c r="AY452" s="16" t="n">
        <v>0.544201023105983</v>
      </c>
    </row>
    <row r="453">
      <c r="B453" t="s">
        <v>230</v>
      </c>
      <c r="C453" s="16" t="n">
        <v>0.179103878197572</v>
      </c>
      <c r="D453" s="16" t="n">
        <v>0.0861474320102155</v>
      </c>
      <c r="E453" s="16" t="n">
        <v>0.106717604877302</v>
      </c>
      <c r="F453" s="16" t="n">
        <v>0.217434145011667</v>
      </c>
      <c r="G453" s="16"/>
      <c r="H453" s="16" t="n">
        <v>0.02813848839042</v>
      </c>
      <c r="I453" s="16" t="n">
        <v>0.216010209273948</v>
      </c>
      <c r="J453" s="16"/>
      <c r="K453" s="16" t="n">
        <v>0.174859507423456</v>
      </c>
      <c r="L453" s="16"/>
      <c r="M453" s="16" t="n">
        <v>0.21093762360361</v>
      </c>
      <c r="N453" s="16" t="n">
        <v>0.0288604984708625</v>
      </c>
      <c r="O453" s="16" t="n">
        <v>0.127085071663215</v>
      </c>
      <c r="P453" s="16" t="n">
        <v>0.131454537696351</v>
      </c>
      <c r="Q453" s="16"/>
      <c r="R453" s="16" t="n">
        <v>0.381972944794251</v>
      </c>
      <c r="S453" s="16" t="n">
        <v>0.124632802177883</v>
      </c>
      <c r="T453" s="16" t="n">
        <v>0.16071294263021</v>
      </c>
      <c r="U453" s="16" t="n">
        <v>0.392562981203824</v>
      </c>
      <c r="V453" s="16" t="n">
        <v>0.0355592754923298</v>
      </c>
      <c r="W453" s="16"/>
      <c r="X453" s="16" t="n">
        <v>0.23362750562177</v>
      </c>
      <c r="Y453" s="16" t="n">
        <v>0</v>
      </c>
      <c r="Z453" s="16" t="n">
        <v>0.00336985033094126</v>
      </c>
      <c r="AA453" s="16" t="n">
        <v>0.0052517861881032</v>
      </c>
      <c r="AB453" s="16" t="n">
        <v>0.0784663321130259</v>
      </c>
      <c r="AC453" s="16" t="n">
        <v>0.172769397032497</v>
      </c>
      <c r="AD453" s="16" t="n">
        <v>0.135210347588336</v>
      </c>
      <c r="AE453" s="16"/>
      <c r="AF453" s="16" t="n">
        <v>0.00350542165955055</v>
      </c>
      <c r="AG453" s="16" t="n">
        <v>0.183090408172174</v>
      </c>
      <c r="AH453" s="16" t="n">
        <v>0.646963137844292</v>
      </c>
      <c r="AI453" s="16" t="n">
        <v>0.0206245813897248</v>
      </c>
      <c r="AJ453" s="16" t="n">
        <v>0.0152211655806573</v>
      </c>
      <c r="AK453" s="16" t="n">
        <v>0.298411656416179</v>
      </c>
      <c r="AL453" s="16" t="n">
        <v>0.0105506106200562</v>
      </c>
      <c r="AM453" s="16" t="n">
        <v>0.0479797033632101</v>
      </c>
      <c r="AN453" s="16" t="n">
        <v>0.10993644696395</v>
      </c>
      <c r="AO453" s="16" t="n">
        <v>0</v>
      </c>
      <c r="AP453" s="16" t="n">
        <v>0</v>
      </c>
      <c r="AQ453" s="16"/>
      <c r="AR453" s="16" t="n">
        <v>0.22642784961486</v>
      </c>
      <c r="AS453" s="16" t="n">
        <v>0.145477846675109</v>
      </c>
      <c r="AT453" s="16" t="n">
        <v>0.187893964382974</v>
      </c>
      <c r="AU453" s="16" t="n">
        <v>0.00583577363119381</v>
      </c>
      <c r="AV453" s="16" t="n">
        <v>0.0248811147676409</v>
      </c>
      <c r="AW453" s="16" t="n">
        <v>0.3569046460046</v>
      </c>
      <c r="AX453" s="16" t="n">
        <v>0.405149249804012</v>
      </c>
      <c r="AY453" s="16" t="n">
        <v>0.455798976894017</v>
      </c>
    </row>
    <row r="454">
      <c r="B454" t="s">
        <v>128</v>
      </c>
      <c r="C454" s="16" t="n">
        <v>0.268656005270236</v>
      </c>
      <c r="D454" s="16" t="n">
        <v>0.232188653269462</v>
      </c>
      <c r="E454" s="16" t="n">
        <v>0.582880002030311</v>
      </c>
      <c r="F454" s="16" t="n">
        <v>0.145015795769456</v>
      </c>
      <c r="G454" s="16"/>
      <c r="H454" s="16" t="n">
        <v>0.525391265032466</v>
      </c>
      <c r="I454" s="16" t="n">
        <v>0.138984990169224</v>
      </c>
      <c r="J454" s="16"/>
      <c r="K454" s="16" t="n">
        <v>0.239522757351839</v>
      </c>
      <c r="L454" s="16"/>
      <c r="M454" s="16" t="n">
        <v>0.202997078296113</v>
      </c>
      <c r="N454" s="16" t="n">
        <v>0.518508857688727</v>
      </c>
      <c r="O454" s="16" t="n">
        <v>0.522979492048188</v>
      </c>
      <c r="P454" s="16" t="n">
        <v>0.43331003857657</v>
      </c>
      <c r="Q454" s="16"/>
      <c r="R454" s="16" t="n">
        <v>-0.334264559744715</v>
      </c>
      <c r="S454" s="16" t="n">
        <v>0.675026194459973</v>
      </c>
      <c r="T454" s="16" t="n">
        <v>0.210694211331903</v>
      </c>
      <c r="U454" s="16" t="n">
        <v>-0.0461787296952622</v>
      </c>
      <c r="V454" s="16" t="n">
        <v>0.294742291691732</v>
      </c>
      <c r="W454" s="16"/>
      <c r="X454" s="16" t="n">
        <v>0.234292383470623</v>
      </c>
      <c r="Y454" s="16" t="n">
        <v>0.249859832353957</v>
      </c>
      <c r="Z454" s="16" t="n">
        <v>0.540517272014883</v>
      </c>
      <c r="AA454" s="16" t="n">
        <v>0.19581699978419</v>
      </c>
      <c r="AB454" s="16" t="n">
        <v>0.539497466714332</v>
      </c>
      <c r="AC454" s="16" t="n">
        <v>0.398429199590666</v>
      </c>
      <c r="AD454" s="16" t="n">
        <v>0.385791578205789</v>
      </c>
      <c r="AE454" s="16"/>
      <c r="AF454" s="16" t="n">
        <v>0.038738884493747</v>
      </c>
      <c r="AG454" s="16" t="n">
        <v>0.508380663166782</v>
      </c>
      <c r="AH454" s="16" t="n">
        <v>-0.449814460343367</v>
      </c>
      <c r="AI454" s="16" t="n">
        <v>0.376806341966629</v>
      </c>
      <c r="AJ454" s="16" t="n">
        <v>0.737415382580662</v>
      </c>
      <c r="AK454" s="16" t="n">
        <v>0.0968412726993357</v>
      </c>
      <c r="AL454" s="16" t="n">
        <v>0.40358220607537</v>
      </c>
      <c r="AM454" s="16" t="n">
        <v>0.0911414927280935</v>
      </c>
      <c r="AN454" s="16" t="n">
        <v>0.614991073666177</v>
      </c>
      <c r="AO454" s="16" t="n">
        <v>0.98023935954373</v>
      </c>
      <c r="AP454" s="16" t="n">
        <v>0.783260457694172</v>
      </c>
      <c r="AQ454" s="16"/>
      <c r="AR454" s="16" t="n">
        <v>0.0328542735120254</v>
      </c>
      <c r="AS454" s="16" t="n">
        <v>0.318486995666988</v>
      </c>
      <c r="AT454" s="16" t="n">
        <v>0.513571742148433</v>
      </c>
      <c r="AU454" s="16" t="n">
        <v>0.0781406832457092</v>
      </c>
      <c r="AV454" s="16" t="n">
        <v>0.229264000409855</v>
      </c>
      <c r="AW454" s="16" t="n">
        <v>0.197392167319079</v>
      </c>
      <c r="AX454" s="16" t="n">
        <v>-0.240327142891353</v>
      </c>
      <c r="AY454" s="16" t="n">
        <v>0.0884020462119654</v>
      </c>
    </row>
    <row r="455">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row>
    <row r="456">
      <c r="B456" s="7" t="s">
        <v>261</v>
      </c>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row>
    <row r="457">
      <c r="B457" s="26" t="s">
        <v>257</v>
      </c>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row>
    <row r="458">
      <c r="B458" t="s">
        <v>224</v>
      </c>
      <c r="C458" s="16" t="n">
        <v>0.108279630755698</v>
      </c>
      <c r="D458" s="16" t="n">
        <v>0.0959706407201071</v>
      </c>
      <c r="E458" s="16" t="n">
        <v>0.262016592788476</v>
      </c>
      <c r="F458" s="16" t="n">
        <v>0.0472499428236295</v>
      </c>
      <c r="G458" s="16"/>
      <c r="H458" s="16" t="n">
        <v>0.0529150013526582</v>
      </c>
      <c r="I458" s="16" t="n">
        <v>0.0451340410307551</v>
      </c>
      <c r="J458" s="16"/>
      <c r="K458" s="16" t="n">
        <v>0.181521195870821</v>
      </c>
      <c r="L458" s="16"/>
      <c r="M458" s="16" t="n">
        <v>0.105191555183891</v>
      </c>
      <c r="N458" s="16" t="n">
        <v>0.0888834568737178</v>
      </c>
      <c r="O458" s="16" t="n">
        <v>0.183536091420032</v>
      </c>
      <c r="P458" s="16" t="n">
        <v>0.186323482304757</v>
      </c>
      <c r="Q458" s="16"/>
      <c r="R458" s="16" t="n">
        <v>0</v>
      </c>
      <c r="S458" s="16" t="n">
        <v>0.157940808752758</v>
      </c>
      <c r="T458" s="16" t="n">
        <v>0.0291456591139178</v>
      </c>
      <c r="U458" s="16" t="n">
        <v>0.21366817234435</v>
      </c>
      <c r="V458" s="16" t="n">
        <v>0.126813735622022</v>
      </c>
      <c r="W458" s="16"/>
      <c r="X458" s="16" t="n">
        <v>0.0751138754146915</v>
      </c>
      <c r="Y458" s="16" t="n">
        <v>0.058090271019484</v>
      </c>
      <c r="Z458" s="16" t="n">
        <v>0.249072512857304</v>
      </c>
      <c r="AA458" s="16" t="n">
        <v>0.0271341068356458</v>
      </c>
      <c r="AB458" s="16" t="n">
        <v>0.181436918604774</v>
      </c>
      <c r="AC458" s="16" t="n">
        <v>0.0581237903801982</v>
      </c>
      <c r="AD458" s="16" t="n">
        <v>0.0851792006749067</v>
      </c>
      <c r="AE458" s="16"/>
      <c r="AF458" s="16" t="n">
        <v>0.0336028954071262</v>
      </c>
      <c r="AG458" s="16" t="n">
        <v>0.30113175363429</v>
      </c>
      <c r="AH458" s="16" t="n">
        <v>0.0206637213140058</v>
      </c>
      <c r="AI458" s="16" t="n">
        <v>0.0326838212685197</v>
      </c>
      <c r="AJ458" s="16" t="n">
        <v>0.633934972281032</v>
      </c>
      <c r="AK458" s="16" t="n">
        <v>0.0695357986170222</v>
      </c>
      <c r="AL458" s="16" t="n">
        <v>0.0667519436822101</v>
      </c>
      <c r="AM458" s="16" t="n">
        <v>0.0321113750144584</v>
      </c>
      <c r="AN458" s="16" t="n">
        <v>0.167403869157917</v>
      </c>
      <c r="AO458" s="16" t="n">
        <v>0.00660499993427994</v>
      </c>
      <c r="AP458" s="16" t="n">
        <v>0.420148733778805</v>
      </c>
      <c r="AQ458" s="16"/>
      <c r="AR458" s="16" t="n">
        <v>0.0214043303495638</v>
      </c>
      <c r="AS458" s="16" t="n">
        <v>0.0929584855586069</v>
      </c>
      <c r="AT458" s="16" t="n">
        <v>0.204786286970474</v>
      </c>
      <c r="AU458" s="16" t="n">
        <v>0.0208803329172163</v>
      </c>
      <c r="AV458" s="16" t="n">
        <v>0.229264000409855</v>
      </c>
      <c r="AW458" s="16" t="n">
        <v>0.0662690294241443</v>
      </c>
      <c r="AX458" s="16" t="n">
        <v>0.0430741055786815</v>
      </c>
      <c r="AY458" s="16" t="n">
        <v>0</v>
      </c>
    </row>
    <row r="459">
      <c r="B459" t="s">
        <v>225</v>
      </c>
      <c r="C459" s="16" t="n">
        <v>0.353043359182427</v>
      </c>
      <c r="D459" s="16" t="n">
        <v>0.402743690677793</v>
      </c>
      <c r="E459" s="16" t="n">
        <v>0.367594419841766</v>
      </c>
      <c r="F459" s="16" t="n">
        <v>0.342324879686946</v>
      </c>
      <c r="G459" s="16"/>
      <c r="H459" s="16" t="n">
        <v>0.463897539074599</v>
      </c>
      <c r="I459" s="16" t="n">
        <v>0.35670411162477</v>
      </c>
      <c r="J459" s="16"/>
      <c r="K459" s="16" t="n">
        <v>0.180936977611173</v>
      </c>
      <c r="L459" s="16"/>
      <c r="M459" s="16" t="n">
        <v>0.332669564177559</v>
      </c>
      <c r="N459" s="16" t="n">
        <v>0.43998660380261</v>
      </c>
      <c r="O459" s="16" t="n">
        <v>0.413074222620586</v>
      </c>
      <c r="P459" s="16" t="n">
        <v>0.382205877845619</v>
      </c>
      <c r="Q459" s="16"/>
      <c r="R459" s="16" t="n">
        <v>0.0499320357049355</v>
      </c>
      <c r="S459" s="16" t="n">
        <v>0.659656829531689</v>
      </c>
      <c r="T459" s="16" t="n">
        <v>0.368972765552326</v>
      </c>
      <c r="U459" s="16" t="n">
        <v>0.248361265202001</v>
      </c>
      <c r="V459" s="16" t="n">
        <v>0.0997328064079795</v>
      </c>
      <c r="W459" s="16"/>
      <c r="X459" s="16" t="n">
        <v>0.416499900465486</v>
      </c>
      <c r="Y459" s="16" t="n">
        <v>0.423218061767699</v>
      </c>
      <c r="Z459" s="16" t="n">
        <v>0.21197340956576</v>
      </c>
      <c r="AA459" s="16" t="n">
        <v>0.218252631464862</v>
      </c>
      <c r="AB459" s="16" t="n">
        <v>0.541365177324392</v>
      </c>
      <c r="AC459" s="16" t="n">
        <v>0.279406614910213</v>
      </c>
      <c r="AD459" s="16" t="n">
        <v>0.282745676434781</v>
      </c>
      <c r="AE459" s="16"/>
      <c r="AF459" s="16" t="n">
        <v>0.0129621161192571</v>
      </c>
      <c r="AG459" s="16" t="n">
        <v>0.473889423575511</v>
      </c>
      <c r="AH459" s="16" t="n">
        <v>0.51951037805896</v>
      </c>
      <c r="AI459" s="16" t="n">
        <v>0.617816892233528</v>
      </c>
      <c r="AJ459" s="16" t="n">
        <v>0.288828115103342</v>
      </c>
      <c r="AK459" s="16" t="n">
        <v>0.160738444036609</v>
      </c>
      <c r="AL459" s="16" t="n">
        <v>0.200274509994756</v>
      </c>
      <c r="AM459" s="16" t="n">
        <v>0.263928722727987</v>
      </c>
      <c r="AN459" s="16" t="n">
        <v>0.452941999383509</v>
      </c>
      <c r="AO459" s="16" t="n">
        <v>0.97363435960945</v>
      </c>
      <c r="AP459" s="16" t="n">
        <v>0</v>
      </c>
      <c r="AQ459" s="16"/>
      <c r="AR459" s="16" t="n">
        <v>0.0890713512174489</v>
      </c>
      <c r="AS459" s="16" t="n">
        <v>0.358941920506296</v>
      </c>
      <c r="AT459" s="16" t="n">
        <v>0.457591149414915</v>
      </c>
      <c r="AU459" s="16" t="n">
        <v>0.893202672314285</v>
      </c>
      <c r="AV459" s="16" t="n">
        <v>0.258819437083531</v>
      </c>
      <c r="AW459" s="16" t="n">
        <v>0.139637565474323</v>
      </c>
      <c r="AX459" s="16" t="n">
        <v>0.520463452018704</v>
      </c>
      <c r="AY459" s="16" t="n">
        <v>0.0884020462119654</v>
      </c>
    </row>
    <row r="460">
      <c r="B460" t="s">
        <v>255</v>
      </c>
      <c r="C460" s="16" t="n">
        <v>0.290395596061586</v>
      </c>
      <c r="D460" s="16" t="n">
        <v>0.176235542026973</v>
      </c>
      <c r="E460" s="16" t="n">
        <v>0.214488228771941</v>
      </c>
      <c r="F460" s="16" t="n">
        <v>0.332211180646767</v>
      </c>
      <c r="G460" s="16"/>
      <c r="H460" s="16" t="n">
        <v>0.268673456003028</v>
      </c>
      <c r="I460" s="16" t="n">
        <v>0.303568287442056</v>
      </c>
      <c r="J460" s="16"/>
      <c r="K460" s="16" t="n">
        <v>0.139195595472933</v>
      </c>
      <c r="L460" s="16"/>
      <c r="M460" s="16" t="n">
        <v>0.29158350438077</v>
      </c>
      <c r="N460" s="16" t="n">
        <v>0.287129838172049</v>
      </c>
      <c r="O460" s="16" t="n">
        <v>0.287672803319783</v>
      </c>
      <c r="P460" s="16" t="n">
        <v>0.27236097465294</v>
      </c>
      <c r="Q460" s="16"/>
      <c r="R460" s="16" t="n">
        <v>0</v>
      </c>
      <c r="S460" s="16" t="n">
        <v>0.114087541026585</v>
      </c>
      <c r="T460" s="16" t="n">
        <v>0.29849949164685</v>
      </c>
      <c r="U460" s="16" t="n">
        <v>0.318390802875538</v>
      </c>
      <c r="V460" s="16" t="n">
        <v>0.563191802754597</v>
      </c>
      <c r="W460" s="16"/>
      <c r="X460" s="16" t="n">
        <v>0.204384280810982</v>
      </c>
      <c r="Y460" s="16" t="n">
        <v>0.185301417774428</v>
      </c>
      <c r="Z460" s="16" t="n">
        <v>0.373104200235834</v>
      </c>
      <c r="AA460" s="16" t="n">
        <v>0.745821076064057</v>
      </c>
      <c r="AB460" s="16" t="n">
        <v>0.14576780144768</v>
      </c>
      <c r="AC460" s="16" t="n">
        <v>0.175208432081612</v>
      </c>
      <c r="AD460" s="16" t="n">
        <v>0.445117954106367</v>
      </c>
      <c r="AE460" s="16"/>
      <c r="AF460" s="16" t="n">
        <v>0</v>
      </c>
      <c r="AG460" s="16" t="n">
        <v>0.0322973023122383</v>
      </c>
      <c r="AH460" s="16" t="n">
        <v>0.115600148707253</v>
      </c>
      <c r="AI460" s="16" t="n">
        <v>0.301600549379053</v>
      </c>
      <c r="AJ460" s="16" t="n">
        <v>0.0534502602016308</v>
      </c>
      <c r="AK460" s="16" t="n">
        <v>0.556411840930837</v>
      </c>
      <c r="AL460" s="16" t="n">
        <v>0.607447054070174</v>
      </c>
      <c r="AM460" s="16" t="n">
        <v>0.447403472175612</v>
      </c>
      <c r="AN460" s="16" t="n">
        <v>0.14251624427929</v>
      </c>
      <c r="AO460" s="16" t="n">
        <v>0.0197606404562698</v>
      </c>
      <c r="AP460" s="16" t="n">
        <v>0.363111723915367</v>
      </c>
      <c r="AQ460" s="16"/>
      <c r="AR460" s="16" t="n">
        <v>0.461180698177183</v>
      </c>
      <c r="AS460" s="16" t="n">
        <v>0.320827301275628</v>
      </c>
      <c r="AT460" s="16" t="n">
        <v>0.271986329481757</v>
      </c>
      <c r="AU460" s="16" t="n">
        <v>0.0800812211373044</v>
      </c>
      <c r="AV460" s="16" t="n">
        <v>0</v>
      </c>
      <c r="AW460" s="16" t="n">
        <v>0.437188759096932</v>
      </c>
      <c r="AX460" s="16" t="n">
        <v>0.0230200614388301</v>
      </c>
      <c r="AY460" s="16" t="n">
        <v>0.455798976894017</v>
      </c>
    </row>
    <row r="461">
      <c r="B461" t="s">
        <v>227</v>
      </c>
      <c r="C461" s="16" t="n">
        <v>0.0488218183759601</v>
      </c>
      <c r="D461" s="16" t="n">
        <v>0.0313357973718383</v>
      </c>
      <c r="E461" s="16" t="n">
        <v>0.0635521700186401</v>
      </c>
      <c r="F461" s="16" t="n">
        <v>0.0445585925552681</v>
      </c>
      <c r="G461" s="16"/>
      <c r="H461" s="16" t="n">
        <v>0.214514003569716</v>
      </c>
      <c r="I461" s="16" t="n">
        <v>0.0520430757865511</v>
      </c>
      <c r="J461" s="16"/>
      <c r="K461" s="16" t="n">
        <v>0.0102909930703935</v>
      </c>
      <c r="L461" s="16"/>
      <c r="M461" s="16" t="n">
        <v>0.0258453654572552</v>
      </c>
      <c r="N461" s="16" t="n">
        <v>0.166330373589993</v>
      </c>
      <c r="O461" s="16" t="n">
        <v>0.0697554578471856</v>
      </c>
      <c r="P461" s="16" t="n">
        <v>0.057732255496993</v>
      </c>
      <c r="Q461" s="16"/>
      <c r="R461" s="16" t="n">
        <v>0.381972944794251</v>
      </c>
      <c r="S461" s="16" t="n">
        <v>0.00309699299414403</v>
      </c>
      <c r="T461" s="16" t="n">
        <v>0.0318774004015027</v>
      </c>
      <c r="U461" s="16" t="n">
        <v>0.0649556730737946</v>
      </c>
      <c r="V461" s="16" t="n">
        <v>0.0312401062688313</v>
      </c>
      <c r="W461" s="16"/>
      <c r="X461" s="16" t="n">
        <v>0.0376348161522019</v>
      </c>
      <c r="Y461" s="16" t="n">
        <v>0.133612000896795</v>
      </c>
      <c r="Z461" s="16" t="n">
        <v>0</v>
      </c>
      <c r="AA461" s="16" t="n">
        <v>0.00586145709029013</v>
      </c>
      <c r="AB461" s="16" t="n">
        <v>0.0927948934782851</v>
      </c>
      <c r="AC461" s="16" t="n">
        <v>0.399545725516888</v>
      </c>
      <c r="AD461" s="16" t="n">
        <v>0.0726174971211844</v>
      </c>
      <c r="AE461" s="16"/>
      <c r="AF461" s="16" t="n">
        <v>0.0586077239418777</v>
      </c>
      <c r="AG461" s="16" t="n">
        <v>0.16652416975799</v>
      </c>
      <c r="AH461" s="16" t="n">
        <v>0.0541969287535795</v>
      </c>
      <c r="AI461" s="16" t="n">
        <v>0.0431021391775825</v>
      </c>
      <c r="AJ461" s="16" t="n">
        <v>0.0188241152127263</v>
      </c>
      <c r="AK461" s="16" t="n">
        <v>0.0171411908475459</v>
      </c>
      <c r="AL461" s="16" t="n">
        <v>0.122388317811833</v>
      </c>
      <c r="AM461" s="16" t="n">
        <v>0.0410340244862622</v>
      </c>
      <c r="AN461" s="16" t="n">
        <v>0</v>
      </c>
      <c r="AO461" s="16" t="n">
        <v>0</v>
      </c>
      <c r="AP461" s="16" t="n">
        <v>0</v>
      </c>
      <c r="AQ461" s="16"/>
      <c r="AR461" s="16" t="n">
        <v>0.0273693586603552</v>
      </c>
      <c r="AS461" s="16" t="n">
        <v>0.0187138636993538</v>
      </c>
      <c r="AT461" s="16" t="n">
        <v>0.063460225918695</v>
      </c>
      <c r="AU461" s="16" t="n">
        <v>0.0029178868155969</v>
      </c>
      <c r="AV461" s="16" t="n">
        <v>0.0479490634594704</v>
      </c>
      <c r="AW461" s="16" t="n">
        <v>0</v>
      </c>
      <c r="AX461" s="16" t="n">
        <v>0.413442380963784</v>
      </c>
      <c r="AY461" s="16" t="n">
        <v>0</v>
      </c>
    </row>
    <row r="462">
      <c r="B462" t="s">
        <v>228</v>
      </c>
      <c r="C462" s="16" t="n">
        <v>0.168168397939272</v>
      </c>
      <c r="D462" s="16" t="n">
        <v>0.288431091442541</v>
      </c>
      <c r="E462" s="16" t="n">
        <v>0.0923485885791776</v>
      </c>
      <c r="F462" s="16" t="n">
        <v>0.18717204158247</v>
      </c>
      <c r="G462" s="16"/>
      <c r="H462" s="16" t="n">
        <v>0</v>
      </c>
      <c r="I462" s="16" t="n">
        <v>0.204524590701393</v>
      </c>
      <c r="J462" s="16"/>
      <c r="K462" s="16" t="n">
        <v>0.393392966691332</v>
      </c>
      <c r="L462" s="16"/>
      <c r="M462" s="16" t="n">
        <v>0.206811323547057</v>
      </c>
      <c r="N462" s="16" t="n">
        <v>0.0176697275616298</v>
      </c>
      <c r="O462" s="16" t="n">
        <v>0.0338395729435522</v>
      </c>
      <c r="P462" s="16" t="n">
        <v>0.0560274423975109</v>
      </c>
      <c r="Q462" s="16"/>
      <c r="R462" s="16" t="n">
        <v>0</v>
      </c>
      <c r="S462" s="16" t="n">
        <v>0.0627300718698836</v>
      </c>
      <c r="T462" s="16" t="n">
        <v>0.271504683285404</v>
      </c>
      <c r="U462" s="16" t="n">
        <v>0.153683722685884</v>
      </c>
      <c r="V462" s="16" t="n">
        <v>0.177711642410343</v>
      </c>
      <c r="W462" s="16"/>
      <c r="X462" s="16" t="n">
        <v>0.21249052830357</v>
      </c>
      <c r="Y462" s="16" t="n">
        <v>0.199778248541594</v>
      </c>
      <c r="Z462" s="16" t="n">
        <v>0.165849877341101</v>
      </c>
      <c r="AA462" s="16" t="n">
        <v>0</v>
      </c>
      <c r="AB462" s="16" t="n">
        <v>0.0256717211295976</v>
      </c>
      <c r="AC462" s="16" t="n">
        <v>0.0856638719843364</v>
      </c>
      <c r="AD462" s="16" t="n">
        <v>0.0774636899172502</v>
      </c>
      <c r="AE462" s="16"/>
      <c r="AF462" s="16" t="n">
        <v>0.88688940856941</v>
      </c>
      <c r="AG462" s="16" t="n">
        <v>0.0261573507199706</v>
      </c>
      <c r="AH462" s="16" t="n">
        <v>0.288913555112587</v>
      </c>
      <c r="AI462" s="16" t="n">
        <v>0</v>
      </c>
      <c r="AJ462" s="16" t="n">
        <v>0.00496253720126894</v>
      </c>
      <c r="AK462" s="16" t="n">
        <v>0.196172725567985</v>
      </c>
      <c r="AL462" s="16" t="n">
        <v>0.00313817444102753</v>
      </c>
      <c r="AM462" s="16" t="n">
        <v>0.215522405595681</v>
      </c>
      <c r="AN462" s="16" t="n">
        <v>0.237137887179284</v>
      </c>
      <c r="AO462" s="16" t="n">
        <v>0</v>
      </c>
      <c r="AP462" s="16" t="n">
        <v>0</v>
      </c>
      <c r="AQ462" s="16"/>
      <c r="AR462" s="16" t="n">
        <v>0.400226483607769</v>
      </c>
      <c r="AS462" s="16" t="n">
        <v>0.1381891952212</v>
      </c>
      <c r="AT462" s="16" t="n">
        <v>0.00145067214277299</v>
      </c>
      <c r="AU462" s="16" t="n">
        <v>0.0029178868155969</v>
      </c>
      <c r="AV462" s="16" t="n">
        <v>0.456714834743899</v>
      </c>
      <c r="AW462" s="16" t="n">
        <v>0.35552153059617</v>
      </c>
      <c r="AX462" s="16" t="n">
        <v>0</v>
      </c>
      <c r="AY462" s="16" t="n">
        <v>0.455798976894017</v>
      </c>
    </row>
    <row r="463">
      <c r="B463" t="s">
        <v>97</v>
      </c>
      <c r="C463" s="16" t="n">
        <v>0.0312911976850569</v>
      </c>
      <c r="D463" s="16" t="n">
        <v>0.00528323776074727</v>
      </c>
      <c r="E463" s="16" t="n">
        <v>0</v>
      </c>
      <c r="F463" s="16" t="n">
        <v>0.0464833627049201</v>
      </c>
      <c r="G463" s="16"/>
      <c r="H463" s="16" t="n">
        <v>0</v>
      </c>
      <c r="I463" s="16" t="n">
        <v>0.0380258934144748</v>
      </c>
      <c r="J463" s="16"/>
      <c r="K463" s="16" t="n">
        <v>0.0946622712833483</v>
      </c>
      <c r="L463" s="16"/>
      <c r="M463" s="16" t="n">
        <v>0.0378986872534682</v>
      </c>
      <c r="N463" s="16" t="n">
        <v>0</v>
      </c>
      <c r="O463" s="16" t="n">
        <v>0.0121218518488607</v>
      </c>
      <c r="P463" s="16" t="n">
        <v>0.0453499673021804</v>
      </c>
      <c r="Q463" s="16"/>
      <c r="R463" s="16" t="n">
        <v>0.568095019500813</v>
      </c>
      <c r="S463" s="16" t="n">
        <v>0.00248775582493942</v>
      </c>
      <c r="T463" s="16" t="n">
        <v>0</v>
      </c>
      <c r="U463" s="16" t="n">
        <v>0.000940363818433292</v>
      </c>
      <c r="V463" s="16" t="n">
        <v>0.00130990653622778</v>
      </c>
      <c r="W463" s="16"/>
      <c r="X463" s="16" t="n">
        <v>0.0538765988530685</v>
      </c>
      <c r="Y463" s="16" t="n">
        <v>0</v>
      </c>
      <c r="Z463" s="16" t="n">
        <v>0</v>
      </c>
      <c r="AA463" s="16" t="n">
        <v>0.00293072854514507</v>
      </c>
      <c r="AB463" s="16" t="n">
        <v>0.012963488015271</v>
      </c>
      <c r="AC463" s="16" t="n">
        <v>0.00205156512675239</v>
      </c>
      <c r="AD463" s="16" t="n">
        <v>0.036875981745511</v>
      </c>
      <c r="AE463" s="16"/>
      <c r="AF463" s="16" t="n">
        <v>0.00793785596232897</v>
      </c>
      <c r="AG463" s="16" t="n">
        <v>0</v>
      </c>
      <c r="AH463" s="16" t="n">
        <v>0.00111526805361362</v>
      </c>
      <c r="AI463" s="16" t="n">
        <v>0.004796597941316</v>
      </c>
      <c r="AJ463" s="16" t="n">
        <v>0</v>
      </c>
      <c r="AK463" s="16" t="n">
        <v>0</v>
      </c>
      <c r="AL463" s="16" t="n">
        <v>0</v>
      </c>
      <c r="AM463" s="16" t="n">
        <v>0</v>
      </c>
      <c r="AN463" s="16" t="n">
        <v>0</v>
      </c>
      <c r="AO463" s="16" t="n">
        <v>0</v>
      </c>
      <c r="AP463" s="16" t="n">
        <v>0.216739542305828</v>
      </c>
      <c r="AQ463" s="16"/>
      <c r="AR463" s="16" t="n">
        <v>0.000747777987679702</v>
      </c>
      <c r="AS463" s="16" t="n">
        <v>0.0703692337389145</v>
      </c>
      <c r="AT463" s="16" t="n">
        <v>0.000725336071386493</v>
      </c>
      <c r="AU463" s="16" t="n">
        <v>0</v>
      </c>
      <c r="AV463" s="16" t="n">
        <v>0.00725266430324531</v>
      </c>
      <c r="AW463" s="16" t="n">
        <v>0.00138311540843054</v>
      </c>
      <c r="AX463" s="16" t="n">
        <v>0</v>
      </c>
      <c r="AY463" s="16" t="n">
        <v>0</v>
      </c>
    </row>
    <row r="464">
      <c r="B464" t="s">
        <v>229</v>
      </c>
      <c r="C464" s="16" t="n">
        <v>0.461322989938125</v>
      </c>
      <c r="D464" s="16" t="n">
        <v>0.4987143313979</v>
      </c>
      <c r="E464" s="16" t="n">
        <v>0.629611012630241</v>
      </c>
      <c r="F464" s="16" t="n">
        <v>0.389574822510575</v>
      </c>
      <c r="G464" s="16"/>
      <c r="H464" s="16" t="n">
        <v>0.516812540427257</v>
      </c>
      <c r="I464" s="16" t="n">
        <v>0.401838152655525</v>
      </c>
      <c r="J464" s="16"/>
      <c r="K464" s="16" t="n">
        <v>0.362458173481994</v>
      </c>
      <c r="L464" s="16"/>
      <c r="M464" s="16" t="n">
        <v>0.437861119361449</v>
      </c>
      <c r="N464" s="16" t="n">
        <v>0.528870060676328</v>
      </c>
      <c r="O464" s="16" t="n">
        <v>0.596610314040619</v>
      </c>
      <c r="P464" s="16" t="n">
        <v>0.568529360150375</v>
      </c>
      <c r="Q464" s="16"/>
      <c r="R464" s="16" t="n">
        <v>0.0499320357049355</v>
      </c>
      <c r="S464" s="16" t="n">
        <v>0.817597638284448</v>
      </c>
      <c r="T464" s="16" t="n">
        <v>0.398118424666243</v>
      </c>
      <c r="U464" s="16" t="n">
        <v>0.46202943754635</v>
      </c>
      <c r="V464" s="16" t="n">
        <v>0.226546542030002</v>
      </c>
      <c r="W464" s="16"/>
      <c r="X464" s="16" t="n">
        <v>0.491613775880177</v>
      </c>
      <c r="Y464" s="16" t="n">
        <v>0.481308332787183</v>
      </c>
      <c r="Z464" s="16" t="n">
        <v>0.461045922423064</v>
      </c>
      <c r="AA464" s="16" t="n">
        <v>0.245386738300508</v>
      </c>
      <c r="AB464" s="16" t="n">
        <v>0.722802095929166</v>
      </c>
      <c r="AC464" s="16" t="n">
        <v>0.337530405290411</v>
      </c>
      <c r="AD464" s="16" t="n">
        <v>0.367924877109688</v>
      </c>
      <c r="AE464" s="16"/>
      <c r="AF464" s="16" t="n">
        <v>0.0465650115263833</v>
      </c>
      <c r="AG464" s="16" t="n">
        <v>0.775021177209801</v>
      </c>
      <c r="AH464" s="16" t="n">
        <v>0.540174099372966</v>
      </c>
      <c r="AI464" s="16" t="n">
        <v>0.650500713502048</v>
      </c>
      <c r="AJ464" s="16" t="n">
        <v>0.922763087384374</v>
      </c>
      <c r="AK464" s="16" t="n">
        <v>0.230274242653632</v>
      </c>
      <c r="AL464" s="16" t="n">
        <v>0.267026453676966</v>
      </c>
      <c r="AM464" s="16" t="n">
        <v>0.296040097742445</v>
      </c>
      <c r="AN464" s="16" t="n">
        <v>0.620345868541426</v>
      </c>
      <c r="AO464" s="16" t="n">
        <v>0.98023935954373</v>
      </c>
      <c r="AP464" s="16" t="n">
        <v>0.420148733778805</v>
      </c>
      <c r="AQ464" s="16"/>
      <c r="AR464" s="16" t="n">
        <v>0.110475681567013</v>
      </c>
      <c r="AS464" s="16" t="n">
        <v>0.451900406064903</v>
      </c>
      <c r="AT464" s="16" t="n">
        <v>0.662377436385388</v>
      </c>
      <c r="AU464" s="16" t="n">
        <v>0.914083005231502</v>
      </c>
      <c r="AV464" s="16" t="n">
        <v>0.488083437493386</v>
      </c>
      <c r="AW464" s="16" t="n">
        <v>0.205906594898468</v>
      </c>
      <c r="AX464" s="16" t="n">
        <v>0.563537557597386</v>
      </c>
      <c r="AY464" s="16" t="n">
        <v>0.0884020462119654</v>
      </c>
    </row>
    <row r="465">
      <c r="B465" t="s">
        <v>230</v>
      </c>
      <c r="C465" s="16" t="n">
        <v>0.216990216315232</v>
      </c>
      <c r="D465" s="16" t="n">
        <v>0.319766888814379</v>
      </c>
      <c r="E465" s="16" t="n">
        <v>0.155900758597818</v>
      </c>
      <c r="F465" s="16" t="n">
        <v>0.231730634137738</v>
      </c>
      <c r="G465" s="16"/>
      <c r="H465" s="16" t="n">
        <v>0.214514003569716</v>
      </c>
      <c r="I465" s="16" t="n">
        <v>0.256567666487944</v>
      </c>
      <c r="J465" s="16"/>
      <c r="K465" s="16" t="n">
        <v>0.403683959761725</v>
      </c>
      <c r="L465" s="16"/>
      <c r="M465" s="16" t="n">
        <v>0.232656689004312</v>
      </c>
      <c r="N465" s="16" t="n">
        <v>0.184000101151623</v>
      </c>
      <c r="O465" s="16" t="n">
        <v>0.103595030790738</v>
      </c>
      <c r="P465" s="16" t="n">
        <v>0.113759697894504</v>
      </c>
      <c r="Q465" s="16"/>
      <c r="R465" s="16" t="n">
        <v>0.381972944794251</v>
      </c>
      <c r="S465" s="16" t="n">
        <v>0.0658270648640276</v>
      </c>
      <c r="T465" s="16" t="n">
        <v>0.303382083686907</v>
      </c>
      <c r="U465" s="16" t="n">
        <v>0.218639395759678</v>
      </c>
      <c r="V465" s="16" t="n">
        <v>0.208951748679174</v>
      </c>
      <c r="W465" s="16"/>
      <c r="X465" s="16" t="n">
        <v>0.250125344455772</v>
      </c>
      <c r="Y465" s="16" t="n">
        <v>0.333390249438389</v>
      </c>
      <c r="Z465" s="16" t="n">
        <v>0.165849877341101</v>
      </c>
      <c r="AA465" s="16" t="n">
        <v>0.00586145709029013</v>
      </c>
      <c r="AB465" s="16" t="n">
        <v>0.118466614607883</v>
      </c>
      <c r="AC465" s="16" t="n">
        <v>0.485209597501224</v>
      </c>
      <c r="AD465" s="16" t="n">
        <v>0.150081187038435</v>
      </c>
      <c r="AE465" s="16"/>
      <c r="AF465" s="16" t="n">
        <v>0.945497132511288</v>
      </c>
      <c r="AG465" s="16" t="n">
        <v>0.19268152047796</v>
      </c>
      <c r="AH465" s="16" t="n">
        <v>0.343110483866167</v>
      </c>
      <c r="AI465" s="16" t="n">
        <v>0.0431021391775825</v>
      </c>
      <c r="AJ465" s="16" t="n">
        <v>0.0237866524139953</v>
      </c>
      <c r="AK465" s="16" t="n">
        <v>0.213313916415531</v>
      </c>
      <c r="AL465" s="16" t="n">
        <v>0.125526492252861</v>
      </c>
      <c r="AM465" s="16" t="n">
        <v>0.256556430081943</v>
      </c>
      <c r="AN465" s="16" t="n">
        <v>0.237137887179284</v>
      </c>
      <c r="AO465" s="16" t="n">
        <v>0</v>
      </c>
      <c r="AP465" s="16" t="n">
        <v>0</v>
      </c>
      <c r="AQ465" s="16"/>
      <c r="AR465" s="16" t="n">
        <v>0.427595842268124</v>
      </c>
      <c r="AS465" s="16" t="n">
        <v>0.156903058920554</v>
      </c>
      <c r="AT465" s="16" t="n">
        <v>0.064910898061468</v>
      </c>
      <c r="AU465" s="16" t="n">
        <v>0.00583577363119381</v>
      </c>
      <c r="AV465" s="16" t="n">
        <v>0.504663898203369</v>
      </c>
      <c r="AW465" s="16" t="n">
        <v>0.35552153059617</v>
      </c>
      <c r="AX465" s="16" t="n">
        <v>0.413442380963784</v>
      </c>
      <c r="AY465" s="16" t="n">
        <v>0.455798976894017</v>
      </c>
    </row>
    <row r="466">
      <c r="B466" t="s">
        <v>128</v>
      </c>
      <c r="C466" s="16" t="n">
        <v>0.244332773622892</v>
      </c>
      <c r="D466" s="16" t="n">
        <v>0.178947442583521</v>
      </c>
      <c r="E466" s="16" t="n">
        <v>0.473710254032424</v>
      </c>
      <c r="F466" s="16" t="n">
        <v>0.157844188372838</v>
      </c>
      <c r="G466" s="16"/>
      <c r="H466" s="16" t="n">
        <v>0.302298536857541</v>
      </c>
      <c r="I466" s="16" t="n">
        <v>0.145270486167582</v>
      </c>
      <c r="J466" s="16"/>
      <c r="K466" s="16" t="n">
        <v>-0.0412257862797308</v>
      </c>
      <c r="L466" s="16"/>
      <c r="M466" s="16" t="n">
        <v>0.205204430357137</v>
      </c>
      <c r="N466" s="16" t="n">
        <v>0.344869959524705</v>
      </c>
      <c r="O466" s="16" t="n">
        <v>0.493015283249881</v>
      </c>
      <c r="P466" s="16" t="n">
        <v>0.454769662255871</v>
      </c>
      <c r="Q466" s="16"/>
      <c r="R466" s="16" t="n">
        <v>-0.332040909089316</v>
      </c>
      <c r="S466" s="16" t="n">
        <v>0.75177057342042</v>
      </c>
      <c r="T466" s="16" t="n">
        <v>0.0947363409793363</v>
      </c>
      <c r="U466" s="16" t="n">
        <v>0.243390041786672</v>
      </c>
      <c r="V466" s="16" t="n">
        <v>0.0175947933508274</v>
      </c>
      <c r="W466" s="16"/>
      <c r="X466" s="16" t="n">
        <v>0.241488431424406</v>
      </c>
      <c r="Y466" s="16" t="n">
        <v>0.147918083348794</v>
      </c>
      <c r="Z466" s="16" t="n">
        <v>0.295196045081963</v>
      </c>
      <c r="AA466" s="16" t="n">
        <v>0.239525281210218</v>
      </c>
      <c r="AB466" s="16" t="n">
        <v>0.604335481321284</v>
      </c>
      <c r="AC466" s="16" t="n">
        <v>-0.147679192210813</v>
      </c>
      <c r="AD466" s="16" t="n">
        <v>0.217843690071253</v>
      </c>
      <c r="AE466" s="16"/>
      <c r="AF466" s="16" t="n">
        <v>-0.898932120984904</v>
      </c>
      <c r="AG466" s="16" t="n">
        <v>0.582339656731841</v>
      </c>
      <c r="AH466" s="16" t="n">
        <v>0.197063615506799</v>
      </c>
      <c r="AI466" s="16" t="n">
        <v>0.607398574324466</v>
      </c>
      <c r="AJ466" s="16" t="n">
        <v>0.898976434970379</v>
      </c>
      <c r="AK466" s="16" t="n">
        <v>0.0169603262381005</v>
      </c>
      <c r="AL466" s="16" t="n">
        <v>0.141499961424105</v>
      </c>
      <c r="AM466" s="16" t="n">
        <v>0.039483667660502</v>
      </c>
      <c r="AN466" s="16" t="n">
        <v>0.383207981362142</v>
      </c>
      <c r="AO466" s="16" t="n">
        <v>0.98023935954373</v>
      </c>
      <c r="AP466" s="16" t="n">
        <v>0.420148733778805</v>
      </c>
      <c r="AQ466" s="16"/>
      <c r="AR466" s="16" t="n">
        <v>-0.317120160701112</v>
      </c>
      <c r="AS466" s="16" t="n">
        <v>0.294997347144349</v>
      </c>
      <c r="AT466" s="16" t="n">
        <v>0.59746653832392</v>
      </c>
      <c r="AU466" s="16" t="n">
        <v>0.908247231600308</v>
      </c>
      <c r="AV466" s="16" t="n">
        <v>-0.0165804607099836</v>
      </c>
      <c r="AW466" s="16" t="n">
        <v>-0.149614935697702</v>
      </c>
      <c r="AX466" s="16" t="n">
        <v>0.150095176633602</v>
      </c>
      <c r="AY466" s="16" t="n">
        <v>-0.367396930682052</v>
      </c>
    </row>
    <row r="467">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row>
    <row r="468">
      <c r="B468" s="7" t="s">
        <v>262</v>
      </c>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row>
    <row r="469">
      <c r="B469" s="26" t="s">
        <v>257</v>
      </c>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row>
    <row r="470">
      <c r="B470" t="s">
        <v>224</v>
      </c>
      <c r="C470" s="16" t="n">
        <v>0.0874112606729953</v>
      </c>
      <c r="D470" s="16" t="n">
        <v>0.103108142714881</v>
      </c>
      <c r="E470" s="16" t="n">
        <v>0.0301875945113808</v>
      </c>
      <c r="F470" s="16" t="n">
        <v>0.109047652196415</v>
      </c>
      <c r="G470" s="16"/>
      <c r="H470" s="16" t="n">
        <v>0.103338410551614</v>
      </c>
      <c r="I470" s="16" t="n">
        <v>0.0971161654866071</v>
      </c>
      <c r="J470" s="16"/>
      <c r="K470" s="16" t="n">
        <v>0.0888830261491179</v>
      </c>
      <c r="L470" s="16"/>
      <c r="M470" s="16" t="n">
        <v>0.0595224215813494</v>
      </c>
      <c r="N470" s="16" t="n">
        <v>0.157244274582401</v>
      </c>
      <c r="O470" s="16" t="n">
        <v>0.27339380646598</v>
      </c>
      <c r="P470" s="16" t="n">
        <v>0.22764951865807</v>
      </c>
      <c r="Q470" s="16"/>
      <c r="R470" s="16" t="n">
        <v>0</v>
      </c>
      <c r="S470" s="16" t="n">
        <v>0.00460799493657482</v>
      </c>
      <c r="T470" s="16" t="n">
        <v>0.135370360329432</v>
      </c>
      <c r="U470" s="16" t="n">
        <v>0.0737153452407949</v>
      </c>
      <c r="V470" s="16" t="n">
        <v>0.145092723902138</v>
      </c>
      <c r="W470" s="16"/>
      <c r="X470" s="16" t="n">
        <v>0.0649208605399396</v>
      </c>
      <c r="Y470" s="16" t="n">
        <v>0.0488632859220391</v>
      </c>
      <c r="Z470" s="16" t="n">
        <v>0.110462197098547</v>
      </c>
      <c r="AA470" s="16" t="n">
        <v>0.0222135759507523</v>
      </c>
      <c r="AB470" s="16" t="n">
        <v>0.310189246063098</v>
      </c>
      <c r="AC470" s="16" t="n">
        <v>0.177244306007995</v>
      </c>
      <c r="AD470" s="16" t="n">
        <v>0.161204510886266</v>
      </c>
      <c r="AE470" s="16"/>
      <c r="AF470" s="16" t="n">
        <v>0.0113254349534293</v>
      </c>
      <c r="AG470" s="16" t="n">
        <v>0.265763544846214</v>
      </c>
      <c r="AH470" s="16" t="n">
        <v>0.0265018500152719</v>
      </c>
      <c r="AI470" s="16" t="n">
        <v>0.265176181175862</v>
      </c>
      <c r="AJ470" s="16" t="n">
        <v>0.122254215426928</v>
      </c>
      <c r="AK470" s="16" t="n">
        <v>0.069619473950123</v>
      </c>
      <c r="AL470" s="16" t="n">
        <v>0.108182773513295</v>
      </c>
      <c r="AM470" s="16" t="n">
        <v>0.070563443152012</v>
      </c>
      <c r="AN470" s="16" t="n">
        <v>0.0333270570279955</v>
      </c>
      <c r="AO470" s="16" t="n">
        <v>0.0612852056610536</v>
      </c>
      <c r="AP470" s="16" t="n">
        <v>0.420148733778805</v>
      </c>
      <c r="AQ470" s="16"/>
      <c r="AR470" s="16" t="n">
        <v>0.0205399156882511</v>
      </c>
      <c r="AS470" s="16" t="n">
        <v>0.0413031155190462</v>
      </c>
      <c r="AT470" s="16" t="n">
        <v>0.0471801031669253</v>
      </c>
      <c r="AU470" s="16" t="n">
        <v>0.798076891890959</v>
      </c>
      <c r="AV470" s="16" t="n">
        <v>0.228357417371949</v>
      </c>
      <c r="AW470" s="16" t="n">
        <v>0.0112806583962497</v>
      </c>
      <c r="AX470" s="16" t="n">
        <v>0.130292014754414</v>
      </c>
      <c r="AY470" s="16" t="n">
        <v>0.0884020462119654</v>
      </c>
    </row>
    <row r="471">
      <c r="B471" t="s">
        <v>225</v>
      </c>
      <c r="C471" s="16" t="n">
        <v>0.184116438534443</v>
      </c>
      <c r="D471" s="16" t="n">
        <v>0.3615704261779</v>
      </c>
      <c r="E471" s="16" t="n">
        <v>0.350458798348108</v>
      </c>
      <c r="F471" s="16" t="n">
        <v>0.0995473065025811</v>
      </c>
      <c r="G471" s="16"/>
      <c r="H471" s="16" t="n">
        <v>0.527634697582757</v>
      </c>
      <c r="I471" s="16" t="n">
        <v>0.10675831891545</v>
      </c>
      <c r="J471" s="16"/>
      <c r="K471" s="16" t="n">
        <v>0.244257587985816</v>
      </c>
      <c r="L471" s="16"/>
      <c r="M471" s="16" t="n">
        <v>0.149496254026732</v>
      </c>
      <c r="N471" s="16" t="n">
        <v>0.289368742256172</v>
      </c>
      <c r="O471" s="16" t="n">
        <v>0.379016018916998</v>
      </c>
      <c r="P471" s="16" t="n">
        <v>0.311466041357978</v>
      </c>
      <c r="Q471" s="16"/>
      <c r="R471" s="16" t="n">
        <v>0.00222365065539911</v>
      </c>
      <c r="S471" s="16" t="n">
        <v>0.176001348621675</v>
      </c>
      <c r="T471" s="16" t="n">
        <v>0.181840244115904</v>
      </c>
      <c r="U471" s="16" t="n">
        <v>0.3600291999374</v>
      </c>
      <c r="V471" s="16" t="n">
        <v>0.0955439124595687</v>
      </c>
      <c r="W471" s="16"/>
      <c r="X471" s="16" t="n">
        <v>0.0925067492061691</v>
      </c>
      <c r="Y471" s="16" t="n">
        <v>0.378045218858264</v>
      </c>
      <c r="Z471" s="16" t="n">
        <v>0.339746993708096</v>
      </c>
      <c r="AA471" s="16" t="n">
        <v>0.243533601305325</v>
      </c>
      <c r="AB471" s="16" t="n">
        <v>0.276877328652896</v>
      </c>
      <c r="AC471" s="16" t="n">
        <v>0.387780823201866</v>
      </c>
      <c r="AD471" s="16" t="n">
        <v>0.243637087965717</v>
      </c>
      <c r="AE471" s="16"/>
      <c r="AF471" s="16" t="n">
        <v>0.0309188711998683</v>
      </c>
      <c r="AG471" s="16" t="n">
        <v>0.416598445386825</v>
      </c>
      <c r="AH471" s="16" t="n">
        <v>0.156352578558185</v>
      </c>
      <c r="AI471" s="16" t="n">
        <v>0.12390219487984</v>
      </c>
      <c r="AJ471" s="16" t="n">
        <v>0.677486819241</v>
      </c>
      <c r="AK471" s="16" t="n">
        <v>0.147118644107364</v>
      </c>
      <c r="AL471" s="16" t="n">
        <v>0.147988336746787</v>
      </c>
      <c r="AM471" s="16" t="n">
        <v>0.288824293345791</v>
      </c>
      <c r="AN471" s="16" t="n">
        <v>0.187019839400339</v>
      </c>
      <c r="AO471" s="16" t="n">
        <v>0.110395530229879</v>
      </c>
      <c r="AP471" s="16" t="n">
        <v>0.363111723915367</v>
      </c>
      <c r="AQ471" s="16"/>
      <c r="AR471" s="16" t="n">
        <v>0.0307275762226193</v>
      </c>
      <c r="AS471" s="16" t="n">
        <v>0.214924587965681</v>
      </c>
      <c r="AT471" s="16" t="n">
        <v>0.232784923100083</v>
      </c>
      <c r="AU471" s="16" t="n">
        <v>0.172289114745034</v>
      </c>
      <c r="AV471" s="16" t="n">
        <v>0.00558090494394025</v>
      </c>
      <c r="AW471" s="16" t="n">
        <v>0.112958708001456</v>
      </c>
      <c r="AX471" s="16" t="n">
        <v>0.443147123782565</v>
      </c>
      <c r="AY471" s="16" t="n">
        <v>0.455798976894017</v>
      </c>
    </row>
    <row r="472">
      <c r="B472" t="s">
        <v>255</v>
      </c>
      <c r="C472" s="16" t="n">
        <v>0.330968621324633</v>
      </c>
      <c r="D472" s="16" t="n">
        <v>0.439192519385783</v>
      </c>
      <c r="E472" s="16" t="n">
        <v>0.334574563835866</v>
      </c>
      <c r="F472" s="16" t="n">
        <v>0.318994074065775</v>
      </c>
      <c r="G472" s="16"/>
      <c r="H472" s="16" t="n">
        <v>0.202506607707118</v>
      </c>
      <c r="I472" s="16" t="n">
        <v>0.359873950373476</v>
      </c>
      <c r="J472" s="16"/>
      <c r="K472" s="16" t="n">
        <v>0.0938021604770412</v>
      </c>
      <c r="L472" s="16"/>
      <c r="M472" s="16" t="n">
        <v>0.347621854451596</v>
      </c>
      <c r="N472" s="16" t="n">
        <v>0.303633167995494</v>
      </c>
      <c r="O472" s="16" t="n">
        <v>0.166900820406325</v>
      </c>
      <c r="P472" s="16" t="n">
        <v>0.280575796651236</v>
      </c>
      <c r="Q472" s="16"/>
      <c r="R472" s="16" t="n">
        <v>0.0477083850495364</v>
      </c>
      <c r="S472" s="16" t="n">
        <v>0.35272787484399</v>
      </c>
      <c r="T472" s="16" t="n">
        <v>0.352150805316571</v>
      </c>
      <c r="U472" s="16" t="n">
        <v>0.314064793480848</v>
      </c>
      <c r="V472" s="16" t="n">
        <v>0.357085984421911</v>
      </c>
      <c r="W472" s="16"/>
      <c r="X472" s="16" t="n">
        <v>0.257478306604075</v>
      </c>
      <c r="Y472" s="16" t="n">
        <v>0.36933353840428</v>
      </c>
      <c r="Z472" s="16" t="n">
        <v>0.54572970691242</v>
      </c>
      <c r="AA472" s="16" t="n">
        <v>0.120861001547973</v>
      </c>
      <c r="AB472" s="16" t="n">
        <v>0.135553138959256</v>
      </c>
      <c r="AC472" s="16" t="n">
        <v>0.107497367668215</v>
      </c>
      <c r="AD472" s="16" t="n">
        <v>0.42426998452902</v>
      </c>
      <c r="AE472" s="16"/>
      <c r="AF472" s="16" t="n">
        <v>0.0043207053730857</v>
      </c>
      <c r="AG472" s="16" t="n">
        <v>0.0926591869767623</v>
      </c>
      <c r="AH472" s="16" t="n">
        <v>0.422886094287411</v>
      </c>
      <c r="AI472" s="16" t="n">
        <v>0.0818202733618039</v>
      </c>
      <c r="AJ472" s="16" t="n">
        <v>0.178754121362587</v>
      </c>
      <c r="AK472" s="16" t="n">
        <v>0.435349085980729</v>
      </c>
      <c r="AL472" s="16" t="n">
        <v>0.10549883809497</v>
      </c>
      <c r="AM472" s="16" t="n">
        <v>0.577728466031183</v>
      </c>
      <c r="AN472" s="16" t="n">
        <v>0.374525641920151</v>
      </c>
      <c r="AO472" s="16" t="n">
        <v>0.828319264109067</v>
      </c>
      <c r="AP472" s="16" t="n">
        <v>0</v>
      </c>
      <c r="AQ472" s="16"/>
      <c r="AR472" s="16" t="n">
        <v>0.34732083623745</v>
      </c>
      <c r="AS472" s="16" t="n">
        <v>0.29505584851575</v>
      </c>
      <c r="AT472" s="16" t="n">
        <v>0.439248154684642</v>
      </c>
      <c r="AU472" s="16" t="n">
        <v>0.0237982197328132</v>
      </c>
      <c r="AV472" s="16" t="n">
        <v>0.505570481241275</v>
      </c>
      <c r="AW472" s="16" t="n">
        <v>0.468016962795091</v>
      </c>
      <c r="AX472" s="16" t="n">
        <v>0.011510030719415</v>
      </c>
      <c r="AY472" s="16" t="n">
        <v>0</v>
      </c>
    </row>
    <row r="473">
      <c r="B473" t="s">
        <v>227</v>
      </c>
      <c r="C473" s="16" t="n">
        <v>0.182872527805653</v>
      </c>
      <c r="D473" s="16" t="n">
        <v>0.0153832027023095</v>
      </c>
      <c r="E473" s="16" t="n">
        <v>0.177841876975528</v>
      </c>
      <c r="F473" s="16" t="n">
        <v>0.20118195695657</v>
      </c>
      <c r="G473" s="16"/>
      <c r="H473" s="16" t="n">
        <v>0.151322873265871</v>
      </c>
      <c r="I473" s="16" t="n">
        <v>0.176319439475462</v>
      </c>
      <c r="J473" s="16"/>
      <c r="K473" s="16" t="n">
        <v>0.22887827731338</v>
      </c>
      <c r="L473" s="16"/>
      <c r="M473" s="16" t="n">
        <v>0.199448263076413</v>
      </c>
      <c r="N473" s="16" t="n">
        <v>0.133353106480967</v>
      </c>
      <c r="O473" s="16" t="n">
        <v>0.106570684036716</v>
      </c>
      <c r="P473" s="16" t="n">
        <v>0.0680533781791959</v>
      </c>
      <c r="Q473" s="16"/>
      <c r="R473" s="16" t="n">
        <v>0</v>
      </c>
      <c r="S473" s="16" t="n">
        <v>0.399347970791131</v>
      </c>
      <c r="T473" s="16" t="n">
        <v>0.106383773239302</v>
      </c>
      <c r="U473" s="16" t="n">
        <v>0.0946560410353163</v>
      </c>
      <c r="V473" s="16" t="n">
        <v>0.171879432798993</v>
      </c>
      <c r="W473" s="16"/>
      <c r="X473" s="16" t="n">
        <v>0.236563149584835</v>
      </c>
      <c r="Y473" s="16" t="n">
        <v>0.0596040479649732</v>
      </c>
      <c r="Z473" s="16" t="n">
        <v>0.00336985033094126</v>
      </c>
      <c r="AA473" s="16" t="n">
        <v>0.598493771256052</v>
      </c>
      <c r="AB473" s="16" t="n">
        <v>0.165605811111281</v>
      </c>
      <c r="AC473" s="16" t="n">
        <v>0.232292501861627</v>
      </c>
      <c r="AD473" s="16" t="n">
        <v>0.0817712554389478</v>
      </c>
      <c r="AE473" s="16"/>
      <c r="AF473" s="16" t="n">
        <v>0.0621131456014282</v>
      </c>
      <c r="AG473" s="16" t="n">
        <v>0.224978822790199</v>
      </c>
      <c r="AH473" s="16" t="n">
        <v>0.108875729612999</v>
      </c>
      <c r="AI473" s="16" t="n">
        <v>0.490128502018045</v>
      </c>
      <c r="AJ473" s="16" t="n">
        <v>0.00546518580331432</v>
      </c>
      <c r="AK473" s="16" t="n">
        <v>0.261257383217484</v>
      </c>
      <c r="AL473" s="16" t="n">
        <v>0.117495723092022</v>
      </c>
      <c r="AM473" s="16" t="n">
        <v>0.0275015086746659</v>
      </c>
      <c r="AN473" s="16" t="n">
        <v>0.16798957447223</v>
      </c>
      <c r="AO473" s="16" t="n">
        <v>0</v>
      </c>
      <c r="AP473" s="16" t="n">
        <v>0</v>
      </c>
      <c r="AQ473" s="16"/>
      <c r="AR473" s="16" t="n">
        <v>0.00598222390143761</v>
      </c>
      <c r="AS473" s="16" t="n">
        <v>0.29208715244655</v>
      </c>
      <c r="AT473" s="16" t="n">
        <v>0.240247876759559</v>
      </c>
      <c r="AU473" s="16" t="n">
        <v>0</v>
      </c>
      <c r="AV473" s="16" t="n">
        <v>0.0248811147676409</v>
      </c>
      <c r="AW473" s="16" t="n">
        <v>0.0450908280400754</v>
      </c>
      <c r="AX473" s="16" t="n">
        <v>0.00160844977982152</v>
      </c>
      <c r="AY473" s="16" t="n">
        <v>0.455798976894017</v>
      </c>
    </row>
    <row r="474">
      <c r="B474" t="s">
        <v>228</v>
      </c>
      <c r="C474" s="16" t="n">
        <v>0.182445467768185</v>
      </c>
      <c r="D474" s="16" t="n">
        <v>0.061635362049941</v>
      </c>
      <c r="E474" s="16" t="n">
        <v>0.106937166329117</v>
      </c>
      <c r="F474" s="16" t="n">
        <v>0.224745647573738</v>
      </c>
      <c r="G474" s="16"/>
      <c r="H474" s="16" t="n">
        <v>0.0151974108926396</v>
      </c>
      <c r="I474" s="16" t="n">
        <v>0.221302979926561</v>
      </c>
      <c r="J474" s="16"/>
      <c r="K474" s="16" t="n">
        <v>0.249516676791296</v>
      </c>
      <c r="L474" s="16"/>
      <c r="M474" s="16" t="n">
        <v>0.206012519610441</v>
      </c>
      <c r="N474" s="16" t="n">
        <v>0.116400708684966</v>
      </c>
      <c r="O474" s="16" t="n">
        <v>0.0423448664139395</v>
      </c>
      <c r="P474" s="16" t="n">
        <v>0.0721709582305017</v>
      </c>
      <c r="Q474" s="16"/>
      <c r="R474" s="16" t="n">
        <v>0.381972944794251</v>
      </c>
      <c r="S474" s="16" t="n">
        <v>0.0648270549816897</v>
      </c>
      <c r="T474" s="16" t="n">
        <v>0.224254816998792</v>
      </c>
      <c r="U474" s="16" t="n">
        <v>0.154201518510594</v>
      </c>
      <c r="V474" s="16" t="n">
        <v>0.229088933574587</v>
      </c>
      <c r="W474" s="16"/>
      <c r="X474" s="16" t="n">
        <v>0.292866446891137</v>
      </c>
      <c r="Y474" s="16" t="n">
        <v>0.144153908850443</v>
      </c>
      <c r="Z474" s="16" t="n">
        <v>0.000691251949995987</v>
      </c>
      <c r="AA474" s="16" t="n">
        <v>0.0119673213947526</v>
      </c>
      <c r="AB474" s="16" t="n">
        <v>0.098810987198198</v>
      </c>
      <c r="AC474" s="16" t="n">
        <v>0.093133436133545</v>
      </c>
      <c r="AD474" s="16" t="n">
        <v>0.0579816729095679</v>
      </c>
      <c r="AE474" s="16"/>
      <c r="AF474" s="16" t="n">
        <v>0.88688940856941</v>
      </c>
      <c r="AG474" s="16" t="n">
        <v>0</v>
      </c>
      <c r="AH474" s="16" t="n">
        <v>0.285383747526133</v>
      </c>
      <c r="AI474" s="16" t="n">
        <v>0.034176250623133</v>
      </c>
      <c r="AJ474" s="16" t="n">
        <v>0.0160396581661711</v>
      </c>
      <c r="AK474" s="16" t="n">
        <v>0.0866554127443005</v>
      </c>
      <c r="AL474" s="16" t="n">
        <v>0.511160928072262</v>
      </c>
      <c r="AM474" s="16" t="n">
        <v>0.0297864246772528</v>
      </c>
      <c r="AN474" s="16" t="n">
        <v>0.237137887179284</v>
      </c>
      <c r="AO474" s="16" t="n">
        <v>0</v>
      </c>
      <c r="AP474" s="16" t="n">
        <v>0</v>
      </c>
      <c r="AQ474" s="16"/>
      <c r="AR474" s="16" t="n">
        <v>0.590826143350531</v>
      </c>
      <c r="AS474" s="16" t="n">
        <v>0.0862600618140583</v>
      </c>
      <c r="AT474" s="16" t="n">
        <v>0.0398136062174043</v>
      </c>
      <c r="AU474" s="16" t="n">
        <v>0.00583577363119381</v>
      </c>
      <c r="AV474" s="16" t="n">
        <v>0.228357417371949</v>
      </c>
      <c r="AW474" s="16" t="n">
        <v>0.35552153059617</v>
      </c>
      <c r="AX474" s="16" t="n">
        <v>0.413442380963784</v>
      </c>
      <c r="AY474" s="16" t="n">
        <v>0</v>
      </c>
    </row>
    <row r="475">
      <c r="B475" t="s">
        <v>97</v>
      </c>
      <c r="C475" s="16" t="n">
        <v>0.0321856838940912</v>
      </c>
      <c r="D475" s="16" t="n">
        <v>0.0191103469691858</v>
      </c>
      <c r="E475" s="16" t="n">
        <v>0</v>
      </c>
      <c r="F475" s="16" t="n">
        <v>0.0464833627049201</v>
      </c>
      <c r="G475" s="16"/>
      <c r="H475" s="16" t="n">
        <v>0</v>
      </c>
      <c r="I475" s="16" t="n">
        <v>0.0386291458224446</v>
      </c>
      <c r="J475" s="16"/>
      <c r="K475" s="16" t="n">
        <v>0.0946622712833483</v>
      </c>
      <c r="L475" s="16"/>
      <c r="M475" s="16" t="n">
        <v>0.0378986872534682</v>
      </c>
      <c r="N475" s="16" t="n">
        <v>0</v>
      </c>
      <c r="O475" s="16" t="n">
        <v>0.0317738037600408</v>
      </c>
      <c r="P475" s="16" t="n">
        <v>0.0400843069230185</v>
      </c>
      <c r="Q475" s="16"/>
      <c r="R475" s="16" t="n">
        <v>0.568095019500813</v>
      </c>
      <c r="S475" s="16" t="n">
        <v>0.00248775582493942</v>
      </c>
      <c r="T475" s="16" t="n">
        <v>0</v>
      </c>
      <c r="U475" s="16" t="n">
        <v>0.00333310179504722</v>
      </c>
      <c r="V475" s="16" t="n">
        <v>0.00130901284280186</v>
      </c>
      <c r="W475" s="16"/>
      <c r="X475" s="16" t="n">
        <v>0.0556644871738451</v>
      </c>
      <c r="Y475" s="16" t="n">
        <v>0</v>
      </c>
      <c r="Z475" s="16" t="n">
        <v>0</v>
      </c>
      <c r="AA475" s="16" t="n">
        <v>0.00293072854514507</v>
      </c>
      <c r="AB475" s="16" t="n">
        <v>0.012963488015271</v>
      </c>
      <c r="AC475" s="16" t="n">
        <v>0.00205156512675239</v>
      </c>
      <c r="AD475" s="16" t="n">
        <v>0.0311354882704811</v>
      </c>
      <c r="AE475" s="16"/>
      <c r="AF475" s="16" t="n">
        <v>0.00443243430277842</v>
      </c>
      <c r="AG475" s="16" t="n">
        <v>0</v>
      </c>
      <c r="AH475" s="16" t="n">
        <v>0</v>
      </c>
      <c r="AI475" s="16" t="n">
        <v>0.004796597941316</v>
      </c>
      <c r="AJ475" s="16" t="n">
        <v>0</v>
      </c>
      <c r="AK475" s="16" t="n">
        <v>0</v>
      </c>
      <c r="AL475" s="16" t="n">
        <v>0.00967340048066453</v>
      </c>
      <c r="AM475" s="16" t="n">
        <v>0.00559586411909523</v>
      </c>
      <c r="AN475" s="16" t="n">
        <v>0</v>
      </c>
      <c r="AO475" s="16" t="n">
        <v>0</v>
      </c>
      <c r="AP475" s="16" t="n">
        <v>0.216739542305828</v>
      </c>
      <c r="AQ475" s="16"/>
      <c r="AR475" s="16" t="n">
        <v>0.00460330459971125</v>
      </c>
      <c r="AS475" s="16" t="n">
        <v>0.0703692337389145</v>
      </c>
      <c r="AT475" s="16" t="n">
        <v>0.000725336071386493</v>
      </c>
      <c r="AU475" s="16" t="n">
        <v>0</v>
      </c>
      <c r="AV475" s="16" t="n">
        <v>0.00725266430324531</v>
      </c>
      <c r="AW475" s="16" t="n">
        <v>0.0071313121709581</v>
      </c>
      <c r="AX475" s="16" t="n">
        <v>0</v>
      </c>
      <c r="AY475" s="16" t="n">
        <v>0</v>
      </c>
    </row>
    <row r="476">
      <c r="B476" t="s">
        <v>229</v>
      </c>
      <c r="C476" s="16" t="n">
        <v>0.271527699207438</v>
      </c>
      <c r="D476" s="16" t="n">
        <v>0.464678568892781</v>
      </c>
      <c r="E476" s="16" t="n">
        <v>0.380646392859489</v>
      </c>
      <c r="F476" s="16" t="n">
        <v>0.208594958698996</v>
      </c>
      <c r="G476" s="16"/>
      <c r="H476" s="16" t="n">
        <v>0.630973108134371</v>
      </c>
      <c r="I476" s="16" t="n">
        <v>0.203874484402057</v>
      </c>
      <c r="J476" s="16"/>
      <c r="K476" s="16" t="n">
        <v>0.333140614134934</v>
      </c>
      <c r="L476" s="16"/>
      <c r="M476" s="16" t="n">
        <v>0.209018675608082</v>
      </c>
      <c r="N476" s="16" t="n">
        <v>0.446613016838573</v>
      </c>
      <c r="O476" s="16" t="n">
        <v>0.652409825382978</v>
      </c>
      <c r="P476" s="16" t="n">
        <v>0.539115560016048</v>
      </c>
      <c r="Q476" s="16"/>
      <c r="R476" s="16" t="n">
        <v>0.00222365065539911</v>
      </c>
      <c r="S476" s="16" t="n">
        <v>0.180609343558249</v>
      </c>
      <c r="T476" s="16" t="n">
        <v>0.317210604445335</v>
      </c>
      <c r="U476" s="16" t="n">
        <v>0.433744545178195</v>
      </c>
      <c r="V476" s="16" t="n">
        <v>0.240636636361706</v>
      </c>
      <c r="W476" s="16"/>
      <c r="X476" s="16" t="n">
        <v>0.157427609746109</v>
      </c>
      <c r="Y476" s="16" t="n">
        <v>0.426908504780304</v>
      </c>
      <c r="Z476" s="16" t="n">
        <v>0.450209190806643</v>
      </c>
      <c r="AA476" s="16" t="n">
        <v>0.265747177256077</v>
      </c>
      <c r="AB476" s="16" t="n">
        <v>0.587066574715995</v>
      </c>
      <c r="AC476" s="16" t="n">
        <v>0.565025129209861</v>
      </c>
      <c r="AD476" s="16" t="n">
        <v>0.404841598851983</v>
      </c>
      <c r="AE476" s="16"/>
      <c r="AF476" s="16" t="n">
        <v>0.0422443061532976</v>
      </c>
      <c r="AG476" s="16" t="n">
        <v>0.682361990233039</v>
      </c>
      <c r="AH476" s="16" t="n">
        <v>0.182854428573457</v>
      </c>
      <c r="AI476" s="16" t="n">
        <v>0.389078376055702</v>
      </c>
      <c r="AJ476" s="16" t="n">
        <v>0.799741034667928</v>
      </c>
      <c r="AK476" s="16" t="n">
        <v>0.216738118057487</v>
      </c>
      <c r="AL476" s="16" t="n">
        <v>0.256171110260081</v>
      </c>
      <c r="AM476" s="16" t="n">
        <v>0.359387736497803</v>
      </c>
      <c r="AN476" s="16" t="n">
        <v>0.220346896428335</v>
      </c>
      <c r="AO476" s="16" t="n">
        <v>0.171680735890933</v>
      </c>
      <c r="AP476" s="16" t="n">
        <v>0.783260457694172</v>
      </c>
      <c r="AQ476" s="16"/>
      <c r="AR476" s="16" t="n">
        <v>0.0512674919108704</v>
      </c>
      <c r="AS476" s="16" t="n">
        <v>0.256227703484727</v>
      </c>
      <c r="AT476" s="16" t="n">
        <v>0.279965026267008</v>
      </c>
      <c r="AU476" s="16" t="n">
        <v>0.970366006635993</v>
      </c>
      <c r="AV476" s="16" t="n">
        <v>0.23393832231589</v>
      </c>
      <c r="AW476" s="16" t="n">
        <v>0.124239366397705</v>
      </c>
      <c r="AX476" s="16" t="n">
        <v>0.573439138536979</v>
      </c>
      <c r="AY476" s="16" t="n">
        <v>0.544201023105983</v>
      </c>
    </row>
    <row r="477">
      <c r="B477" t="s">
        <v>230</v>
      </c>
      <c r="C477" s="16" t="n">
        <v>0.365317995573838</v>
      </c>
      <c r="D477" s="16" t="n">
        <v>0.0770185647522506</v>
      </c>
      <c r="E477" s="16" t="n">
        <v>0.284779043304645</v>
      </c>
      <c r="F477" s="16" t="n">
        <v>0.425927604530308</v>
      </c>
      <c r="G477" s="16"/>
      <c r="H477" s="16" t="n">
        <v>0.166520284158511</v>
      </c>
      <c r="I477" s="16" t="n">
        <v>0.397622419402022</v>
      </c>
      <c r="J477" s="16"/>
      <c r="K477" s="16" t="n">
        <v>0.478394954104676</v>
      </c>
      <c r="L477" s="16"/>
      <c r="M477" s="16" t="n">
        <v>0.405460782686854</v>
      </c>
      <c r="N477" s="16" t="n">
        <v>0.249753815165933</v>
      </c>
      <c r="O477" s="16" t="n">
        <v>0.148915550450656</v>
      </c>
      <c r="P477" s="16" t="n">
        <v>0.140224336409698</v>
      </c>
      <c r="Q477" s="16"/>
      <c r="R477" s="16" t="n">
        <v>0.381972944794251</v>
      </c>
      <c r="S477" s="16" t="n">
        <v>0.464175025772821</v>
      </c>
      <c r="T477" s="16" t="n">
        <v>0.330638590238094</v>
      </c>
      <c r="U477" s="16" t="n">
        <v>0.24885755954591</v>
      </c>
      <c r="V477" s="16" t="n">
        <v>0.400968366373581</v>
      </c>
      <c r="W477" s="16"/>
      <c r="X477" s="16" t="n">
        <v>0.529429596475971</v>
      </c>
      <c r="Y477" s="16" t="n">
        <v>0.203757956815417</v>
      </c>
      <c r="Z477" s="16" t="n">
        <v>0.00406110228093724</v>
      </c>
      <c r="AA477" s="16" t="n">
        <v>0.610461092650804</v>
      </c>
      <c r="AB477" s="16" t="n">
        <v>0.264416798309479</v>
      </c>
      <c r="AC477" s="16" t="n">
        <v>0.325425937995172</v>
      </c>
      <c r="AD477" s="16" t="n">
        <v>0.139752928348516</v>
      </c>
      <c r="AE477" s="16"/>
      <c r="AF477" s="16" t="n">
        <v>0.949002554170838</v>
      </c>
      <c r="AG477" s="16" t="n">
        <v>0.224978822790199</v>
      </c>
      <c r="AH477" s="16" t="n">
        <v>0.394259477139132</v>
      </c>
      <c r="AI477" s="16" t="n">
        <v>0.524304752641178</v>
      </c>
      <c r="AJ477" s="16" t="n">
        <v>0.0215048439694854</v>
      </c>
      <c r="AK477" s="16" t="n">
        <v>0.347912795961785</v>
      </c>
      <c r="AL477" s="16" t="n">
        <v>0.628656651164284</v>
      </c>
      <c r="AM477" s="16" t="n">
        <v>0.0572879333519186</v>
      </c>
      <c r="AN477" s="16" t="n">
        <v>0.405127461651514</v>
      </c>
      <c r="AO477" s="16" t="n">
        <v>0</v>
      </c>
      <c r="AP477" s="16" t="n">
        <v>0</v>
      </c>
      <c r="AQ477" s="16"/>
      <c r="AR477" s="16" t="n">
        <v>0.596808367251969</v>
      </c>
      <c r="AS477" s="16" t="n">
        <v>0.378347214260609</v>
      </c>
      <c r="AT477" s="16" t="n">
        <v>0.280061482976963</v>
      </c>
      <c r="AU477" s="16" t="n">
        <v>0.00583577363119381</v>
      </c>
      <c r="AV477" s="16" t="n">
        <v>0.25323853213959</v>
      </c>
      <c r="AW477" s="16" t="n">
        <v>0.400612358636245</v>
      </c>
      <c r="AX477" s="16" t="n">
        <v>0.415050830743606</v>
      </c>
      <c r="AY477" s="16" t="n">
        <v>0.455798976894017</v>
      </c>
    </row>
    <row r="478">
      <c r="B478" t="s">
        <v>128</v>
      </c>
      <c r="C478" s="16" t="n">
        <v>-0.0937902963663994</v>
      </c>
      <c r="D478" s="16" t="n">
        <v>0.38766000414053</v>
      </c>
      <c r="E478" s="16" t="n">
        <v>0.0958673495548437</v>
      </c>
      <c r="F478" s="16" t="n">
        <v>-0.217332645831312</v>
      </c>
      <c r="G478" s="16"/>
      <c r="H478" s="16" t="n">
        <v>0.46445282397586</v>
      </c>
      <c r="I478" s="16" t="n">
        <v>-0.193747934999965</v>
      </c>
      <c r="J478" s="16"/>
      <c r="K478" s="16" t="n">
        <v>-0.145254339969742</v>
      </c>
      <c r="L478" s="16"/>
      <c r="M478" s="16" t="n">
        <v>-0.196442107078773</v>
      </c>
      <c r="N478" s="16" t="n">
        <v>0.19685920167264</v>
      </c>
      <c r="O478" s="16" t="n">
        <v>0.503494274932322</v>
      </c>
      <c r="P478" s="16" t="n">
        <v>0.398891223606351</v>
      </c>
      <c r="Q478" s="16"/>
      <c r="R478" s="16" t="n">
        <v>-0.379749294138852</v>
      </c>
      <c r="S478" s="16" t="n">
        <v>-0.283565682214572</v>
      </c>
      <c r="T478" s="16" t="n">
        <v>-0.0134279857927583</v>
      </c>
      <c r="U478" s="16" t="n">
        <v>0.184886985632285</v>
      </c>
      <c r="V478" s="16" t="n">
        <v>-0.160331730011874</v>
      </c>
      <c r="W478" s="16"/>
      <c r="X478" s="16" t="n">
        <v>-0.372001986729863</v>
      </c>
      <c r="Y478" s="16" t="n">
        <v>0.223150547964887</v>
      </c>
      <c r="Z478" s="16" t="n">
        <v>0.446148088525706</v>
      </c>
      <c r="AA478" s="16" t="n">
        <v>-0.344713915394727</v>
      </c>
      <c r="AB478" s="16" t="n">
        <v>0.322649776406516</v>
      </c>
      <c r="AC478" s="16" t="n">
        <v>0.239599191214689</v>
      </c>
      <c r="AD478" s="16" t="n">
        <v>0.265088670503467</v>
      </c>
      <c r="AE478" s="16"/>
      <c r="AF478" s="16" t="n">
        <v>-0.906758248017541</v>
      </c>
      <c r="AG478" s="16" t="n">
        <v>0.457383167442841</v>
      </c>
      <c r="AH478" s="16" t="n">
        <v>-0.211405048565675</v>
      </c>
      <c r="AI478" s="16" t="n">
        <v>-0.135226376585476</v>
      </c>
      <c r="AJ478" s="16" t="n">
        <v>0.778236190698442</v>
      </c>
      <c r="AK478" s="16" t="n">
        <v>-0.131174677904298</v>
      </c>
      <c r="AL478" s="16" t="n">
        <v>-0.372485540904203</v>
      </c>
      <c r="AM478" s="16" t="n">
        <v>0.302099803145884</v>
      </c>
      <c r="AN478" s="16" t="n">
        <v>-0.184780565223179</v>
      </c>
      <c r="AO478" s="16" t="n">
        <v>0.171680735890933</v>
      </c>
      <c r="AP478" s="16" t="n">
        <v>0.783260457694172</v>
      </c>
      <c r="AQ478" s="16"/>
      <c r="AR478" s="16" t="n">
        <v>-0.545540875341098</v>
      </c>
      <c r="AS478" s="16" t="n">
        <v>-0.122119510775881</v>
      </c>
      <c r="AT478" s="16" t="n">
        <v>-0.0000964567099546176</v>
      </c>
      <c r="AU478" s="16" t="n">
        <v>0.964530233004799</v>
      </c>
      <c r="AV478" s="16" t="n">
        <v>-0.0193002098237006</v>
      </c>
      <c r="AW478" s="16" t="n">
        <v>-0.27637299223854</v>
      </c>
      <c r="AX478" s="16" t="n">
        <v>0.158388307793374</v>
      </c>
      <c r="AY478" s="16" t="n">
        <v>0.0884020462119654</v>
      </c>
    </row>
    <row r="479">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row>
    <row r="480">
      <c r="B480" s="7" t="s">
        <v>263</v>
      </c>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row>
    <row r="481">
      <c r="B481" s="26" t="s">
        <v>257</v>
      </c>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row>
    <row r="482">
      <c r="B482" t="s">
        <v>224</v>
      </c>
      <c r="C482" s="16" t="n">
        <v>0.186163317914791</v>
      </c>
      <c r="D482" s="16" t="n">
        <v>0.112044981004714</v>
      </c>
      <c r="E482" s="16" t="n">
        <v>0.180480289101989</v>
      </c>
      <c r="F482" s="16" t="n">
        <v>0.195664879385295</v>
      </c>
      <c r="G482" s="16"/>
      <c r="H482" s="16" t="n">
        <v>0.35056366786451</v>
      </c>
      <c r="I482" s="16" t="n">
        <v>0.165139140224602</v>
      </c>
      <c r="J482" s="16"/>
      <c r="K482" s="16" t="n">
        <v>0.314988837323863</v>
      </c>
      <c r="L482" s="16"/>
      <c r="M482" s="16" t="n">
        <v>0.158980781085542</v>
      </c>
      <c r="N482" s="16" t="n">
        <v>0.286124121018514</v>
      </c>
      <c r="O482" s="16" t="n">
        <v>0.295287871727972</v>
      </c>
      <c r="P482" s="16" t="n">
        <v>0.271096399030752</v>
      </c>
      <c r="Q482" s="16"/>
      <c r="R482" s="16" t="n">
        <v>0.00222365065539911</v>
      </c>
      <c r="S482" s="16" t="n">
        <v>0.00281609493213068</v>
      </c>
      <c r="T482" s="16" t="n">
        <v>0.15130736141806</v>
      </c>
      <c r="U482" s="16" t="n">
        <v>0.40077505673272</v>
      </c>
      <c r="V482" s="16" t="n">
        <v>0.353162589011927</v>
      </c>
      <c r="W482" s="16"/>
      <c r="X482" s="16" t="n">
        <v>0.0179261575178215</v>
      </c>
      <c r="Y482" s="16" t="n">
        <v>0.323994871218963</v>
      </c>
      <c r="Z482" s="16" t="n">
        <v>0.604410305317699</v>
      </c>
      <c r="AA482" s="16" t="n">
        <v>0.119408960672359</v>
      </c>
      <c r="AB482" s="16" t="n">
        <v>0.361336896201845</v>
      </c>
      <c r="AC482" s="16" t="n">
        <v>0.380954691850336</v>
      </c>
      <c r="AD482" s="16" t="n">
        <v>0.168107732422287</v>
      </c>
      <c r="AE482" s="16"/>
      <c r="AF482" s="16" t="n">
        <v>0.0167810575703349</v>
      </c>
      <c r="AG482" s="16" t="n">
        <v>0.487191291320113</v>
      </c>
      <c r="AH482" s="16" t="n">
        <v>0.0643032332661061</v>
      </c>
      <c r="AI482" s="16" t="n">
        <v>0.0791716053366187</v>
      </c>
      <c r="AJ482" s="16" t="n">
        <v>0.651704759130263</v>
      </c>
      <c r="AK482" s="16" t="n">
        <v>0.198833432678274</v>
      </c>
      <c r="AL482" s="16" t="n">
        <v>0.163440877033129</v>
      </c>
      <c r="AM482" s="16" t="n">
        <v>0.66899858645212</v>
      </c>
      <c r="AN482" s="16" t="n">
        <v>0.0338468150159905</v>
      </c>
      <c r="AO482" s="16" t="n">
        <v>0.171680735890933</v>
      </c>
      <c r="AP482" s="16" t="n">
        <v>0</v>
      </c>
      <c r="AQ482" s="16"/>
      <c r="AR482" s="16" t="n">
        <v>0.0337186881733381</v>
      </c>
      <c r="AS482" s="16" t="n">
        <v>0.253414172909529</v>
      </c>
      <c r="AT482" s="16" t="n">
        <v>0.0825285567203545</v>
      </c>
      <c r="AU482" s="16" t="n">
        <v>0.164057678014207</v>
      </c>
      <c r="AV482" s="16" t="n">
        <v>0.257006271007719</v>
      </c>
      <c r="AW482" s="16" t="n">
        <v>0.0648859140157138</v>
      </c>
      <c r="AX482" s="16" t="n">
        <v>0.523680351578347</v>
      </c>
      <c r="AY482" s="16" t="n">
        <v>0</v>
      </c>
    </row>
    <row r="483">
      <c r="B483" t="s">
        <v>225</v>
      </c>
      <c r="C483" s="16" t="n">
        <v>0.186021420333419</v>
      </c>
      <c r="D483" s="16" t="n">
        <v>0.551087335955426</v>
      </c>
      <c r="E483" s="16" t="n">
        <v>0.232984375979067</v>
      </c>
      <c r="F483" s="16" t="n">
        <v>0.131543198068288</v>
      </c>
      <c r="G483" s="16"/>
      <c r="H483" s="16" t="n">
        <v>0.293116966916716</v>
      </c>
      <c r="I483" s="16" t="n">
        <v>0.200816571926988</v>
      </c>
      <c r="J483" s="16"/>
      <c r="K483" s="16" t="n">
        <v>0.168837004585788</v>
      </c>
      <c r="L483" s="16"/>
      <c r="M483" s="16" t="n">
        <v>0.143090242437359</v>
      </c>
      <c r="N483" s="16" t="n">
        <v>0.30449795414469</v>
      </c>
      <c r="O483" s="16" t="n">
        <v>0.431629392940421</v>
      </c>
      <c r="P483" s="16" t="n">
        <v>0.427860825231019</v>
      </c>
      <c r="Q483" s="16"/>
      <c r="R483" s="16" t="n">
        <v>0.0477083850495364</v>
      </c>
      <c r="S483" s="16" t="n">
        <v>0.145869506164198</v>
      </c>
      <c r="T483" s="16" t="n">
        <v>0.228173247386277</v>
      </c>
      <c r="U483" s="16" t="n">
        <v>0.0978936409226372</v>
      </c>
      <c r="V483" s="16" t="n">
        <v>0.275705987817781</v>
      </c>
      <c r="W483" s="16"/>
      <c r="X483" s="16" t="n">
        <v>0.200316129557109</v>
      </c>
      <c r="Y483" s="16" t="n">
        <v>0.38200368201689</v>
      </c>
      <c r="Z483" s="16" t="n">
        <v>0.024201110291461</v>
      </c>
      <c r="AA483" s="16" t="n">
        <v>0.200878383399338</v>
      </c>
      <c r="AB483" s="16" t="n">
        <v>0.299834303159846</v>
      </c>
      <c r="AC483" s="16" t="n">
        <v>0.186786837017298</v>
      </c>
      <c r="AD483" s="16" t="n">
        <v>0.616872906014291</v>
      </c>
      <c r="AE483" s="16"/>
      <c r="AF483" s="16" t="n">
        <v>0.0938473005148317</v>
      </c>
      <c r="AG483" s="16" t="n">
        <v>0.480511406367648</v>
      </c>
      <c r="AH483" s="16" t="n">
        <v>0.525601682073013</v>
      </c>
      <c r="AI483" s="16" t="n">
        <v>0.0969287580148826</v>
      </c>
      <c r="AJ483" s="16" t="n">
        <v>0.32338025967162</v>
      </c>
      <c r="AK483" s="16" t="n">
        <v>0.0189609618743876</v>
      </c>
      <c r="AL483" s="16" t="n">
        <v>0.174691670653063</v>
      </c>
      <c r="AM483" s="16" t="n">
        <v>0.186240703869551</v>
      </c>
      <c r="AN483" s="16" t="n">
        <v>0.323550774630425</v>
      </c>
      <c r="AO483" s="16" t="n">
        <v>0</v>
      </c>
      <c r="AP483" s="16" t="n">
        <v>0.783260457694172</v>
      </c>
      <c r="AQ483" s="16"/>
      <c r="AR483" s="16" t="n">
        <v>0.124765708825268</v>
      </c>
      <c r="AS483" s="16" t="n">
        <v>0.207733929156551</v>
      </c>
      <c r="AT483" s="16" t="n">
        <v>0.244729708949235</v>
      </c>
      <c r="AU483" s="16" t="n">
        <v>0.0829991079529013</v>
      </c>
      <c r="AV483" s="16" t="n">
        <v>0.255051698215402</v>
      </c>
      <c r="AW483" s="16" t="n">
        <v>0.0692509953698108</v>
      </c>
      <c r="AX483" s="16" t="n">
        <v>0.0529756865182751</v>
      </c>
      <c r="AY483" s="16" t="n">
        <v>0.544201023105983</v>
      </c>
    </row>
    <row r="484">
      <c r="B484" t="s">
        <v>255</v>
      </c>
      <c r="C484" s="16" t="n">
        <v>0.33676484156624</v>
      </c>
      <c r="D484" s="16" t="n">
        <v>0.191068467694288</v>
      </c>
      <c r="E484" s="16" t="n">
        <v>0.294134776092781</v>
      </c>
      <c r="F484" s="16" t="n">
        <v>0.368175376943072</v>
      </c>
      <c r="G484" s="16"/>
      <c r="H484" s="16" t="n">
        <v>0.198671357241428</v>
      </c>
      <c r="I484" s="16" t="n">
        <v>0.290126050059276</v>
      </c>
      <c r="J484" s="16"/>
      <c r="K484" s="16" t="n">
        <v>0.112825362844185</v>
      </c>
      <c r="L484" s="16"/>
      <c r="M484" s="16" t="n">
        <v>0.382419054634602</v>
      </c>
      <c r="N484" s="16" t="n">
        <v>0.186393160441169</v>
      </c>
      <c r="O484" s="16" t="n">
        <v>0.125336213841403</v>
      </c>
      <c r="P484" s="16" t="n">
        <v>0.134023059016664</v>
      </c>
      <c r="Q484" s="16"/>
      <c r="R484" s="16" t="n">
        <v>0</v>
      </c>
      <c r="S484" s="16" t="n">
        <v>0.496164456736603</v>
      </c>
      <c r="T484" s="16" t="n">
        <v>0.320143648695351</v>
      </c>
      <c r="U484" s="16" t="n">
        <v>0.436352578738193</v>
      </c>
      <c r="V484" s="16" t="n">
        <v>0.168157456889506</v>
      </c>
      <c r="W484" s="16"/>
      <c r="X484" s="16" t="n">
        <v>0.379662639238783</v>
      </c>
      <c r="Y484" s="16" t="n">
        <v>0.108700028989719</v>
      </c>
      <c r="Z484" s="16" t="n">
        <v>0.353996160046183</v>
      </c>
      <c r="AA484" s="16" t="n">
        <v>0.0663208347323535</v>
      </c>
      <c r="AB484" s="16" t="n">
        <v>0.204336357219973</v>
      </c>
      <c r="AC484" s="16" t="n">
        <v>0.0813545458124505</v>
      </c>
      <c r="AD484" s="16" t="n">
        <v>0.0452334193209322</v>
      </c>
      <c r="AE484" s="16"/>
      <c r="AF484" s="16" t="n">
        <v>0.881433785952504</v>
      </c>
      <c r="AG484" s="16" t="n">
        <v>0.0322973023122383</v>
      </c>
      <c r="AH484" s="16" t="n">
        <v>0.0595432884852722</v>
      </c>
      <c r="AI484" s="16" t="n">
        <v>0.0615359825723808</v>
      </c>
      <c r="AJ484" s="16" t="n">
        <v>0.0213624314568626</v>
      </c>
      <c r="AK484" s="16" t="n">
        <v>0.550480451674206</v>
      </c>
      <c r="AL484" s="16" t="n">
        <v>0.52659401548097</v>
      </c>
      <c r="AM484" s="16" t="n">
        <v>0.0601214822228181</v>
      </c>
      <c r="AN484" s="16" t="n">
        <v>0.45239633064548</v>
      </c>
      <c r="AO484" s="16" t="n">
        <v>0.828319264109067</v>
      </c>
      <c r="AP484" s="16" t="n">
        <v>0</v>
      </c>
      <c r="AQ484" s="16"/>
      <c r="AR484" s="16" t="n">
        <v>0.61681658270916</v>
      </c>
      <c r="AS484" s="16" t="n">
        <v>0.223634262280706</v>
      </c>
      <c r="AT484" s="16" t="n">
        <v>0.425852696692717</v>
      </c>
      <c r="AU484" s="16" t="n">
        <v>0.0179624461016194</v>
      </c>
      <c r="AV484" s="16" t="n">
        <v>0.252331949101685</v>
      </c>
      <c r="AW484" s="16" t="n">
        <v>0.769933237771797</v>
      </c>
      <c r="AX484" s="16" t="n">
        <v>0.00990158093959352</v>
      </c>
      <c r="AY484" s="16" t="n">
        <v>0.455798976894017</v>
      </c>
    </row>
    <row r="485">
      <c r="B485" t="s">
        <v>227</v>
      </c>
      <c r="C485" s="16" t="n">
        <v>0.156172176237874</v>
      </c>
      <c r="D485" s="16" t="n">
        <v>0.0865527154586188</v>
      </c>
      <c r="E485" s="16" t="n">
        <v>0.166374140806805</v>
      </c>
      <c r="F485" s="16" t="n">
        <v>0.158807114765175</v>
      </c>
      <c r="G485" s="16"/>
      <c r="H485" s="16" t="n">
        <v>0.154147528195926</v>
      </c>
      <c r="I485" s="16" t="n">
        <v>0.184027972450325</v>
      </c>
      <c r="J485" s="16"/>
      <c r="K485" s="16" t="n">
        <v>0.219231169183547</v>
      </c>
      <c r="L485" s="16"/>
      <c r="M485" s="16" t="n">
        <v>0.163733956282944</v>
      </c>
      <c r="N485" s="16" t="n">
        <v>0.139862934408677</v>
      </c>
      <c r="O485" s="16" t="n">
        <v>0.111380965943623</v>
      </c>
      <c r="P485" s="16" t="n">
        <v>0.0819357396987384</v>
      </c>
      <c r="Q485" s="16"/>
      <c r="R485" s="16" t="n">
        <v>0</v>
      </c>
      <c r="S485" s="16" t="n">
        <v>0.16878707800164</v>
      </c>
      <c r="T485" s="16" t="n">
        <v>0.210043572229661</v>
      </c>
      <c r="U485" s="16" t="n">
        <v>0.0617354234756295</v>
      </c>
      <c r="V485" s="16" t="n">
        <v>0.167154991981779</v>
      </c>
      <c r="W485" s="16"/>
      <c r="X485" s="16" t="n">
        <v>0.180674725897153</v>
      </c>
      <c r="Y485" s="16" t="n">
        <v>0.185301417774428</v>
      </c>
      <c r="Z485" s="16" t="n">
        <v>0.0173924243446568</v>
      </c>
      <c r="AA485" s="16" t="n">
        <v>0.596613963517895</v>
      </c>
      <c r="AB485" s="16" t="n">
        <v>0.051864722493391</v>
      </c>
      <c r="AC485" s="16" t="n">
        <v>0.136794240590776</v>
      </c>
      <c r="AD485" s="16" t="n">
        <v>0.10425755254528</v>
      </c>
      <c r="AE485" s="16"/>
      <c r="AF485" s="16" t="n">
        <v>0</v>
      </c>
      <c r="AG485" s="16" t="n">
        <v>0</v>
      </c>
      <c r="AH485" s="16" t="n">
        <v>0.0651680486494763</v>
      </c>
      <c r="AI485" s="16" t="n">
        <v>0.496706230021832</v>
      </c>
      <c r="AJ485" s="16" t="n">
        <v>0.00177627487062719</v>
      </c>
      <c r="AK485" s="16" t="n">
        <v>0.162753864031446</v>
      </c>
      <c r="AL485" s="16" t="n">
        <v>0.0824698944051571</v>
      </c>
      <c r="AM485" s="16" t="n">
        <v>0.013590569080901</v>
      </c>
      <c r="AN485" s="16" t="n">
        <v>0.190206079708105</v>
      </c>
      <c r="AO485" s="16" t="n">
        <v>0</v>
      </c>
      <c r="AP485" s="16" t="n">
        <v>0</v>
      </c>
      <c r="AQ485" s="16"/>
      <c r="AR485" s="16" t="n">
        <v>0.0113333064888286</v>
      </c>
      <c r="AS485" s="16" t="n">
        <v>0.151348684968721</v>
      </c>
      <c r="AT485" s="16" t="n">
        <v>0.24543836549492</v>
      </c>
      <c r="AU485" s="16" t="n">
        <v>0.734980767931272</v>
      </c>
      <c r="AV485" s="16" t="n">
        <v>0</v>
      </c>
      <c r="AW485" s="16" t="n">
        <v>0.0945467374342479</v>
      </c>
      <c r="AX485" s="16" t="n">
        <v>0.008293131159772</v>
      </c>
      <c r="AY485" s="16" t="n">
        <v>0</v>
      </c>
    </row>
    <row r="486">
      <c r="B486" t="s">
        <v>228</v>
      </c>
      <c r="C486" s="16" t="n">
        <v>0.103491063277288</v>
      </c>
      <c r="D486" s="16" t="n">
        <v>0.0524795419671808</v>
      </c>
      <c r="E486" s="16" t="n">
        <v>0.126026418019357</v>
      </c>
      <c r="F486" s="16" t="n">
        <v>0.0993260681332498</v>
      </c>
      <c r="G486" s="16"/>
      <c r="H486" s="16" t="n">
        <v>0.00350047978142028</v>
      </c>
      <c r="I486" s="16" t="n">
        <v>0.12198137251001</v>
      </c>
      <c r="J486" s="16"/>
      <c r="K486" s="16" t="n">
        <v>0.0891509882487025</v>
      </c>
      <c r="L486" s="16"/>
      <c r="M486" s="16" t="n">
        <v>0.113877278306084</v>
      </c>
      <c r="N486" s="16" t="n">
        <v>0.0831218299869502</v>
      </c>
      <c r="O486" s="16" t="n">
        <v>0.0242437036977214</v>
      </c>
      <c r="P486" s="16" t="n">
        <v>0.0344775330788688</v>
      </c>
      <c r="Q486" s="16"/>
      <c r="R486" s="16" t="n">
        <v>0.381972944794251</v>
      </c>
      <c r="S486" s="16" t="n">
        <v>0.183875108340489</v>
      </c>
      <c r="T486" s="16" t="n">
        <v>0.0903321702706519</v>
      </c>
      <c r="U486" s="16" t="n">
        <v>0.00172720223428978</v>
      </c>
      <c r="V486" s="16" t="n">
        <v>0.0345090677627793</v>
      </c>
      <c r="W486" s="16"/>
      <c r="X486" s="16" t="n">
        <v>0.167543748936065</v>
      </c>
      <c r="Y486" s="16" t="n">
        <v>0</v>
      </c>
      <c r="Z486" s="16" t="n">
        <v>0</v>
      </c>
      <c r="AA486" s="16" t="n">
        <v>0.013847129132909</v>
      </c>
      <c r="AB486" s="16" t="n">
        <v>0.0696642329096741</v>
      </c>
      <c r="AC486" s="16" t="n">
        <v>0.212058119602387</v>
      </c>
      <c r="AD486" s="16" t="n">
        <v>0.0229219263613594</v>
      </c>
      <c r="AE486" s="16"/>
      <c r="AF486" s="16" t="n">
        <v>0</v>
      </c>
      <c r="AG486" s="16" t="n">
        <v>0</v>
      </c>
      <c r="AH486" s="16" t="n">
        <v>0.283153211418905</v>
      </c>
      <c r="AI486" s="16" t="n">
        <v>0.26086082611297</v>
      </c>
      <c r="AJ486" s="16" t="n">
        <v>0.00177627487062719</v>
      </c>
      <c r="AK486" s="16" t="n">
        <v>0.0689712897416859</v>
      </c>
      <c r="AL486" s="16" t="n">
        <v>0.0528035424276803</v>
      </c>
      <c r="AM486" s="16" t="n">
        <v>0.0710486583746098</v>
      </c>
      <c r="AN486" s="16" t="n">
        <v>0</v>
      </c>
      <c r="AO486" s="16" t="n">
        <v>0</v>
      </c>
      <c r="AP486" s="16" t="n">
        <v>0</v>
      </c>
      <c r="AQ486" s="16"/>
      <c r="AR486" s="16" t="n">
        <v>0.211870157828046</v>
      </c>
      <c r="AS486" s="16" t="n">
        <v>0.0934997169455778</v>
      </c>
      <c r="AT486" s="16" t="n">
        <v>0.000725336071386493</v>
      </c>
      <c r="AU486" s="16" t="n">
        <v>0</v>
      </c>
      <c r="AV486" s="16" t="n">
        <v>0.228357417371949</v>
      </c>
      <c r="AW486" s="16" t="n">
        <v>0</v>
      </c>
      <c r="AX486" s="16" t="n">
        <v>0.405149249804012</v>
      </c>
      <c r="AY486" s="16" t="n">
        <v>0</v>
      </c>
    </row>
    <row r="487">
      <c r="B487" t="s">
        <v>97</v>
      </c>
      <c r="C487" s="16" t="n">
        <v>0.0313871806703872</v>
      </c>
      <c r="D487" s="16" t="n">
        <v>0.00676695791977275</v>
      </c>
      <c r="E487" s="16" t="n">
        <v>0</v>
      </c>
      <c r="F487" s="16" t="n">
        <v>0.0464833627049201</v>
      </c>
      <c r="G487" s="16"/>
      <c r="H487" s="16" t="n">
        <v>0</v>
      </c>
      <c r="I487" s="16" t="n">
        <v>0.0379088928287995</v>
      </c>
      <c r="J487" s="16"/>
      <c r="K487" s="16" t="n">
        <v>0.094966637813914</v>
      </c>
      <c r="L487" s="16"/>
      <c r="M487" s="16" t="n">
        <v>0.0378986872534682</v>
      </c>
      <c r="N487" s="16" t="n">
        <v>0</v>
      </c>
      <c r="O487" s="16" t="n">
        <v>0.0121218518488607</v>
      </c>
      <c r="P487" s="16" t="n">
        <v>0.0506064439439577</v>
      </c>
      <c r="Q487" s="16"/>
      <c r="R487" s="16" t="n">
        <v>0.568095019500813</v>
      </c>
      <c r="S487" s="16" t="n">
        <v>0.00248775582493942</v>
      </c>
      <c r="T487" s="16" t="n">
        <v>0</v>
      </c>
      <c r="U487" s="16" t="n">
        <v>0.00151609789652989</v>
      </c>
      <c r="V487" s="16" t="n">
        <v>0.00130990653622778</v>
      </c>
      <c r="W487" s="16"/>
      <c r="X487" s="16" t="n">
        <v>0.0538765988530685</v>
      </c>
      <c r="Y487" s="16" t="n">
        <v>0</v>
      </c>
      <c r="Z487" s="16" t="n">
        <v>0</v>
      </c>
      <c r="AA487" s="16" t="n">
        <v>0.00293072854514507</v>
      </c>
      <c r="AB487" s="16" t="n">
        <v>0.012963488015271</v>
      </c>
      <c r="AC487" s="16" t="n">
        <v>0.00205156512675239</v>
      </c>
      <c r="AD487" s="16" t="n">
        <v>0.0426064633358508</v>
      </c>
      <c r="AE487" s="16"/>
      <c r="AF487" s="16" t="n">
        <v>0.00793785596232897</v>
      </c>
      <c r="AG487" s="16" t="n">
        <v>0</v>
      </c>
      <c r="AH487" s="16" t="n">
        <v>0.00223053610722725</v>
      </c>
      <c r="AI487" s="16" t="n">
        <v>0.004796597941316</v>
      </c>
      <c r="AJ487" s="16" t="n">
        <v>0</v>
      </c>
      <c r="AK487" s="16" t="n">
        <v>0</v>
      </c>
      <c r="AL487" s="16" t="n">
        <v>0</v>
      </c>
      <c r="AM487" s="16" t="n">
        <v>0</v>
      </c>
      <c r="AN487" s="16" t="n">
        <v>0</v>
      </c>
      <c r="AO487" s="16" t="n">
        <v>0</v>
      </c>
      <c r="AP487" s="16" t="n">
        <v>0.216739542305828</v>
      </c>
      <c r="AQ487" s="16"/>
      <c r="AR487" s="16" t="n">
        <v>0.0014955559753594</v>
      </c>
      <c r="AS487" s="16" t="n">
        <v>0.0703692337389145</v>
      </c>
      <c r="AT487" s="16" t="n">
        <v>0.000725336071386493</v>
      </c>
      <c r="AU487" s="16" t="n">
        <v>0</v>
      </c>
      <c r="AV487" s="16" t="n">
        <v>0.00725266430324531</v>
      </c>
      <c r="AW487" s="16" t="n">
        <v>0.00138311540843054</v>
      </c>
      <c r="AX487" s="16" t="n">
        <v>0</v>
      </c>
      <c r="AY487" s="16" t="n">
        <v>0</v>
      </c>
    </row>
    <row r="488">
      <c r="B488" t="s">
        <v>229</v>
      </c>
      <c r="C488" s="16" t="n">
        <v>0.372184738248211</v>
      </c>
      <c r="D488" s="16" t="n">
        <v>0.66313231696014</v>
      </c>
      <c r="E488" s="16" t="n">
        <v>0.413464665081057</v>
      </c>
      <c r="F488" s="16" t="n">
        <v>0.327208077453583</v>
      </c>
      <c r="G488" s="16"/>
      <c r="H488" s="16" t="n">
        <v>0.643680634781226</v>
      </c>
      <c r="I488" s="16" t="n">
        <v>0.36595571215159</v>
      </c>
      <c r="J488" s="16"/>
      <c r="K488" s="16" t="n">
        <v>0.483825841909651</v>
      </c>
      <c r="L488" s="16"/>
      <c r="M488" s="16" t="n">
        <v>0.302071023522901</v>
      </c>
      <c r="N488" s="16" t="n">
        <v>0.590622075163204</v>
      </c>
      <c r="O488" s="16" t="n">
        <v>0.726917264668392</v>
      </c>
      <c r="P488" s="16" t="n">
        <v>0.698957224261771</v>
      </c>
      <c r="Q488" s="16"/>
      <c r="R488" s="16" t="n">
        <v>0.0499320357049355</v>
      </c>
      <c r="S488" s="16" t="n">
        <v>0.148685601096329</v>
      </c>
      <c r="T488" s="16" t="n">
        <v>0.379480608804337</v>
      </c>
      <c r="U488" s="16" t="n">
        <v>0.498668697655357</v>
      </c>
      <c r="V488" s="16" t="n">
        <v>0.628868576829708</v>
      </c>
      <c r="W488" s="16"/>
      <c r="X488" s="16" t="n">
        <v>0.21824228707493</v>
      </c>
      <c r="Y488" s="16" t="n">
        <v>0.705998553235853</v>
      </c>
      <c r="Z488" s="16" t="n">
        <v>0.62861141560916</v>
      </c>
      <c r="AA488" s="16" t="n">
        <v>0.320287344071697</v>
      </c>
      <c r="AB488" s="16" t="n">
        <v>0.661171199361691</v>
      </c>
      <c r="AC488" s="16" t="n">
        <v>0.567741528867634</v>
      </c>
      <c r="AD488" s="16" t="n">
        <v>0.784980638436577</v>
      </c>
      <c r="AE488" s="16"/>
      <c r="AF488" s="16" t="n">
        <v>0.110628358085167</v>
      </c>
      <c r="AG488" s="16" t="n">
        <v>0.967702697687762</v>
      </c>
      <c r="AH488" s="16" t="n">
        <v>0.589904915339119</v>
      </c>
      <c r="AI488" s="16" t="n">
        <v>0.176100363351501</v>
      </c>
      <c r="AJ488" s="16" t="n">
        <v>0.975085018801883</v>
      </c>
      <c r="AK488" s="16" t="n">
        <v>0.217794394552662</v>
      </c>
      <c r="AL488" s="16" t="n">
        <v>0.338132547686193</v>
      </c>
      <c r="AM488" s="16" t="n">
        <v>0.855239290321671</v>
      </c>
      <c r="AN488" s="16" t="n">
        <v>0.357397589646415</v>
      </c>
      <c r="AO488" s="16" t="n">
        <v>0.171680735890933</v>
      </c>
      <c r="AP488" s="16" t="n">
        <v>0.783260457694172</v>
      </c>
      <c r="AQ488" s="16"/>
      <c r="AR488" s="16" t="n">
        <v>0.158484396998606</v>
      </c>
      <c r="AS488" s="16" t="n">
        <v>0.46114810206608</v>
      </c>
      <c r="AT488" s="16" t="n">
        <v>0.32725826566959</v>
      </c>
      <c r="AU488" s="16" t="n">
        <v>0.247056785967109</v>
      </c>
      <c r="AV488" s="16" t="n">
        <v>0.512057969223121</v>
      </c>
      <c r="AW488" s="16" t="n">
        <v>0.134136909385525</v>
      </c>
      <c r="AX488" s="16" t="n">
        <v>0.576656038096622</v>
      </c>
      <c r="AY488" s="16" t="n">
        <v>0.544201023105983</v>
      </c>
    </row>
    <row r="489">
      <c r="B489" t="s">
        <v>230</v>
      </c>
      <c r="C489" s="16" t="n">
        <v>0.259663239515162</v>
      </c>
      <c r="D489" s="16" t="n">
        <v>0.1390322574258</v>
      </c>
      <c r="E489" s="16" t="n">
        <v>0.292400558826162</v>
      </c>
      <c r="F489" s="16" t="n">
        <v>0.258133182898425</v>
      </c>
      <c r="G489" s="16"/>
      <c r="H489" s="16" t="n">
        <v>0.157648007977346</v>
      </c>
      <c r="I489" s="16" t="n">
        <v>0.306009344960335</v>
      </c>
      <c r="J489" s="16"/>
      <c r="K489" s="16" t="n">
        <v>0.30838215743225</v>
      </c>
      <c r="L489" s="16"/>
      <c r="M489" s="16" t="n">
        <v>0.277611234589029</v>
      </c>
      <c r="N489" s="16" t="n">
        <v>0.222984764395627</v>
      </c>
      <c r="O489" s="16" t="n">
        <v>0.135624669641344</v>
      </c>
      <c r="P489" s="16" t="n">
        <v>0.116413272777607</v>
      </c>
      <c r="Q489" s="16"/>
      <c r="R489" s="16" t="n">
        <v>0.381972944794251</v>
      </c>
      <c r="S489" s="16" t="n">
        <v>0.352662186342129</v>
      </c>
      <c r="T489" s="16" t="n">
        <v>0.300375742500313</v>
      </c>
      <c r="U489" s="16" t="n">
        <v>0.0634626257099193</v>
      </c>
      <c r="V489" s="16" t="n">
        <v>0.201664059744558</v>
      </c>
      <c r="W489" s="16"/>
      <c r="X489" s="16" t="n">
        <v>0.348218474833218</v>
      </c>
      <c r="Y489" s="16" t="n">
        <v>0.185301417774428</v>
      </c>
      <c r="Z489" s="16" t="n">
        <v>0.0173924243446568</v>
      </c>
      <c r="AA489" s="16" t="n">
        <v>0.610461092650804</v>
      </c>
      <c r="AB489" s="16" t="n">
        <v>0.121528955403065</v>
      </c>
      <c r="AC489" s="16" t="n">
        <v>0.348852360193163</v>
      </c>
      <c r="AD489" s="16" t="n">
        <v>0.12717947890664</v>
      </c>
      <c r="AE489" s="16"/>
      <c r="AF489" s="16" t="n">
        <v>0</v>
      </c>
      <c r="AG489" s="16" t="n">
        <v>0</v>
      </c>
      <c r="AH489" s="16" t="n">
        <v>0.348321260068382</v>
      </c>
      <c r="AI489" s="16" t="n">
        <v>0.757567056134802</v>
      </c>
      <c r="AJ489" s="16" t="n">
        <v>0.00355254974125438</v>
      </c>
      <c r="AK489" s="16" t="n">
        <v>0.231725153773132</v>
      </c>
      <c r="AL489" s="16" t="n">
        <v>0.135273436832837</v>
      </c>
      <c r="AM489" s="16" t="n">
        <v>0.0846392274555108</v>
      </c>
      <c r="AN489" s="16" t="n">
        <v>0.190206079708105</v>
      </c>
      <c r="AO489" s="16" t="n">
        <v>0</v>
      </c>
      <c r="AP489" s="16" t="n">
        <v>0</v>
      </c>
      <c r="AQ489" s="16"/>
      <c r="AR489" s="16" t="n">
        <v>0.223203464316875</v>
      </c>
      <c r="AS489" s="16" t="n">
        <v>0.244848401914299</v>
      </c>
      <c r="AT489" s="16" t="n">
        <v>0.246163701566307</v>
      </c>
      <c r="AU489" s="16" t="n">
        <v>0.734980767931272</v>
      </c>
      <c r="AV489" s="16" t="n">
        <v>0.228357417371949</v>
      </c>
      <c r="AW489" s="16" t="n">
        <v>0.0945467374342479</v>
      </c>
      <c r="AX489" s="16" t="n">
        <v>0.413442380963784</v>
      </c>
      <c r="AY489" s="16" t="n">
        <v>0</v>
      </c>
    </row>
    <row r="490">
      <c r="B490" t="s">
        <v>128</v>
      </c>
      <c r="C490" s="16" t="n">
        <v>0.112521498733049</v>
      </c>
      <c r="D490" s="16" t="n">
        <v>0.52410005953434</v>
      </c>
      <c r="E490" s="16" t="n">
        <v>0.121064106254894</v>
      </c>
      <c r="F490" s="16" t="n">
        <v>0.0690748945551574</v>
      </c>
      <c r="G490" s="16"/>
      <c r="H490" s="16" t="n">
        <v>0.48603262680388</v>
      </c>
      <c r="I490" s="16" t="n">
        <v>0.0599463671912552</v>
      </c>
      <c r="J490" s="16"/>
      <c r="K490" s="16" t="n">
        <v>0.175443684477401</v>
      </c>
      <c r="L490" s="16"/>
      <c r="M490" s="16" t="n">
        <v>0.0244597889338721</v>
      </c>
      <c r="N490" s="16" t="n">
        <v>0.367637310767577</v>
      </c>
      <c r="O490" s="16" t="n">
        <v>0.591292595027048</v>
      </c>
      <c r="P490" s="16" t="n">
        <v>0.582543951484164</v>
      </c>
      <c r="Q490" s="16"/>
      <c r="R490" s="16" t="n">
        <v>-0.332040909089316</v>
      </c>
      <c r="S490" s="16" t="n">
        <v>-0.2039765852458</v>
      </c>
      <c r="T490" s="16" t="n">
        <v>0.079104866304024</v>
      </c>
      <c r="U490" s="16" t="n">
        <v>0.435206071945438</v>
      </c>
      <c r="V490" s="16" t="n">
        <v>0.42720451708515</v>
      </c>
      <c r="W490" s="16"/>
      <c r="X490" s="16" t="n">
        <v>-0.129976187758288</v>
      </c>
      <c r="Y490" s="16" t="n">
        <v>0.520697135461424</v>
      </c>
      <c r="Z490" s="16" t="n">
        <v>0.611218991264503</v>
      </c>
      <c r="AA490" s="16" t="n">
        <v>-0.290173748579107</v>
      </c>
      <c r="AB490" s="16" t="n">
        <v>0.539642243958626</v>
      </c>
      <c r="AC490" s="16" t="n">
        <v>0.218889168674471</v>
      </c>
      <c r="AD490" s="16" t="n">
        <v>0.657801159529938</v>
      </c>
      <c r="AE490" s="16"/>
      <c r="AF490" s="16" t="n">
        <v>0.110628358085167</v>
      </c>
      <c r="AG490" s="16" t="n">
        <v>0.967702697687762</v>
      </c>
      <c r="AH490" s="16" t="n">
        <v>0.241583655270737</v>
      </c>
      <c r="AI490" s="16" t="n">
        <v>-0.5814666927833</v>
      </c>
      <c r="AJ490" s="16" t="n">
        <v>0.971532469060629</v>
      </c>
      <c r="AK490" s="16" t="n">
        <v>-0.0139307592204706</v>
      </c>
      <c r="AL490" s="16" t="n">
        <v>0.202859110853355</v>
      </c>
      <c r="AM490" s="16" t="n">
        <v>0.77060006286616</v>
      </c>
      <c r="AN490" s="16" t="n">
        <v>0.16719150993831</v>
      </c>
      <c r="AO490" s="16" t="n">
        <v>0.171680735890933</v>
      </c>
      <c r="AP490" s="16" t="n">
        <v>0.783260457694172</v>
      </c>
      <c r="AQ490" s="16"/>
      <c r="AR490" s="16" t="n">
        <v>-0.0647190673182693</v>
      </c>
      <c r="AS490" s="16" t="n">
        <v>0.216299700151781</v>
      </c>
      <c r="AT490" s="16" t="n">
        <v>0.081094564103283</v>
      </c>
      <c r="AU490" s="16" t="n">
        <v>-0.487923981964163</v>
      </c>
      <c r="AV490" s="16" t="n">
        <v>0.283700551851171</v>
      </c>
      <c r="AW490" s="16" t="n">
        <v>0.0395901719512767</v>
      </c>
      <c r="AX490" s="16" t="n">
        <v>0.163213657132838</v>
      </c>
      <c r="AY490" s="16" t="n">
        <v>0.544201023105983</v>
      </c>
    </row>
    <row r="491">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row>
    <row r="492">
      <c r="B492" s="7" t="s">
        <v>264</v>
      </c>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row>
    <row r="493">
      <c r="B493" s="26" t="s">
        <v>257</v>
      </c>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row>
    <row r="494">
      <c r="B494" t="s">
        <v>224</v>
      </c>
      <c r="C494" s="16" t="n">
        <v>0.141995039652396</v>
      </c>
      <c r="D494" s="16" t="n">
        <v>0.154997827899921</v>
      </c>
      <c r="E494" s="16" t="n">
        <v>0.16742966996873</v>
      </c>
      <c r="F494" s="16" t="n">
        <v>0.130436924658917</v>
      </c>
      <c r="G494" s="16"/>
      <c r="H494" s="16" t="n">
        <v>0.284754453331315</v>
      </c>
      <c r="I494" s="16" t="n">
        <v>0.114287728262434</v>
      </c>
      <c r="J494" s="16"/>
      <c r="K494" s="16" t="n">
        <v>0.257272225194483</v>
      </c>
      <c r="L494" s="16"/>
      <c r="M494" s="16" t="n">
        <v>0.101642739964192</v>
      </c>
      <c r="N494" s="16" t="n">
        <v>0.267067051320874</v>
      </c>
      <c r="O494" s="16" t="n">
        <v>0.353903045366654</v>
      </c>
      <c r="P494" s="16" t="n">
        <v>0.313736159600035</v>
      </c>
      <c r="Q494" s="16"/>
      <c r="R494" s="16" t="n">
        <v>0.00222365065539911</v>
      </c>
      <c r="S494" s="16" t="n">
        <v>0.0216430079492497</v>
      </c>
      <c r="T494" s="16" t="n">
        <v>0.136999122012749</v>
      </c>
      <c r="U494" s="16" t="n">
        <v>0.415553117434873</v>
      </c>
      <c r="V494" s="16" t="n">
        <v>0.106344633236228</v>
      </c>
      <c r="W494" s="16"/>
      <c r="X494" s="16" t="n">
        <v>0.0273994189623486</v>
      </c>
      <c r="Y494" s="16" t="n">
        <v>0.356621407499648</v>
      </c>
      <c r="Z494" s="16" t="n">
        <v>0.372932524417685</v>
      </c>
      <c r="AA494" s="16" t="n">
        <v>0.163964057207922</v>
      </c>
      <c r="AB494" s="16" t="n">
        <v>0.258071891367822</v>
      </c>
      <c r="AC494" s="16" t="n">
        <v>0.0863017941685639</v>
      </c>
      <c r="AD494" s="16" t="n">
        <v>0.213955929319096</v>
      </c>
      <c r="AE494" s="16"/>
      <c r="AF494" s="16" t="n">
        <v>0.038738884493747</v>
      </c>
      <c r="AG494" s="16" t="n">
        <v>0.45800873436347</v>
      </c>
      <c r="AH494" s="16" t="n">
        <v>0.0908269417153246</v>
      </c>
      <c r="AI494" s="16" t="n">
        <v>0.046091825103976</v>
      </c>
      <c r="AJ494" s="16" t="n">
        <v>0.707551786691477</v>
      </c>
      <c r="AK494" s="16" t="n">
        <v>0.131144596201515</v>
      </c>
      <c r="AL494" s="16" t="n">
        <v>0.167800119652964</v>
      </c>
      <c r="AM494" s="16" t="n">
        <v>0.319660373288738</v>
      </c>
      <c r="AN494" s="16" t="n">
        <v>0.0394200407614759</v>
      </c>
      <c r="AO494" s="16" t="n">
        <v>0.113790537943228</v>
      </c>
      <c r="AP494" s="16" t="n">
        <v>0.726223447830734</v>
      </c>
      <c r="AQ494" s="16"/>
      <c r="AR494" s="16" t="n">
        <v>0.0725207944055086</v>
      </c>
      <c r="AS494" s="16" t="n">
        <v>0.187054725561737</v>
      </c>
      <c r="AT494" s="16" t="n">
        <v>0.0869937093843296</v>
      </c>
      <c r="AU494" s="16" t="n">
        <v>0.121841886971737</v>
      </c>
      <c r="AV494" s="16" t="n">
        <v>0.0295554366736755</v>
      </c>
      <c r="AW494" s="16" t="n">
        <v>0.0312914795006935</v>
      </c>
      <c r="AX494" s="16" t="n">
        <v>0.456265604281801</v>
      </c>
      <c r="AY494" s="16" t="n">
        <v>0.544201023105983</v>
      </c>
    </row>
    <row r="495">
      <c r="B495" t="s">
        <v>225</v>
      </c>
      <c r="C495" s="16" t="n">
        <v>0.36908514773042</v>
      </c>
      <c r="D495" s="16" t="n">
        <v>0.637642267747207</v>
      </c>
      <c r="E495" s="16" t="n">
        <v>0.637303792649134</v>
      </c>
      <c r="F495" s="16" t="n">
        <v>0.234429620666216</v>
      </c>
      <c r="G495" s="16"/>
      <c r="H495" s="16" t="n">
        <v>0.430194633609421</v>
      </c>
      <c r="I495" s="16" t="n">
        <v>0.335498901560811</v>
      </c>
      <c r="J495" s="16"/>
      <c r="K495" s="16" t="n">
        <v>0.0897581455219609</v>
      </c>
      <c r="L495" s="16"/>
      <c r="M495" s="16" t="n">
        <v>0.357011050437585</v>
      </c>
      <c r="N495" s="16" t="n">
        <v>0.425243238598572</v>
      </c>
      <c r="O495" s="16" t="n">
        <v>0.392450950332198</v>
      </c>
      <c r="P495" s="16" t="n">
        <v>0.383627826935403</v>
      </c>
      <c r="Q495" s="16"/>
      <c r="R495" s="16" t="n">
        <v>0.0477083850495364</v>
      </c>
      <c r="S495" s="16" t="n">
        <v>0.532627260006381</v>
      </c>
      <c r="T495" s="16" t="n">
        <v>0.398685255071088</v>
      </c>
      <c r="U495" s="16" t="n">
        <v>0.140266638769571</v>
      </c>
      <c r="V495" s="16" t="n">
        <v>0.394944171481458</v>
      </c>
      <c r="W495" s="16"/>
      <c r="X495" s="16" t="n">
        <v>0.395990484414427</v>
      </c>
      <c r="Y495" s="16" t="n">
        <v>0.34319955719204</v>
      </c>
      <c r="Z495" s="16" t="n">
        <v>0.189376470597413</v>
      </c>
      <c r="AA495" s="16" t="n">
        <v>0.818422064082638</v>
      </c>
      <c r="AB495" s="16" t="n">
        <v>0.457157079478952</v>
      </c>
      <c r="AC495" s="16" t="n">
        <v>0.558812542238662</v>
      </c>
      <c r="AD495" s="16" t="n">
        <v>0.515824080112351</v>
      </c>
      <c r="AE495" s="16"/>
      <c r="AF495" s="16" t="n">
        <v>0.0718894735914195</v>
      </c>
      <c r="AG495" s="16" t="n">
        <v>0.276231626348806</v>
      </c>
      <c r="AH495" s="16" t="n">
        <v>0.16549274050424</v>
      </c>
      <c r="AI495" s="16" t="n">
        <v>0.878989450823048</v>
      </c>
      <c r="AJ495" s="16" t="n">
        <v>0.25753882802484</v>
      </c>
      <c r="AK495" s="16" t="n">
        <v>0.276642950625491</v>
      </c>
      <c r="AL495" s="16" t="n">
        <v>0.252749805578164</v>
      </c>
      <c r="AM495" s="16" t="n">
        <v>0.20254098392742</v>
      </c>
      <c r="AN495" s="16" t="n">
        <v>0.423820395052405</v>
      </c>
      <c r="AO495" s="16" t="n">
        <v>0.866448821600503</v>
      </c>
      <c r="AP495" s="16" t="n">
        <v>0.0570370098634385</v>
      </c>
      <c r="AQ495" s="16"/>
      <c r="AR495" s="16" t="n">
        <v>0.0944224338048398</v>
      </c>
      <c r="AS495" s="16" t="n">
        <v>0.343641320140513</v>
      </c>
      <c r="AT495" s="16" t="n">
        <v>0.458316485486301</v>
      </c>
      <c r="AU495" s="16" t="n">
        <v>0.875240226212666</v>
      </c>
      <c r="AV495" s="16" t="n">
        <v>0.50647706427918</v>
      </c>
      <c r="AW495" s="16" t="n">
        <v>0.517257137060458</v>
      </c>
      <c r="AX495" s="16" t="n">
        <v>0.121998883594642</v>
      </c>
      <c r="AY495" s="16" t="n">
        <v>0</v>
      </c>
    </row>
    <row r="496">
      <c r="B496" t="s">
        <v>255</v>
      </c>
      <c r="C496" s="16" t="n">
        <v>0.216249531991813</v>
      </c>
      <c r="D496" s="16" t="n">
        <v>0.145975449182543</v>
      </c>
      <c r="E496" s="16" t="n">
        <v>0.0571657603783343</v>
      </c>
      <c r="F496" s="16" t="n">
        <v>0.287467128650307</v>
      </c>
      <c r="G496" s="16"/>
      <c r="H496" s="16" t="n">
        <v>0.122649070886633</v>
      </c>
      <c r="I496" s="16" t="n">
        <v>0.22443424779632</v>
      </c>
      <c r="J496" s="16"/>
      <c r="K496" s="16" t="n">
        <v>0.198763172091249</v>
      </c>
      <c r="L496" s="16"/>
      <c r="M496" s="16" t="n">
        <v>0.221637628227378</v>
      </c>
      <c r="N496" s="16" t="n">
        <v>0.222984764395627</v>
      </c>
      <c r="O496" s="16" t="n">
        <v>0.13126145731455</v>
      </c>
      <c r="P496" s="16" t="n">
        <v>0.165458222994722</v>
      </c>
      <c r="Q496" s="16"/>
      <c r="R496" s="16" t="n">
        <v>0</v>
      </c>
      <c r="S496" s="16" t="n">
        <v>0.376396585711616</v>
      </c>
      <c r="T496" s="16" t="n">
        <v>0.144357645564317</v>
      </c>
      <c r="U496" s="16" t="n">
        <v>0.260942954549005</v>
      </c>
      <c r="V496" s="16" t="n">
        <v>0.158034821346536</v>
      </c>
      <c r="W496" s="16"/>
      <c r="X496" s="16" t="n">
        <v>0.175990452025951</v>
      </c>
      <c r="Y496" s="16" t="n">
        <v>0.211730447815931</v>
      </c>
      <c r="Z496" s="16" t="n">
        <v>0.273061710303617</v>
      </c>
      <c r="AA496" s="16" t="n">
        <v>0.00945265156921781</v>
      </c>
      <c r="AB496" s="16" t="n">
        <v>0.130975400972991</v>
      </c>
      <c r="AC496" s="16" t="n">
        <v>0.21868644480175</v>
      </c>
      <c r="AD496" s="16" t="n">
        <v>0.129249891934848</v>
      </c>
      <c r="AE496" s="16"/>
      <c r="AF496" s="16" t="n">
        <v>0</v>
      </c>
      <c r="AG496" s="16" t="n">
        <v>0.099235469529735</v>
      </c>
      <c r="AH496" s="16" t="n">
        <v>0.397224029753428</v>
      </c>
      <c r="AI496" s="16" t="n">
        <v>0.0411871583936604</v>
      </c>
      <c r="AJ496" s="16" t="n">
        <v>0.0218688237806266</v>
      </c>
      <c r="AK496" s="16" t="n">
        <v>0.391289075843396</v>
      </c>
      <c r="AL496" s="16" t="n">
        <v>0.172604980824699</v>
      </c>
      <c r="AM496" s="16" t="n">
        <v>0.0956956904993109</v>
      </c>
      <c r="AN496" s="16" t="n">
        <v>0.285876709525691</v>
      </c>
      <c r="AO496" s="16" t="n">
        <v>0.0197606404562698</v>
      </c>
      <c r="AP496" s="16" t="n">
        <v>0</v>
      </c>
      <c r="AQ496" s="16"/>
      <c r="AR496" s="16" t="n">
        <v>0.216473462427758</v>
      </c>
      <c r="AS496" s="16" t="n">
        <v>0.178628319663305</v>
      </c>
      <c r="AT496" s="16" t="n">
        <v>0.434783002020667</v>
      </c>
      <c r="AU496" s="16" t="n">
        <v>0.0029178868155969</v>
      </c>
      <c r="AV496" s="16" t="n">
        <v>0.228357417371949</v>
      </c>
      <c r="AW496" s="16" t="n">
        <v>0.0802841130923317</v>
      </c>
      <c r="AX496" s="16" t="n">
        <v>0.008293131159772</v>
      </c>
      <c r="AY496" s="16" t="n">
        <v>0</v>
      </c>
    </row>
    <row r="497">
      <c r="B497" t="s">
        <v>227</v>
      </c>
      <c r="C497" s="16" t="n">
        <v>0.0587589182039804</v>
      </c>
      <c r="D497" s="16" t="n">
        <v>0.0052806455117521</v>
      </c>
      <c r="E497" s="16" t="n">
        <v>0.00825074860690578</v>
      </c>
      <c r="F497" s="16" t="n">
        <v>0.084398240884317</v>
      </c>
      <c r="G497" s="16"/>
      <c r="H497" s="16" t="n">
        <v>0.018079928469601</v>
      </c>
      <c r="I497" s="16" t="n">
        <v>0.0707871771227332</v>
      </c>
      <c r="J497" s="16"/>
      <c r="K497" s="16" t="n">
        <v>0.0997365160472694</v>
      </c>
      <c r="L497" s="16"/>
      <c r="M497" s="16" t="n">
        <v>0.0686461851028673</v>
      </c>
      <c r="N497" s="16" t="n">
        <v>0</v>
      </c>
      <c r="O497" s="16" t="n">
        <v>0.0738971395911565</v>
      </c>
      <c r="P497" s="16" t="n">
        <v>0.0527146832616468</v>
      </c>
      <c r="Q497" s="16"/>
      <c r="R497" s="16" t="n">
        <v>0</v>
      </c>
      <c r="S497" s="16" t="n">
        <v>0.00201833552612446</v>
      </c>
      <c r="T497" s="16" t="n">
        <v>0.0918124543193528</v>
      </c>
      <c r="U497" s="16" t="n">
        <v>0.154529742497989</v>
      </c>
      <c r="V497" s="16" t="n">
        <v>0.00417656535087412</v>
      </c>
      <c r="W497" s="16"/>
      <c r="X497" s="16" t="n">
        <v>0.0975870998603578</v>
      </c>
      <c r="Y497" s="16" t="n">
        <v>0.00646814356004447</v>
      </c>
      <c r="Z497" s="16" t="n">
        <v>0</v>
      </c>
      <c r="AA497" s="16" t="n">
        <v>0.00816122714022251</v>
      </c>
      <c r="AB497" s="16" t="n">
        <v>0.0439143309876627</v>
      </c>
      <c r="AC497" s="16" t="n">
        <v>0.0278614067692628</v>
      </c>
      <c r="AD497" s="16" t="n">
        <v>0.0525197825751362</v>
      </c>
      <c r="AE497" s="16"/>
      <c r="AF497" s="16" t="n">
        <v>0</v>
      </c>
      <c r="AG497" s="16" t="n">
        <v>0.16652416975799</v>
      </c>
      <c r="AH497" s="16" t="n">
        <v>0.00799087980090919</v>
      </c>
      <c r="AI497" s="16" t="n">
        <v>0.00674991674974727</v>
      </c>
      <c r="AJ497" s="16" t="n">
        <v>0.00948801176180239</v>
      </c>
      <c r="AK497" s="16" t="n">
        <v>0.129305295629572</v>
      </c>
      <c r="AL497" s="16" t="n">
        <v>0.010041714522906</v>
      </c>
      <c r="AM497" s="16" t="n">
        <v>0.0158533620142858</v>
      </c>
      <c r="AN497" s="16" t="n">
        <v>0.106217070404274</v>
      </c>
      <c r="AO497" s="16" t="n">
        <v>0</v>
      </c>
      <c r="AP497" s="16" t="n">
        <v>0</v>
      </c>
      <c r="AQ497" s="16"/>
      <c r="AR497" s="16" t="n">
        <v>0.00448666792607821</v>
      </c>
      <c r="AS497" s="16" t="n">
        <v>0.0709167604740775</v>
      </c>
      <c r="AT497" s="16" t="n">
        <v>0.000725336071386493</v>
      </c>
      <c r="AU497" s="16" t="n">
        <v>0</v>
      </c>
      <c r="AV497" s="16" t="n">
        <v>0</v>
      </c>
      <c r="AW497" s="16" t="n">
        <v>0.369784154938086</v>
      </c>
      <c r="AX497" s="16" t="n">
        <v>0.008293131159772</v>
      </c>
      <c r="AY497" s="16" t="n">
        <v>0.455798976894017</v>
      </c>
    </row>
    <row r="498">
      <c r="B498" t="s">
        <v>228</v>
      </c>
      <c r="C498" s="16" t="n">
        <v>0.147889691396316</v>
      </c>
      <c r="D498" s="16" t="n">
        <v>0.0407206069562672</v>
      </c>
      <c r="E498" s="16" t="n">
        <v>0.116439655119507</v>
      </c>
      <c r="F498" s="16" t="n">
        <v>0.171031757438374</v>
      </c>
      <c r="G498" s="16"/>
      <c r="H498" s="16" t="n">
        <v>0.144321913703031</v>
      </c>
      <c r="I498" s="16" t="n">
        <v>0.175449576299568</v>
      </c>
      <c r="J498" s="16"/>
      <c r="K498" s="16" t="n">
        <v>0.161381526717497</v>
      </c>
      <c r="L498" s="16"/>
      <c r="M498" s="16" t="n">
        <v>0.175265021761042</v>
      </c>
      <c r="N498" s="16" t="n">
        <v>0.0628875782098211</v>
      </c>
      <c r="O498" s="16" t="n">
        <v>0.0121218518488607</v>
      </c>
      <c r="P498" s="16" t="n">
        <v>0.0105129532835545</v>
      </c>
      <c r="Q498" s="16"/>
      <c r="R498" s="16" t="n">
        <v>0.381972944794251</v>
      </c>
      <c r="S498" s="16" t="n">
        <v>0.0623392991567503</v>
      </c>
      <c r="T498" s="16" t="n">
        <v>0.219073246114609</v>
      </c>
      <c r="U498" s="16" t="n">
        <v>0.0243127784615489</v>
      </c>
      <c r="V498" s="16" t="n">
        <v>0.173129036961161</v>
      </c>
      <c r="W498" s="16"/>
      <c r="X498" s="16" t="n">
        <v>0.195279347030779</v>
      </c>
      <c r="Y498" s="16" t="n">
        <v>0.0331171580102969</v>
      </c>
      <c r="Z498" s="16" t="n">
        <v>0.164629294681285</v>
      </c>
      <c r="AA498" s="16" t="n">
        <v>0</v>
      </c>
      <c r="AB498" s="16" t="n">
        <v>0.0969178091773009</v>
      </c>
      <c r="AC498" s="16" t="n">
        <v>0.0856638719843364</v>
      </c>
      <c r="AD498" s="16" t="n">
        <v>0.0114609631806797</v>
      </c>
      <c r="AE498" s="16"/>
      <c r="AF498" s="16" t="n">
        <v>0.881433785952504</v>
      </c>
      <c r="AG498" s="16" t="n">
        <v>0</v>
      </c>
      <c r="AH498" s="16" t="n">
        <v>0.328019531558915</v>
      </c>
      <c r="AI498" s="16" t="n">
        <v>0.0199247251485369</v>
      </c>
      <c r="AJ498" s="16" t="n">
        <v>0</v>
      </c>
      <c r="AK498" s="16" t="n">
        <v>0.0689712897416859</v>
      </c>
      <c r="AL498" s="16" t="n">
        <v>0.396803379421267</v>
      </c>
      <c r="AM498" s="16" t="n">
        <v>0.366249590270245</v>
      </c>
      <c r="AN498" s="16" t="n">
        <v>0</v>
      </c>
      <c r="AO498" s="16" t="n">
        <v>0</v>
      </c>
      <c r="AP498" s="16" t="n">
        <v>0</v>
      </c>
      <c r="AQ498" s="16"/>
      <c r="AR498" s="16" t="n">
        <v>0.606114417534378</v>
      </c>
      <c r="AS498" s="16" t="n">
        <v>0.0703692337389145</v>
      </c>
      <c r="AT498" s="16" t="n">
        <v>0.0191814670373156</v>
      </c>
      <c r="AU498" s="16" t="n">
        <v>0</v>
      </c>
      <c r="AV498" s="16" t="n">
        <v>0.228357417371949</v>
      </c>
      <c r="AW498" s="16" t="n">
        <v>0</v>
      </c>
      <c r="AX498" s="16" t="n">
        <v>0.405149249804012</v>
      </c>
      <c r="AY498" s="16" t="n">
        <v>0</v>
      </c>
    </row>
    <row r="499">
      <c r="B499" t="s">
        <v>97</v>
      </c>
      <c r="C499" s="16" t="n">
        <v>0.0660216710250749</v>
      </c>
      <c r="D499" s="16" t="n">
        <v>0.0153832027023095</v>
      </c>
      <c r="E499" s="16" t="n">
        <v>0.0134103732773878</v>
      </c>
      <c r="F499" s="16" t="n">
        <v>0.092236327701869</v>
      </c>
      <c r="G499" s="16"/>
      <c r="H499" s="16" t="n">
        <v>0</v>
      </c>
      <c r="I499" s="16" t="n">
        <v>0.0795423689581344</v>
      </c>
      <c r="J499" s="16"/>
      <c r="K499" s="16" t="n">
        <v>0.193088414427541</v>
      </c>
      <c r="L499" s="16"/>
      <c r="M499" s="16" t="n">
        <v>0.0757973745069364</v>
      </c>
      <c r="N499" s="16" t="n">
        <v>0.0218173674751068</v>
      </c>
      <c r="O499" s="16" t="n">
        <v>0.0363655555465821</v>
      </c>
      <c r="P499" s="16" t="n">
        <v>0.0739501539246389</v>
      </c>
      <c r="Q499" s="16"/>
      <c r="R499" s="16" t="n">
        <v>0.568095019500813</v>
      </c>
      <c r="S499" s="16" t="n">
        <v>0.00497551164987884</v>
      </c>
      <c r="T499" s="16" t="n">
        <v>0.00907227691788432</v>
      </c>
      <c r="U499" s="16" t="n">
        <v>0.00439476828701286</v>
      </c>
      <c r="V499" s="16" t="n">
        <v>0.163370771623744</v>
      </c>
      <c r="W499" s="16"/>
      <c r="X499" s="16" t="n">
        <v>0.107753197706137</v>
      </c>
      <c r="Y499" s="16" t="n">
        <v>0.0488632859220391</v>
      </c>
      <c r="Z499" s="16" t="n">
        <v>0</v>
      </c>
      <c r="AA499" s="16" t="n">
        <v>0</v>
      </c>
      <c r="AB499" s="16" t="n">
        <v>0.012963488015271</v>
      </c>
      <c r="AC499" s="16" t="n">
        <v>0.0226739400374244</v>
      </c>
      <c r="AD499" s="16" t="n">
        <v>0.07698935287789</v>
      </c>
      <c r="AE499" s="16"/>
      <c r="AF499" s="16" t="n">
        <v>0.00793785596232897</v>
      </c>
      <c r="AG499" s="16" t="n">
        <v>0</v>
      </c>
      <c r="AH499" s="16" t="n">
        <v>0.0104458766671832</v>
      </c>
      <c r="AI499" s="16" t="n">
        <v>0.00705692378103101</v>
      </c>
      <c r="AJ499" s="16" t="n">
        <v>0.00355254974125438</v>
      </c>
      <c r="AK499" s="16" t="n">
        <v>0.00264679195834096</v>
      </c>
      <c r="AL499" s="16" t="n">
        <v>0</v>
      </c>
      <c r="AM499" s="16" t="n">
        <v>0</v>
      </c>
      <c r="AN499" s="16" t="n">
        <v>0.144665784256153</v>
      </c>
      <c r="AO499" s="16" t="n">
        <v>0</v>
      </c>
      <c r="AP499" s="16" t="n">
        <v>0.216739542305828</v>
      </c>
      <c r="AQ499" s="16"/>
      <c r="AR499" s="16" t="n">
        <v>0.00598222390143761</v>
      </c>
      <c r="AS499" s="16" t="n">
        <v>0.149389640421453</v>
      </c>
      <c r="AT499" s="16" t="n">
        <v>0</v>
      </c>
      <c r="AU499" s="16" t="n">
        <v>0</v>
      </c>
      <c r="AV499" s="16" t="n">
        <v>0.00725266430324531</v>
      </c>
      <c r="AW499" s="16" t="n">
        <v>0.00138311540843054</v>
      </c>
      <c r="AX499" s="16" t="n">
        <v>0</v>
      </c>
      <c r="AY499" s="16" t="n">
        <v>0</v>
      </c>
    </row>
    <row r="500">
      <c r="B500" t="s">
        <v>229</v>
      </c>
      <c r="C500" s="16" t="n">
        <v>0.511080187382816</v>
      </c>
      <c r="D500" s="16" t="n">
        <v>0.792640095647128</v>
      </c>
      <c r="E500" s="16" t="n">
        <v>0.804733462617865</v>
      </c>
      <c r="F500" s="16" t="n">
        <v>0.364866545325133</v>
      </c>
      <c r="G500" s="16"/>
      <c r="H500" s="16" t="n">
        <v>0.714949086940735</v>
      </c>
      <c r="I500" s="16" t="n">
        <v>0.449786629823245</v>
      </c>
      <c r="J500" s="16"/>
      <c r="K500" s="16" t="n">
        <v>0.347030370716444</v>
      </c>
      <c r="L500" s="16"/>
      <c r="M500" s="16" t="n">
        <v>0.458653790401776</v>
      </c>
      <c r="N500" s="16" t="n">
        <v>0.692310289919445</v>
      </c>
      <c r="O500" s="16" t="n">
        <v>0.746353995698851</v>
      </c>
      <c r="P500" s="16" t="n">
        <v>0.697363986535438</v>
      </c>
      <c r="Q500" s="16"/>
      <c r="R500" s="16" t="n">
        <v>0.0499320357049355</v>
      </c>
      <c r="S500" s="16" t="n">
        <v>0.554270267955631</v>
      </c>
      <c r="T500" s="16" t="n">
        <v>0.535684377083837</v>
      </c>
      <c r="U500" s="16" t="n">
        <v>0.555819756204445</v>
      </c>
      <c r="V500" s="16" t="n">
        <v>0.501288804717685</v>
      </c>
      <c r="W500" s="16"/>
      <c r="X500" s="16" t="n">
        <v>0.423389903376775</v>
      </c>
      <c r="Y500" s="16" t="n">
        <v>0.699820964691689</v>
      </c>
      <c r="Z500" s="16" t="n">
        <v>0.562308995015098</v>
      </c>
      <c r="AA500" s="16" t="n">
        <v>0.98238612129056</v>
      </c>
      <c r="AB500" s="16" t="n">
        <v>0.715228970846775</v>
      </c>
      <c r="AC500" s="16" t="n">
        <v>0.645114336407226</v>
      </c>
      <c r="AD500" s="16" t="n">
        <v>0.729780009431446</v>
      </c>
      <c r="AE500" s="16"/>
      <c r="AF500" s="16" t="n">
        <v>0.110628358085167</v>
      </c>
      <c r="AG500" s="16" t="n">
        <v>0.734240360712275</v>
      </c>
      <c r="AH500" s="16" t="n">
        <v>0.256319682219564</v>
      </c>
      <c r="AI500" s="16" t="n">
        <v>0.925081275927024</v>
      </c>
      <c r="AJ500" s="16" t="n">
        <v>0.965090614716317</v>
      </c>
      <c r="AK500" s="16" t="n">
        <v>0.407787546827006</v>
      </c>
      <c r="AL500" s="16" t="n">
        <v>0.420549925231127</v>
      </c>
      <c r="AM500" s="16" t="n">
        <v>0.522201357216158</v>
      </c>
      <c r="AN500" s="16" t="n">
        <v>0.463240435813881</v>
      </c>
      <c r="AO500" s="16" t="n">
        <v>0.98023935954373</v>
      </c>
      <c r="AP500" s="16" t="n">
        <v>0.783260457694172</v>
      </c>
      <c r="AQ500" s="16"/>
      <c r="AR500" s="16" t="n">
        <v>0.166943228210348</v>
      </c>
      <c r="AS500" s="16" t="n">
        <v>0.53069604570225</v>
      </c>
      <c r="AT500" s="16" t="n">
        <v>0.545310194870631</v>
      </c>
      <c r="AU500" s="16" t="n">
        <v>0.997082113184403</v>
      </c>
      <c r="AV500" s="16" t="n">
        <v>0.536032500952856</v>
      </c>
      <c r="AW500" s="16" t="n">
        <v>0.548548616561152</v>
      </c>
      <c r="AX500" s="16" t="n">
        <v>0.578264487876444</v>
      </c>
      <c r="AY500" s="16" t="n">
        <v>0.544201023105983</v>
      </c>
    </row>
    <row r="501">
      <c r="B501" t="s">
        <v>230</v>
      </c>
      <c r="C501" s="16" t="n">
        <v>0.206648609600296</v>
      </c>
      <c r="D501" s="16" t="n">
        <v>0.0460012524680193</v>
      </c>
      <c r="E501" s="16" t="n">
        <v>0.124690403726413</v>
      </c>
      <c r="F501" s="16" t="n">
        <v>0.255429998322691</v>
      </c>
      <c r="G501" s="16"/>
      <c r="H501" s="16" t="n">
        <v>0.162401842172632</v>
      </c>
      <c r="I501" s="16" t="n">
        <v>0.246236753422301</v>
      </c>
      <c r="J501" s="16"/>
      <c r="K501" s="16" t="n">
        <v>0.261118042764766</v>
      </c>
      <c r="L501" s="16"/>
      <c r="M501" s="16" t="n">
        <v>0.243911206863909</v>
      </c>
      <c r="N501" s="16" t="n">
        <v>0.0628875782098211</v>
      </c>
      <c r="O501" s="16" t="n">
        <v>0.0860189914400172</v>
      </c>
      <c r="P501" s="16" t="n">
        <v>0.0632276365452014</v>
      </c>
      <c r="Q501" s="16"/>
      <c r="R501" s="16" t="n">
        <v>0.381972944794251</v>
      </c>
      <c r="S501" s="16" t="n">
        <v>0.0643576346828748</v>
      </c>
      <c r="T501" s="16" t="n">
        <v>0.310885700433961</v>
      </c>
      <c r="U501" s="16" t="n">
        <v>0.178842520959538</v>
      </c>
      <c r="V501" s="16" t="n">
        <v>0.177305602312035</v>
      </c>
      <c r="W501" s="16"/>
      <c r="X501" s="16" t="n">
        <v>0.292866446891137</v>
      </c>
      <c r="Y501" s="16" t="n">
        <v>0.0395853015703414</v>
      </c>
      <c r="Z501" s="16" t="n">
        <v>0.164629294681285</v>
      </c>
      <c r="AA501" s="16" t="n">
        <v>0.00816122714022251</v>
      </c>
      <c r="AB501" s="16" t="n">
        <v>0.140832140164964</v>
      </c>
      <c r="AC501" s="16" t="n">
        <v>0.113525278753599</v>
      </c>
      <c r="AD501" s="16" t="n">
        <v>0.0639807457558159</v>
      </c>
      <c r="AE501" s="16"/>
      <c r="AF501" s="16" t="n">
        <v>0.881433785952504</v>
      </c>
      <c r="AG501" s="16" t="n">
        <v>0.16652416975799</v>
      </c>
      <c r="AH501" s="16" t="n">
        <v>0.336010411359825</v>
      </c>
      <c r="AI501" s="16" t="n">
        <v>0.0266746418982842</v>
      </c>
      <c r="AJ501" s="16" t="n">
        <v>0.00948801176180239</v>
      </c>
      <c r="AK501" s="16" t="n">
        <v>0.198276585371257</v>
      </c>
      <c r="AL501" s="16" t="n">
        <v>0.406845093944174</v>
      </c>
      <c r="AM501" s="16" t="n">
        <v>0.382102952284531</v>
      </c>
      <c r="AN501" s="16" t="n">
        <v>0.106217070404274</v>
      </c>
      <c r="AO501" s="16" t="n">
        <v>0</v>
      </c>
      <c r="AP501" s="16" t="n">
        <v>0</v>
      </c>
      <c r="AQ501" s="16"/>
      <c r="AR501" s="16" t="n">
        <v>0.610601085460456</v>
      </c>
      <c r="AS501" s="16" t="n">
        <v>0.141285994212992</v>
      </c>
      <c r="AT501" s="16" t="n">
        <v>0.0199068031087021</v>
      </c>
      <c r="AU501" s="16" t="n">
        <v>0</v>
      </c>
      <c r="AV501" s="16" t="n">
        <v>0.228357417371949</v>
      </c>
      <c r="AW501" s="16" t="n">
        <v>0.369784154938086</v>
      </c>
      <c r="AX501" s="16" t="n">
        <v>0.413442380963784</v>
      </c>
      <c r="AY501" s="16" t="n">
        <v>0.455798976894017</v>
      </c>
    </row>
    <row r="502">
      <c r="B502" t="s">
        <v>128</v>
      </c>
      <c r="C502" s="16" t="n">
        <v>0.30443157778252</v>
      </c>
      <c r="D502" s="16" t="n">
        <v>0.746638843179109</v>
      </c>
      <c r="E502" s="16" t="n">
        <v>0.680043058891452</v>
      </c>
      <c r="F502" s="16" t="n">
        <v>0.109436547002442</v>
      </c>
      <c r="G502" s="16"/>
      <c r="H502" s="16" t="n">
        <v>0.552547244768103</v>
      </c>
      <c r="I502" s="16" t="n">
        <v>0.203549876400944</v>
      </c>
      <c r="J502" s="16"/>
      <c r="K502" s="16" t="n">
        <v>0.0859123279516784</v>
      </c>
      <c r="L502" s="16"/>
      <c r="M502" s="16" t="n">
        <v>0.214742583537867</v>
      </c>
      <c r="N502" s="16" t="n">
        <v>0.629422711709624</v>
      </c>
      <c r="O502" s="16" t="n">
        <v>0.660335004258834</v>
      </c>
      <c r="P502" s="16" t="n">
        <v>0.634136349990236</v>
      </c>
      <c r="Q502" s="16"/>
      <c r="R502" s="16" t="n">
        <v>-0.332040909089316</v>
      </c>
      <c r="S502" s="16" t="n">
        <v>0.489912633272756</v>
      </c>
      <c r="T502" s="16" t="n">
        <v>0.224798676649876</v>
      </c>
      <c r="U502" s="16" t="n">
        <v>0.376977235244907</v>
      </c>
      <c r="V502" s="16" t="n">
        <v>0.323983202405651</v>
      </c>
      <c r="W502" s="16"/>
      <c r="X502" s="16" t="n">
        <v>0.130523456485639</v>
      </c>
      <c r="Y502" s="16" t="n">
        <v>0.660235663121347</v>
      </c>
      <c r="Z502" s="16" t="n">
        <v>0.397679700333813</v>
      </c>
      <c r="AA502" s="16" t="n">
        <v>0.974224894150337</v>
      </c>
      <c r="AB502" s="16" t="n">
        <v>0.574396830681811</v>
      </c>
      <c r="AC502" s="16" t="n">
        <v>0.531589057653627</v>
      </c>
      <c r="AD502" s="16" t="n">
        <v>0.66579926367563</v>
      </c>
      <c r="AE502" s="16"/>
      <c r="AF502" s="16" t="n">
        <v>-0.770805427867338</v>
      </c>
      <c r="AG502" s="16" t="n">
        <v>0.567716190954285</v>
      </c>
      <c r="AH502" s="16" t="n">
        <v>-0.0796907291402601</v>
      </c>
      <c r="AI502" s="16" t="n">
        <v>0.89840663402874</v>
      </c>
      <c r="AJ502" s="16" t="n">
        <v>0.955602602954514</v>
      </c>
      <c r="AK502" s="16" t="n">
        <v>0.209510961455748</v>
      </c>
      <c r="AL502" s="16" t="n">
        <v>0.0137048312869538</v>
      </c>
      <c r="AM502" s="16" t="n">
        <v>0.140098404931627</v>
      </c>
      <c r="AN502" s="16" t="n">
        <v>0.357023365409607</v>
      </c>
      <c r="AO502" s="16" t="n">
        <v>0.98023935954373</v>
      </c>
      <c r="AP502" s="16" t="n">
        <v>0.783260457694172</v>
      </c>
      <c r="AQ502" s="16"/>
      <c r="AR502" s="16" t="n">
        <v>-0.443657857250108</v>
      </c>
      <c r="AS502" s="16" t="n">
        <v>0.389410051489258</v>
      </c>
      <c r="AT502" s="16" t="n">
        <v>0.525403391761929</v>
      </c>
      <c r="AU502" s="16" t="n">
        <v>0.997082113184403</v>
      </c>
      <c r="AV502" s="16" t="n">
        <v>0.307675083580907</v>
      </c>
      <c r="AW502" s="16" t="n">
        <v>0.178764461623066</v>
      </c>
      <c r="AX502" s="16" t="n">
        <v>0.16482210691266</v>
      </c>
      <c r="AY502" s="16" t="n">
        <v>0.0884020462119654</v>
      </c>
    </row>
    <row r="503">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row>
    <row r="504">
      <c r="B504" s="7" t="s">
        <v>270</v>
      </c>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row>
    <row r="505">
      <c r="B505" s="26" t="s">
        <v>79</v>
      </c>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row>
    <row r="506">
      <c r="B506" t="s">
        <v>265</v>
      </c>
      <c r="C506" s="16" t="n">
        <v>0.0938943602964982</v>
      </c>
      <c r="D506" s="16" t="n">
        <v>0.0611564323811408</v>
      </c>
      <c r="E506" s="16" t="n">
        <v>0.140626172363257</v>
      </c>
      <c r="F506" s="16" t="n">
        <v>0.0847610419440521</v>
      </c>
      <c r="G506" s="16"/>
      <c r="H506" s="16" t="n">
        <v>0.0686933322624232</v>
      </c>
      <c r="I506" s="16" t="n">
        <v>0.0885038493660563</v>
      </c>
      <c r="J506" s="16"/>
      <c r="K506" s="16" t="n">
        <v>0.107278198211135</v>
      </c>
      <c r="L506" s="16"/>
      <c r="M506" s="16" t="n">
        <v>0.0731285404170004</v>
      </c>
      <c r="N506" s="16" t="n">
        <v>0.210446491835797</v>
      </c>
      <c r="O506" s="16" t="n">
        <v>0.382486149042058</v>
      </c>
      <c r="P506" s="16" t="n">
        <v>0.375268804134454</v>
      </c>
      <c r="Q506" s="16"/>
      <c r="R506" s="16" t="n">
        <v>0.00327606865816043</v>
      </c>
      <c r="S506" s="16" t="n">
        <v>0.347728988122653</v>
      </c>
      <c r="T506" s="16" t="n">
        <v>0.0827487241258008</v>
      </c>
      <c r="U506" s="16" t="n">
        <v>0.0909222274188241</v>
      </c>
      <c r="V506" s="16" t="n">
        <v>0.0548926660745271</v>
      </c>
      <c r="W506" s="16"/>
      <c r="X506" s="16" t="n">
        <v>0.0741580034843915</v>
      </c>
      <c r="Y506" s="16" t="n">
        <v>0.0261894302284018</v>
      </c>
      <c r="Z506" s="16" t="n">
        <v>0.2595338146078</v>
      </c>
      <c r="AA506" s="16" t="n">
        <v>0.0584017523359042</v>
      </c>
      <c r="AB506" s="16" t="n">
        <v>0.152663148316224</v>
      </c>
      <c r="AC506" s="16" t="n">
        <v>0.170584109535108</v>
      </c>
      <c r="AD506" s="16" t="n">
        <v>0.11696563505101</v>
      </c>
      <c r="AE506" s="16"/>
      <c r="AF506" s="16" t="n">
        <v>0.00862988595769152</v>
      </c>
      <c r="AG506" s="16" t="n">
        <v>0.0289520435972735</v>
      </c>
      <c r="AH506" s="16" t="n">
        <v>0.0475641932678364</v>
      </c>
      <c r="AI506" s="16" t="n">
        <v>0.165665084567718</v>
      </c>
      <c r="AJ506" s="16" t="n">
        <v>0.178559958317391</v>
      </c>
      <c r="AK506" s="16" t="n">
        <v>0.0220668800331136</v>
      </c>
      <c r="AL506" s="16" t="n">
        <v>0.333192759934869</v>
      </c>
      <c r="AM506" s="16" t="n">
        <v>0.179034367678731</v>
      </c>
      <c r="AN506" s="16" t="n">
        <v>0.178494233108755</v>
      </c>
      <c r="AO506" s="16" t="n">
        <v>0.24582890799964</v>
      </c>
      <c r="AP506" s="16" t="n">
        <v>0.00711366571287218</v>
      </c>
      <c r="AQ506" s="16"/>
      <c r="AR506" s="16" t="n">
        <v>0.0541250851821089</v>
      </c>
      <c r="AS506" s="16" t="n">
        <v>0.150515281326331</v>
      </c>
      <c r="AT506" s="16" t="n">
        <v>0.136416676108228</v>
      </c>
      <c r="AU506" s="16" t="n">
        <v>0.04715178413924</v>
      </c>
      <c r="AV506" s="16" t="n">
        <v>0.0842397806172764</v>
      </c>
      <c r="AW506" s="16" t="n">
        <v>0.024350705805255</v>
      </c>
      <c r="AX506" s="16" t="n">
        <v>0.0869776560636953</v>
      </c>
      <c r="AY506" s="16" t="n">
        <v>0.0214892779119384</v>
      </c>
    </row>
    <row r="507">
      <c r="B507" t="s">
        <v>266</v>
      </c>
      <c r="C507" s="16" t="n">
        <v>0.175610681733277</v>
      </c>
      <c r="D507" s="16" t="n">
        <v>0.134226060690691</v>
      </c>
      <c r="E507" s="16" t="n">
        <v>0.275998709895989</v>
      </c>
      <c r="F507" s="16" t="n">
        <v>0.152733702684852</v>
      </c>
      <c r="G507" s="16"/>
      <c r="H507" s="16" t="n">
        <v>0.137162383388645</v>
      </c>
      <c r="I507" s="16" t="n">
        <v>0.156767566311763</v>
      </c>
      <c r="J507" s="16"/>
      <c r="K507" s="16" t="n">
        <v>0.0553513066688703</v>
      </c>
      <c r="L507" s="16"/>
      <c r="M507" s="16" t="n">
        <v>0.159385166177259</v>
      </c>
      <c r="N507" s="16" t="n">
        <v>0.288055248830523</v>
      </c>
      <c r="O507" s="16" t="n">
        <v>0.332944362410415</v>
      </c>
      <c r="P507" s="16" t="n">
        <v>0.375377033433678</v>
      </c>
      <c r="Q507" s="16"/>
      <c r="R507" s="16" t="n">
        <v>0.153214159164324</v>
      </c>
      <c r="S507" s="16" t="n">
        <v>0.396976042346434</v>
      </c>
      <c r="T507" s="16" t="n">
        <v>0.2037825099585</v>
      </c>
      <c r="U507" s="16" t="n">
        <v>0.188924343034097</v>
      </c>
      <c r="V507" s="16" t="n">
        <v>0.105523267543655</v>
      </c>
      <c r="W507" s="16"/>
      <c r="X507" s="16" t="n">
        <v>0.156041279221417</v>
      </c>
      <c r="Y507" s="16" t="n">
        <v>0.232817917211798</v>
      </c>
      <c r="Z507" s="16" t="n">
        <v>0.250786195772017</v>
      </c>
      <c r="AA507" s="16" t="n">
        <v>0.196384250310803</v>
      </c>
      <c r="AB507" s="16" t="n">
        <v>0.138731509749232</v>
      </c>
      <c r="AC507" s="16" t="n">
        <v>0.353023660265568</v>
      </c>
      <c r="AD507" s="16" t="n">
        <v>0.198594735908691</v>
      </c>
      <c r="AE507" s="16"/>
      <c r="AF507" s="16" t="n">
        <v>0.0130815422478233</v>
      </c>
      <c r="AG507" s="16" t="n">
        <v>0.0204888133894097</v>
      </c>
      <c r="AH507" s="16" t="n">
        <v>0.126574233995784</v>
      </c>
      <c r="AI507" s="16" t="n">
        <v>0.0972118059401992</v>
      </c>
      <c r="AJ507" s="16" t="n">
        <v>0.175371929800832</v>
      </c>
      <c r="AK507" s="16" t="n">
        <v>0.204058299178387</v>
      </c>
      <c r="AL507" s="16" t="n">
        <v>0.175289313217384</v>
      </c>
      <c r="AM507" s="16" t="n">
        <v>0.232401794993303</v>
      </c>
      <c r="AN507" s="16" t="n">
        <v>0.503254399382387</v>
      </c>
      <c r="AO507" s="16" t="n">
        <v>0.000805016524460155</v>
      </c>
      <c r="AP507" s="16" t="n">
        <v>0.102380168995592</v>
      </c>
      <c r="AQ507" s="16"/>
      <c r="AR507" s="16" t="n">
        <v>0.149021722203109</v>
      </c>
      <c r="AS507" s="16" t="n">
        <v>0.163104737211938</v>
      </c>
      <c r="AT507" s="16" t="n">
        <v>0.167326023011785</v>
      </c>
      <c r="AU507" s="16" t="n">
        <v>0.00541887744138967</v>
      </c>
      <c r="AV507" s="16" t="n">
        <v>0.304951454298075</v>
      </c>
      <c r="AW507" s="16" t="n">
        <v>0.263044755660101</v>
      </c>
      <c r="AX507" s="16" t="n">
        <v>0.411281999841926</v>
      </c>
      <c r="AY507" s="16" t="n">
        <v>0.0195895817729055</v>
      </c>
    </row>
    <row r="508">
      <c r="B508" t="s">
        <v>267</v>
      </c>
      <c r="C508" s="16" t="n">
        <v>0.152881532782689</v>
      </c>
      <c r="D508" s="16" t="n">
        <v>0.247894665572979</v>
      </c>
      <c r="E508" s="16" t="n">
        <v>0.186676026742722</v>
      </c>
      <c r="F508" s="16" t="n">
        <v>0.132920050206262</v>
      </c>
      <c r="G508" s="16"/>
      <c r="H508" s="16" t="n">
        <v>0.0379768843959283</v>
      </c>
      <c r="I508" s="16" t="n">
        <v>0.159076244470852</v>
      </c>
      <c r="J508" s="16"/>
      <c r="K508" s="16" t="n">
        <v>0.235436611116533</v>
      </c>
      <c r="L508" s="16"/>
      <c r="M508" s="16" t="n">
        <v>0.150631836374696</v>
      </c>
      <c r="N508" s="16" t="n">
        <v>0.199615004784742</v>
      </c>
      <c r="O508" s="16" t="n">
        <v>0.0928884799241181</v>
      </c>
      <c r="P508" s="16" t="n">
        <v>0.0988388608183089</v>
      </c>
      <c r="Q508" s="16"/>
      <c r="R508" s="16" t="n">
        <v>0.406743898432948</v>
      </c>
      <c r="S508" s="16" t="n">
        <v>0.152686879871372</v>
      </c>
      <c r="T508" s="16" t="n">
        <v>0.161205116929843</v>
      </c>
      <c r="U508" s="16" t="n">
        <v>0.0703095875030662</v>
      </c>
      <c r="V508" s="16" t="n">
        <v>0.150737791235668</v>
      </c>
      <c r="W508" s="16"/>
      <c r="X508" s="16" t="n">
        <v>0.172036030041044</v>
      </c>
      <c r="Y508" s="16" t="n">
        <v>0.177893550180645</v>
      </c>
      <c r="Z508" s="16" t="n">
        <v>0.0880337911684701</v>
      </c>
      <c r="AA508" s="16" t="n">
        <v>0.409131717881892</v>
      </c>
      <c r="AB508" s="16" t="n">
        <v>0.041442155196189</v>
      </c>
      <c r="AC508" s="16" t="n">
        <v>0.177462399123243</v>
      </c>
      <c r="AD508" s="16" t="n">
        <v>0.0534276163004146</v>
      </c>
      <c r="AE508" s="16"/>
      <c r="AF508" s="16" t="n">
        <v>0.41403357460116</v>
      </c>
      <c r="AG508" s="16" t="n">
        <v>0.0559784702764061</v>
      </c>
      <c r="AH508" s="16" t="n">
        <v>0.155911540505718</v>
      </c>
      <c r="AI508" s="16" t="n">
        <v>0.295114192171548</v>
      </c>
      <c r="AJ508" s="16" t="n">
        <v>0.0234987901399372</v>
      </c>
      <c r="AK508" s="16" t="n">
        <v>0.0531597542421682</v>
      </c>
      <c r="AL508" s="16" t="n">
        <v>0.23532968391612</v>
      </c>
      <c r="AM508" s="16" t="n">
        <v>0.391680407406334</v>
      </c>
      <c r="AN508" s="16" t="n">
        <v>0.139594305647702</v>
      </c>
      <c r="AO508" s="16" t="n">
        <v>0.00415064722995125</v>
      </c>
      <c r="AP508" s="16" t="n">
        <v>0.102380168995592</v>
      </c>
      <c r="AQ508" s="16"/>
      <c r="AR508" s="16" t="n">
        <v>0.103829210202282</v>
      </c>
      <c r="AS508" s="16" t="n">
        <v>0.140804495270104</v>
      </c>
      <c r="AT508" s="16" t="n">
        <v>0.216407923035269</v>
      </c>
      <c r="AU508" s="16" t="n">
        <v>0.299338705435546</v>
      </c>
      <c r="AV508" s="16" t="n">
        <v>0.0874800372044093</v>
      </c>
      <c r="AW508" s="16" t="n">
        <v>0.0808987483950963</v>
      </c>
      <c r="AX508" s="16" t="n">
        <v>0.00497481510605365</v>
      </c>
      <c r="AY508" s="16" t="n">
        <v>0.478510722088062</v>
      </c>
    </row>
    <row r="509">
      <c r="B509" t="s">
        <v>268</v>
      </c>
      <c r="C509" s="16" t="n">
        <v>0.210713504743415</v>
      </c>
      <c r="D509" s="16" t="n">
        <v>0.269577885684526</v>
      </c>
      <c r="E509" s="16" t="n">
        <v>0.0809002524210068</v>
      </c>
      <c r="F509" s="16" t="n">
        <v>0.23969407669992</v>
      </c>
      <c r="G509" s="16"/>
      <c r="H509" s="16" t="n">
        <v>0.371972571305485</v>
      </c>
      <c r="I509" s="16" t="n">
        <v>0.226807444719449</v>
      </c>
      <c r="J509" s="16"/>
      <c r="K509" s="16" t="n">
        <v>0.165461567554709</v>
      </c>
      <c r="L509" s="16"/>
      <c r="M509" s="16" t="n">
        <v>0.221436790765587</v>
      </c>
      <c r="N509" s="16" t="n">
        <v>0.134851414306899</v>
      </c>
      <c r="O509" s="16" t="n">
        <v>0.116904503969546</v>
      </c>
      <c r="P509" s="16" t="n">
        <v>0.0644481146613077</v>
      </c>
      <c r="Q509" s="16"/>
      <c r="R509" s="16" t="n">
        <v>0</v>
      </c>
      <c r="S509" s="16" t="n">
        <v>0.102608089659541</v>
      </c>
      <c r="T509" s="16" t="n">
        <v>0.355826042713596</v>
      </c>
      <c r="U509" s="16" t="n">
        <v>0.218048300207403</v>
      </c>
      <c r="V509" s="16" t="n">
        <v>0.174629675560808</v>
      </c>
      <c r="W509" s="16"/>
      <c r="X509" s="16" t="n">
        <v>0.201169250434204</v>
      </c>
      <c r="Y509" s="16" t="n">
        <v>0.173541472942639</v>
      </c>
      <c r="Z509" s="16" t="n">
        <v>0.0841908780840081</v>
      </c>
      <c r="AA509" s="16" t="n">
        <v>0.330494859520719</v>
      </c>
      <c r="AB509" s="16" t="n">
        <v>0.0714917313189561</v>
      </c>
      <c r="AC509" s="16" t="n">
        <v>0.0708980024566836</v>
      </c>
      <c r="AD509" s="16" t="n">
        <v>0.0848291554763845</v>
      </c>
      <c r="AE509" s="16"/>
      <c r="AF509" s="16" t="n">
        <v>0.163973627512419</v>
      </c>
      <c r="AG509" s="16" t="n">
        <v>0.439563356182819</v>
      </c>
      <c r="AH509" s="16" t="n">
        <v>0.212125188601344</v>
      </c>
      <c r="AI509" s="16" t="n">
        <v>0.142004443138822</v>
      </c>
      <c r="AJ509" s="16" t="n">
        <v>0.117277997974162</v>
      </c>
      <c r="AK509" s="16" t="n">
        <v>0.301897030119836</v>
      </c>
      <c r="AL509" s="16" t="n">
        <v>0.00491001298331135</v>
      </c>
      <c r="AM509" s="16" t="n">
        <v>0.15695839659257</v>
      </c>
      <c r="AN509" s="16" t="n">
        <v>0.0634406402622909</v>
      </c>
      <c r="AO509" s="16" t="n">
        <v>0.0049556637544114</v>
      </c>
      <c r="AP509" s="16" t="n">
        <v>0.259656421188879</v>
      </c>
      <c r="AQ509" s="16"/>
      <c r="AR509" s="16" t="n">
        <v>0.351884689116733</v>
      </c>
      <c r="AS509" s="16" t="n">
        <v>0.222138770525317</v>
      </c>
      <c r="AT509" s="16" t="n">
        <v>0.110202144138423</v>
      </c>
      <c r="AU509" s="16" t="n">
        <v>0.168372050795563</v>
      </c>
      <c r="AV509" s="16" t="n">
        <v>0.153668612438476</v>
      </c>
      <c r="AW509" s="16" t="n">
        <v>0.197627196479464</v>
      </c>
      <c r="AX509" s="16" t="n">
        <v>0.224928538425301</v>
      </c>
      <c r="AY509" s="16" t="n">
        <v>0.00189969613903295</v>
      </c>
    </row>
    <row r="510">
      <c r="B510" t="s">
        <v>269</v>
      </c>
      <c r="C510" s="16" t="n">
        <v>0.350780734546848</v>
      </c>
      <c r="D510" s="16" t="n">
        <v>0.286536288746444</v>
      </c>
      <c r="E510" s="16" t="n">
        <v>0.315242808110568</v>
      </c>
      <c r="F510" s="16" t="n">
        <v>0.367757818995905</v>
      </c>
      <c r="G510" s="16"/>
      <c r="H510" s="16" t="n">
        <v>0.384194828647519</v>
      </c>
      <c r="I510" s="16" t="n">
        <v>0.350341785290224</v>
      </c>
      <c r="J510" s="16"/>
      <c r="K510" s="16" t="n">
        <v>0.386784973556074</v>
      </c>
      <c r="L510" s="16"/>
      <c r="M510" s="16" t="n">
        <v>0.377430771074453</v>
      </c>
      <c r="N510" s="16" t="n">
        <v>0.167031840242039</v>
      </c>
      <c r="O510" s="16" t="n">
        <v>0.0747765046538639</v>
      </c>
      <c r="P510" s="16" t="n">
        <v>0.065559252725974</v>
      </c>
      <c r="Q510" s="16"/>
      <c r="R510" s="16" t="n">
        <v>0.145588624581523</v>
      </c>
      <c r="S510" s="16" t="n">
        <v>0</v>
      </c>
      <c r="T510" s="16" t="n">
        <v>0.196437606272259</v>
      </c>
      <c r="U510" s="16" t="n">
        <v>0.43179554183661</v>
      </c>
      <c r="V510" s="16" t="n">
        <v>0.513835983012038</v>
      </c>
      <c r="W510" s="16"/>
      <c r="X510" s="16" t="n">
        <v>0.380401169550004</v>
      </c>
      <c r="Y510" s="16" t="n">
        <v>0.389355622943558</v>
      </c>
      <c r="Z510" s="16" t="n">
        <v>0.317455320367705</v>
      </c>
      <c r="AA510" s="16" t="n">
        <v>0.00558741995068234</v>
      </c>
      <c r="AB510" s="16" t="n">
        <v>0.595671455419399</v>
      </c>
      <c r="AC510" s="16" t="n">
        <v>0.228031828619396</v>
      </c>
      <c r="AD510" s="16" t="n">
        <v>0.53927587094841</v>
      </c>
      <c r="AE510" s="16"/>
      <c r="AF510" s="16" t="n">
        <v>0.399272700254719</v>
      </c>
      <c r="AG510" s="16" t="n">
        <v>0.455017316554091</v>
      </c>
      <c r="AH510" s="16" t="n">
        <v>0.457824843629317</v>
      </c>
      <c r="AI510" s="16" t="n">
        <v>0.300004474181713</v>
      </c>
      <c r="AJ510" s="16" t="n">
        <v>0.504867904708999</v>
      </c>
      <c r="AK510" s="16" t="n">
        <v>0.391510992291306</v>
      </c>
      <c r="AL510" s="16" t="n">
        <v>0.251278229948315</v>
      </c>
      <c r="AM510" s="16" t="n">
        <v>0.039925033329063</v>
      </c>
      <c r="AN510" s="16" t="n">
        <v>0.115216421598865</v>
      </c>
      <c r="AO510" s="16" t="n">
        <v>0.744259764491537</v>
      </c>
      <c r="AP510" s="16" t="n">
        <v>0.528469575107064</v>
      </c>
      <c r="AQ510" s="16"/>
      <c r="AR510" s="16" t="n">
        <v>0.258115961060564</v>
      </c>
      <c r="AS510" s="16" t="n">
        <v>0.323192532134843</v>
      </c>
      <c r="AT510" s="16" t="n">
        <v>0.369293946841529</v>
      </c>
      <c r="AU510" s="16" t="n">
        <v>0.479718582188262</v>
      </c>
      <c r="AV510" s="16" t="n">
        <v>0.369660115441763</v>
      </c>
      <c r="AW510" s="16" t="n">
        <v>0.433841725415802</v>
      </c>
      <c r="AX510" s="16" t="n">
        <v>0.271836990563023</v>
      </c>
      <c r="AY510" s="16" t="n">
        <v>0.478510722088062</v>
      </c>
    </row>
    <row r="511">
      <c r="B511" t="s">
        <v>97</v>
      </c>
      <c r="C511" s="16" t="n">
        <v>0.0161191858972733</v>
      </c>
      <c r="D511" s="16" t="n">
        <v>0.000608666924219807</v>
      </c>
      <c r="E511" s="16" t="n">
        <v>0.000556030466455948</v>
      </c>
      <c r="F511" s="16" t="n">
        <v>0.0221333094690084</v>
      </c>
      <c r="G511" s="16"/>
      <c r="H511" s="16" t="n">
        <v>0</v>
      </c>
      <c r="I511" s="16" t="n">
        <v>0.0185031098416564</v>
      </c>
      <c r="J511" s="16"/>
      <c r="K511" s="16" t="n">
        <v>0.049687342892679</v>
      </c>
      <c r="L511" s="16"/>
      <c r="M511" s="16" t="n">
        <v>0.0179868951910054</v>
      </c>
      <c r="N511" s="16" t="n">
        <v>0</v>
      </c>
      <c r="O511" s="16" t="n">
        <v>0</v>
      </c>
      <c r="P511" s="16" t="n">
        <v>0.0205079342262778</v>
      </c>
      <c r="Q511" s="16"/>
      <c r="R511" s="16" t="n">
        <v>0.291177249163045</v>
      </c>
      <c r="S511" s="16" t="n">
        <v>0</v>
      </c>
      <c r="T511" s="16" t="n">
        <v>0</v>
      </c>
      <c r="U511" s="16" t="n">
        <v>0</v>
      </c>
      <c r="V511" s="16" t="n">
        <v>0.000380616573304134</v>
      </c>
      <c r="W511" s="16"/>
      <c r="X511" s="16" t="n">
        <v>0.0161942672689382</v>
      </c>
      <c r="Y511" s="16" t="n">
        <v>0.000202006492958103</v>
      </c>
      <c r="Z511" s="16" t="n">
        <v>0</v>
      </c>
      <c r="AA511" s="16" t="n">
        <v>0</v>
      </c>
      <c r="AB511" s="16" t="n">
        <v>0</v>
      </c>
      <c r="AC511" s="16" t="n">
        <v>0</v>
      </c>
      <c r="AD511" s="16" t="n">
        <v>0.00690698631508999</v>
      </c>
      <c r="AE511" s="16"/>
      <c r="AF511" s="16" t="n">
        <v>0.00100866942618674</v>
      </c>
      <c r="AG511" s="16" t="n">
        <v>0</v>
      </c>
      <c r="AH511" s="16" t="n">
        <v>0</v>
      </c>
      <c r="AI511" s="16" t="n">
        <v>0</v>
      </c>
      <c r="AJ511" s="16" t="n">
        <v>0.000423419058678069</v>
      </c>
      <c r="AK511" s="16" t="n">
        <v>0.0273070441351887</v>
      </c>
      <c r="AL511" s="16" t="n">
        <v>0</v>
      </c>
      <c r="AM511" s="16" t="n">
        <v>0</v>
      </c>
      <c r="AN511" s="16" t="n">
        <v>0</v>
      </c>
      <c r="AO511" s="16" t="n">
        <v>0</v>
      </c>
      <c r="AP511" s="16" t="n">
        <v>0</v>
      </c>
      <c r="AQ511" s="16"/>
      <c r="AR511" s="16" t="n">
        <v>0.0830233322352032</v>
      </c>
      <c r="AS511" s="16" t="n">
        <v>0.000244183531466844</v>
      </c>
      <c r="AT511" s="16" t="n">
        <v>0.000353286864765848</v>
      </c>
      <c r="AU511" s="16" t="n">
        <v>0</v>
      </c>
      <c r="AV511" s="16" t="n">
        <v>0</v>
      </c>
      <c r="AW511" s="16" t="n">
        <v>0.00023686824428209</v>
      </c>
      <c r="AX511" s="16" t="n">
        <v>0</v>
      </c>
      <c r="AY511" s="16" t="n">
        <v>0</v>
      </c>
    </row>
    <row r="512">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c r="AP512" s="16"/>
      <c r="AQ512" s="16"/>
      <c r="AR512" s="16"/>
      <c r="AS512" s="16"/>
      <c r="AT512" s="16"/>
      <c r="AU512" s="16"/>
      <c r="AV512" s="16"/>
      <c r="AW512" s="16"/>
      <c r="AX512" s="16"/>
      <c r="AY512" s="16"/>
    </row>
    <row r="513">
      <c r="B513" s="7" t="s">
        <v>271</v>
      </c>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row>
    <row r="514">
      <c r="B514" s="26" t="s">
        <v>79</v>
      </c>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row>
    <row r="515">
      <c r="B515" t="s">
        <v>224</v>
      </c>
      <c r="C515" s="16" t="n">
        <v>0.0957309262693889</v>
      </c>
      <c r="D515" s="16" t="n">
        <v>0.048614060482813</v>
      </c>
      <c r="E515" s="16" t="n">
        <v>0.0853994046192037</v>
      </c>
      <c r="F515" s="16" t="n">
        <v>0.103866977618056</v>
      </c>
      <c r="G515" s="16"/>
      <c r="H515" s="16" t="n">
        <v>0.110311993541879</v>
      </c>
      <c r="I515" s="16" t="n">
        <v>0.0914952933004325</v>
      </c>
      <c r="J515" s="16"/>
      <c r="K515" s="16" t="n">
        <v>0.0947661308145756</v>
      </c>
      <c r="L515" s="16"/>
      <c r="M515" s="16" t="n">
        <v>0.0813850318755244</v>
      </c>
      <c r="N515" s="16" t="n">
        <v>0.177464514546796</v>
      </c>
      <c r="O515" s="16" t="n">
        <v>0.289857571202132</v>
      </c>
      <c r="P515" s="16" t="n">
        <v>0.293089749092545</v>
      </c>
      <c r="Q515" s="16"/>
      <c r="R515" s="16" t="n">
        <v>0.125153367182975</v>
      </c>
      <c r="S515" s="16" t="n">
        <v>0.110114616556817</v>
      </c>
      <c r="T515" s="16" t="n">
        <v>0.0942876781058607</v>
      </c>
      <c r="U515" s="16" t="n">
        <v>0.0849125053017677</v>
      </c>
      <c r="V515" s="16" t="n">
        <v>0.094266801894571</v>
      </c>
      <c r="W515" s="16"/>
      <c r="X515" s="16" t="n">
        <v>0.08845037486314</v>
      </c>
      <c r="Y515" s="16" t="n">
        <v>0.0250127422272915</v>
      </c>
      <c r="Z515" s="16" t="n">
        <v>0.191490095151221</v>
      </c>
      <c r="AA515" s="16" t="n">
        <v>0.174914124286361</v>
      </c>
      <c r="AB515" s="16" t="n">
        <v>0.104134655881886</v>
      </c>
      <c r="AC515" s="16" t="n">
        <v>0.268916074589761</v>
      </c>
      <c r="AD515" s="16" t="n">
        <v>0.130633785446983</v>
      </c>
      <c r="AE515" s="16"/>
      <c r="AF515" s="16" t="n">
        <v>0.0162047856358241</v>
      </c>
      <c r="AG515" s="16" t="n">
        <v>0.451836586081837</v>
      </c>
      <c r="AH515" s="16" t="n">
        <v>0.0558428670074628</v>
      </c>
      <c r="AI515" s="16" t="n">
        <v>0.182614185277027</v>
      </c>
      <c r="AJ515" s="16" t="n">
        <v>0.159517702491534</v>
      </c>
      <c r="AK515" s="16" t="n">
        <v>0.0395028256278388</v>
      </c>
      <c r="AL515" s="16" t="n">
        <v>0.302155412575057</v>
      </c>
      <c r="AM515" s="16" t="n">
        <v>0.161630276452372</v>
      </c>
      <c r="AN515" s="16" t="n">
        <v>0.106919330450581</v>
      </c>
      <c r="AO515" s="16" t="n">
        <v>0.0422034642733342</v>
      </c>
      <c r="AP515" s="16" t="n">
        <v>0.00711366571287218</v>
      </c>
      <c r="AQ515" s="16"/>
      <c r="AR515" s="16" t="n">
        <v>0.0549748009151146</v>
      </c>
      <c r="AS515" s="16" t="n">
        <v>0.144684557958005</v>
      </c>
      <c r="AT515" s="16" t="n">
        <v>0.0419633254030937</v>
      </c>
      <c r="AU515" s="16" t="n">
        <v>0.0139815846358658</v>
      </c>
      <c r="AV515" s="16" t="n">
        <v>0.16293647384534</v>
      </c>
      <c r="AW515" s="16" t="n">
        <v>0.0818462213722246</v>
      </c>
      <c r="AX515" s="16" t="n">
        <v>0.278969426907228</v>
      </c>
      <c r="AY515" s="16" t="n">
        <v>0.00979479088645274</v>
      </c>
    </row>
    <row r="516">
      <c r="B516" t="s">
        <v>225</v>
      </c>
      <c r="C516" s="16" t="n">
        <v>0.19405053036796</v>
      </c>
      <c r="D516" s="16" t="n">
        <v>0.146477018421202</v>
      </c>
      <c r="E516" s="16" t="n">
        <v>0.225514534754445</v>
      </c>
      <c r="F516" s="16" t="n">
        <v>0.190774373724298</v>
      </c>
      <c r="G516" s="16"/>
      <c r="H516" s="16" t="n">
        <v>0.1236794334504</v>
      </c>
      <c r="I516" s="16" t="n">
        <v>0.175139625648726</v>
      </c>
      <c r="J516" s="16"/>
      <c r="K516" s="16" t="n">
        <v>0.182984153320732</v>
      </c>
      <c r="L516" s="16"/>
      <c r="M516" s="16" t="n">
        <v>0.178019005845378</v>
      </c>
      <c r="N516" s="16" t="n">
        <v>0.286197405529382</v>
      </c>
      <c r="O516" s="16" t="n">
        <v>0.399693040859305</v>
      </c>
      <c r="P516" s="16" t="n">
        <v>0.439968544067906</v>
      </c>
      <c r="Q516" s="16"/>
      <c r="R516" s="16" t="n">
        <v>0.258317912610241</v>
      </c>
      <c r="S516" s="16" t="n">
        <v>0.587883919480932</v>
      </c>
      <c r="T516" s="16" t="n">
        <v>0.224794353033</v>
      </c>
      <c r="U516" s="16" t="n">
        <v>0.213298621389989</v>
      </c>
      <c r="V516" s="16" t="n">
        <v>0.0689657743062292</v>
      </c>
      <c r="W516" s="16"/>
      <c r="X516" s="16" t="n">
        <v>0.232874362968138</v>
      </c>
      <c r="Y516" s="16" t="n">
        <v>0.0692757477512172</v>
      </c>
      <c r="Z516" s="16" t="n">
        <v>0.0233256891785272</v>
      </c>
      <c r="AA516" s="16" t="n">
        <v>0.458177796167545</v>
      </c>
      <c r="AB516" s="16" t="n">
        <v>0.13939403562682</v>
      </c>
      <c r="AC516" s="16" t="n">
        <v>0.312190779518639</v>
      </c>
      <c r="AD516" s="16" t="n">
        <v>0.191640049687849</v>
      </c>
      <c r="AE516" s="16"/>
      <c r="AF516" s="16" t="n">
        <v>0.207733263078127</v>
      </c>
      <c r="AG516" s="16" t="n">
        <v>0.0368489230889097</v>
      </c>
      <c r="AH516" s="16" t="n">
        <v>0.422978632691265</v>
      </c>
      <c r="AI516" s="16" t="n">
        <v>0.343334230235056</v>
      </c>
      <c r="AJ516" s="16" t="n">
        <v>0.0591921304807019</v>
      </c>
      <c r="AK516" s="16" t="n">
        <v>0.176990235147388</v>
      </c>
      <c r="AL516" s="16" t="n">
        <v>0.148176958340902</v>
      </c>
      <c r="AM516" s="16" t="n">
        <v>0.142716991285615</v>
      </c>
      <c r="AN516" s="16" t="n">
        <v>0.360713203929906</v>
      </c>
      <c r="AO516" s="16" t="n">
        <v>0.00165643207995393</v>
      </c>
      <c r="AP516" s="16" t="n">
        <v>0.126191536778886</v>
      </c>
      <c r="AQ516" s="16"/>
      <c r="AR516" s="16" t="n">
        <v>0.154668823626041</v>
      </c>
      <c r="AS516" s="16" t="n">
        <v>0.231090915806433</v>
      </c>
      <c r="AT516" s="16" t="n">
        <v>0.400917991511975</v>
      </c>
      <c r="AU516" s="16" t="n">
        <v>0.188258429662537</v>
      </c>
      <c r="AV516" s="16" t="n">
        <v>0.00935740157822488</v>
      </c>
      <c r="AW516" s="16" t="n">
        <v>0.0855100835121435</v>
      </c>
      <c r="AX516" s="16" t="n">
        <v>0.244827798849516</v>
      </c>
      <c r="AY516" s="16" t="n">
        <v>0.0214892779119384</v>
      </c>
    </row>
    <row r="517">
      <c r="B517" t="s">
        <v>226</v>
      </c>
      <c r="C517" s="16" t="n">
        <v>0.146607272057055</v>
      </c>
      <c r="D517" s="16" t="n">
        <v>0.274641046126986</v>
      </c>
      <c r="E517" s="16" t="n">
        <v>0.143741126070719</v>
      </c>
      <c r="F517" s="16" t="n">
        <v>0.132984990550291</v>
      </c>
      <c r="G517" s="16"/>
      <c r="H517" s="16" t="n">
        <v>0.0521467441000257</v>
      </c>
      <c r="I517" s="16" t="n">
        <v>0.161910477922339</v>
      </c>
      <c r="J517" s="16"/>
      <c r="K517" s="16" t="n">
        <v>0.159026137998231</v>
      </c>
      <c r="L517" s="16"/>
      <c r="M517" s="16" t="n">
        <v>0.138377987062</v>
      </c>
      <c r="N517" s="16" t="n">
        <v>0.236856529530001</v>
      </c>
      <c r="O517" s="16" t="n">
        <v>0.140526412055767</v>
      </c>
      <c r="P517" s="16" t="n">
        <v>0.15658020193483</v>
      </c>
      <c r="Q517" s="16"/>
      <c r="R517" s="16" t="n">
        <v>0.179762846462216</v>
      </c>
      <c r="S517" s="16" t="n">
        <v>0.171152632703419</v>
      </c>
      <c r="T517" s="16" t="n">
        <v>0.272479498484278</v>
      </c>
      <c r="U517" s="16" t="n">
        <v>0.0663315148231172</v>
      </c>
      <c r="V517" s="16" t="n">
        <v>0.0968358396771215</v>
      </c>
      <c r="W517" s="16"/>
      <c r="X517" s="16" t="n">
        <v>0.109869999776651</v>
      </c>
      <c r="Y517" s="16" t="n">
        <v>0.175688630773817</v>
      </c>
      <c r="Z517" s="16" t="n">
        <v>0.294611367662134</v>
      </c>
      <c r="AA517" s="16" t="n">
        <v>0.0277185334321906</v>
      </c>
      <c r="AB517" s="16" t="n">
        <v>0.219018214921574</v>
      </c>
      <c r="AC517" s="16" t="n">
        <v>0.105151322244849</v>
      </c>
      <c r="AD517" s="16" t="n">
        <v>0.0676470365396736</v>
      </c>
      <c r="AE517" s="16"/>
      <c r="AF517" s="16" t="n">
        <v>0.00180750829672875</v>
      </c>
      <c r="AG517" s="16" t="n">
        <v>0.423952393010459</v>
      </c>
      <c r="AH517" s="16" t="n">
        <v>0.0264882130456787</v>
      </c>
      <c r="AI517" s="16" t="n">
        <v>0.165994059292119</v>
      </c>
      <c r="AJ517" s="16" t="n">
        <v>0.162241537502182</v>
      </c>
      <c r="AK517" s="16" t="n">
        <v>0.0854837055657338</v>
      </c>
      <c r="AL517" s="16" t="n">
        <v>0.29759179829298</v>
      </c>
      <c r="AM517" s="16" t="n">
        <v>0.110718634895907</v>
      </c>
      <c r="AN517" s="16" t="n">
        <v>0.168232107378317</v>
      </c>
      <c r="AO517" s="16" t="n">
        <v>0.206924675400763</v>
      </c>
      <c r="AP517" s="16" t="n">
        <v>0.133464884409993</v>
      </c>
      <c r="AQ517" s="16"/>
      <c r="AR517" s="16" t="n">
        <v>0.105199037551987</v>
      </c>
      <c r="AS517" s="16" t="n">
        <v>0.183094497278429</v>
      </c>
      <c r="AT517" s="16" t="n">
        <v>0.0503012187136573</v>
      </c>
      <c r="AU517" s="16" t="n">
        <v>0.149669352717773</v>
      </c>
      <c r="AV517" s="16" t="n">
        <v>0.224487818178693</v>
      </c>
      <c r="AW517" s="16" t="n">
        <v>0.256543921512126</v>
      </c>
      <c r="AX517" s="16" t="n">
        <v>0.00497481510605365</v>
      </c>
      <c r="AY517" s="16" t="n">
        <v>0</v>
      </c>
    </row>
    <row r="518">
      <c r="B518" t="s">
        <v>227</v>
      </c>
      <c r="C518" s="16" t="n">
        <v>0.0732508328367156</v>
      </c>
      <c r="D518" s="16" t="n">
        <v>0.142190807896365</v>
      </c>
      <c r="E518" s="16" t="n">
        <v>0.0894964180760399</v>
      </c>
      <c r="F518" s="16" t="n">
        <v>0.0610367990542739</v>
      </c>
      <c r="G518" s="16"/>
      <c r="H518" s="16" t="n">
        <v>0.326732628710684</v>
      </c>
      <c r="I518" s="16" t="n">
        <v>0.0707124406063863</v>
      </c>
      <c r="J518" s="16"/>
      <c r="K518" s="16" t="n">
        <v>0.0412180960424885</v>
      </c>
      <c r="L518" s="16"/>
      <c r="M518" s="16" t="n">
        <v>0.0704709478489614</v>
      </c>
      <c r="N518" s="16" t="n">
        <v>0.110430321200678</v>
      </c>
      <c r="O518" s="16" t="n">
        <v>0.0599099433502424</v>
      </c>
      <c r="P518" s="16" t="n">
        <v>0.0401731982736495</v>
      </c>
      <c r="Q518" s="16"/>
      <c r="R518" s="16" t="n">
        <v>0</v>
      </c>
      <c r="S518" s="16" t="n">
        <v>0.117246721315904</v>
      </c>
      <c r="T518" s="16" t="n">
        <v>0.0941782957030274</v>
      </c>
      <c r="U518" s="16" t="n">
        <v>0.120541582964435</v>
      </c>
      <c r="V518" s="16" t="n">
        <v>0.0397746312493252</v>
      </c>
      <c r="W518" s="16"/>
      <c r="X518" s="16" t="n">
        <v>0.0664708108924714</v>
      </c>
      <c r="Y518" s="16" t="n">
        <v>0.101512658712043</v>
      </c>
      <c r="Z518" s="16" t="n">
        <v>0.126368117669587</v>
      </c>
      <c r="AA518" s="16" t="n">
        <v>0.015570083517714</v>
      </c>
      <c r="AB518" s="16" t="n">
        <v>0.0696155598900915</v>
      </c>
      <c r="AC518" s="16" t="n">
        <v>0.104864961006764</v>
      </c>
      <c r="AD518" s="16" t="n">
        <v>0.0514564348997288</v>
      </c>
      <c r="AE518" s="16"/>
      <c r="AF518" s="16" t="n">
        <v>0.21281562351891</v>
      </c>
      <c r="AG518" s="16" t="n">
        <v>0.0559784702764061</v>
      </c>
      <c r="AH518" s="16" t="n">
        <v>0.0316227621047322</v>
      </c>
      <c r="AI518" s="16" t="n">
        <v>0.0135402186691906</v>
      </c>
      <c r="AJ518" s="16" t="n">
        <v>0.00773416039356679</v>
      </c>
      <c r="AK518" s="16" t="n">
        <v>0.139012872795612</v>
      </c>
      <c r="AL518" s="16" t="n">
        <v>0</v>
      </c>
      <c r="AM518" s="16" t="n">
        <v>0.0434583322244261</v>
      </c>
      <c r="AN518" s="16" t="n">
        <v>0.148260274579512</v>
      </c>
      <c r="AO518" s="16" t="n">
        <v>0.000805016524460155</v>
      </c>
      <c r="AP518" s="16" t="n">
        <v>0</v>
      </c>
      <c r="AQ518" s="16"/>
      <c r="AR518" s="16" t="n">
        <v>0.0135689465324314</v>
      </c>
      <c r="AS518" s="16" t="n">
        <v>0.0931340497763204</v>
      </c>
      <c r="AT518" s="16" t="n">
        <v>0.109495570408892</v>
      </c>
      <c r="AU518" s="16" t="n">
        <v>0.152720868580795</v>
      </c>
      <c r="AV518" s="16" t="n">
        <v>0.152475727149037</v>
      </c>
      <c r="AW518" s="16" t="n">
        <v>0.0274984383747185</v>
      </c>
      <c r="AX518" s="16" t="n">
        <v>0</v>
      </c>
      <c r="AY518" s="16" t="n">
        <v>0.0116944870254857</v>
      </c>
    </row>
    <row r="519">
      <c r="B519" t="s">
        <v>228</v>
      </c>
      <c r="C519" s="16" t="n">
        <v>0.372602687209422</v>
      </c>
      <c r="D519" s="16" t="n">
        <v>0.383615403667063</v>
      </c>
      <c r="E519" s="16" t="n">
        <v>0.388395914153973</v>
      </c>
      <c r="F519" s="16" t="n">
        <v>0.367031624546662</v>
      </c>
      <c r="G519" s="16"/>
      <c r="H519" s="16" t="n">
        <v>0.384355309159764</v>
      </c>
      <c r="I519" s="16" t="n">
        <v>0.381453420551383</v>
      </c>
      <c r="J519" s="16"/>
      <c r="K519" s="16" t="n">
        <v>0.360478664814933</v>
      </c>
      <c r="L519" s="16"/>
      <c r="M519" s="16" t="n">
        <v>0.406350184349947</v>
      </c>
      <c r="N519" s="16" t="n">
        <v>0.120684377747549</v>
      </c>
      <c r="O519" s="16" t="n">
        <v>0.0873183222786827</v>
      </c>
      <c r="P519" s="16" t="n">
        <v>0.0208036135675434</v>
      </c>
      <c r="Q519" s="16"/>
      <c r="R519" s="16" t="n">
        <v>0.145588624581523</v>
      </c>
      <c r="S519" s="16" t="n">
        <v>0.0136021099429285</v>
      </c>
      <c r="T519" s="16" t="n">
        <v>0.241118832846881</v>
      </c>
      <c r="U519" s="16" t="n">
        <v>0.243572409633393</v>
      </c>
      <c r="V519" s="16" t="n">
        <v>0.619006272007928</v>
      </c>
      <c r="W519" s="16"/>
      <c r="X519" s="16" t="n">
        <v>0.388512713552215</v>
      </c>
      <c r="Y519" s="16" t="n">
        <v>0.514796655167777</v>
      </c>
      <c r="Z519" s="16" t="n">
        <v>0.289693241721334</v>
      </c>
      <c r="AA519" s="16" t="n">
        <v>0.299387142482883</v>
      </c>
      <c r="AB519" s="16" t="n">
        <v>0.0963390103543858</v>
      </c>
      <c r="AC519" s="16" t="n">
        <v>0.136241701566534</v>
      </c>
      <c r="AD519" s="16" t="n">
        <v>0.464271933957053</v>
      </c>
      <c r="AE519" s="16"/>
      <c r="AF519" s="16" t="n">
        <v>0.162964958086233</v>
      </c>
      <c r="AG519" s="16" t="n">
        <v>0.0313836275423889</v>
      </c>
      <c r="AH519" s="16" t="n">
        <v>0.437960274435898</v>
      </c>
      <c r="AI519" s="16" t="n">
        <v>0.280491031315483</v>
      </c>
      <c r="AJ519" s="16" t="n">
        <v>0.608200160859098</v>
      </c>
      <c r="AK519" s="16" t="n">
        <v>0.431682995404336</v>
      </c>
      <c r="AL519" s="16" t="n">
        <v>0.00178242364909158</v>
      </c>
      <c r="AM519" s="16" t="n">
        <v>0.529384145535735</v>
      </c>
      <c r="AN519" s="16" t="n">
        <v>0.102418228926238</v>
      </c>
      <c r="AO519" s="16" t="n">
        <v>0.492373843919209</v>
      </c>
      <c r="AP519" s="16" t="n">
        <v>0.631028303393941</v>
      </c>
      <c r="AQ519" s="16"/>
      <c r="AR519" s="16" t="n">
        <v>0.463865258728265</v>
      </c>
      <c r="AS519" s="16" t="n">
        <v>0.22063558215645</v>
      </c>
      <c r="AT519" s="16" t="n">
        <v>0.289294575877131</v>
      </c>
      <c r="AU519" s="16" t="n">
        <v>0.478534901399078</v>
      </c>
      <c r="AV519" s="16" t="n">
        <v>0.450742579248704</v>
      </c>
      <c r="AW519" s="16" t="n">
        <v>0.539421058076584</v>
      </c>
      <c r="AX519" s="16" t="n">
        <v>0.471227959137203</v>
      </c>
      <c r="AY519" s="16" t="n">
        <v>0.478510722088062</v>
      </c>
    </row>
    <row r="520">
      <c r="B520" t="s">
        <v>97</v>
      </c>
      <c r="C520" s="16" t="n">
        <v>0.117757751259459</v>
      </c>
      <c r="D520" s="16" t="n">
        <v>0.00446166340557117</v>
      </c>
      <c r="E520" s="16" t="n">
        <v>0.0674526023256198</v>
      </c>
      <c r="F520" s="16" t="n">
        <v>0.144305234506419</v>
      </c>
      <c r="G520" s="16"/>
      <c r="H520" s="16" t="n">
        <v>0.00277389103724718</v>
      </c>
      <c r="I520" s="16" t="n">
        <v>0.119288741970733</v>
      </c>
      <c r="J520" s="16"/>
      <c r="K520" s="16" t="n">
        <v>0.16152681700904</v>
      </c>
      <c r="L520" s="16"/>
      <c r="M520" s="16" t="n">
        <v>0.12539684301819</v>
      </c>
      <c r="N520" s="16" t="n">
        <v>0.0683668514455932</v>
      </c>
      <c r="O520" s="16" t="n">
        <v>0.0226947102538701</v>
      </c>
      <c r="P520" s="16" t="n">
        <v>0.0493846930635269</v>
      </c>
      <c r="Q520" s="16"/>
      <c r="R520" s="16" t="n">
        <v>0.291177249163045</v>
      </c>
      <c r="S520" s="16" t="n">
        <v>0</v>
      </c>
      <c r="T520" s="16" t="n">
        <v>0.0731413418269532</v>
      </c>
      <c r="U520" s="16" t="n">
        <v>0.271343365887299</v>
      </c>
      <c r="V520" s="16" t="n">
        <v>0.0811506808648252</v>
      </c>
      <c r="W520" s="16"/>
      <c r="X520" s="16" t="n">
        <v>0.113821737947384</v>
      </c>
      <c r="Y520" s="16" t="n">
        <v>0.113713565367855</v>
      </c>
      <c r="Z520" s="16" t="n">
        <v>0.0745114886171973</v>
      </c>
      <c r="AA520" s="16" t="n">
        <v>0.0242323201133071</v>
      </c>
      <c r="AB520" s="16" t="n">
        <v>0.371498523325243</v>
      </c>
      <c r="AC520" s="16" t="n">
        <v>0.0726351610734531</v>
      </c>
      <c r="AD520" s="16" t="n">
        <v>0.0943507594687127</v>
      </c>
      <c r="AE520" s="16"/>
      <c r="AF520" s="16" t="n">
        <v>0.398473861384177</v>
      </c>
      <c r="AG520" s="16" t="n">
        <v>0</v>
      </c>
      <c r="AH520" s="16" t="n">
        <v>0.0251072507149629</v>
      </c>
      <c r="AI520" s="16" t="n">
        <v>0.0140262752111243</v>
      </c>
      <c r="AJ520" s="16" t="n">
        <v>0.00311430827291646</v>
      </c>
      <c r="AK520" s="16" t="n">
        <v>0.127327365459091</v>
      </c>
      <c r="AL520" s="16" t="n">
        <v>0.250293407141969</v>
      </c>
      <c r="AM520" s="16" t="n">
        <v>0.0120916196059458</v>
      </c>
      <c r="AN520" s="16" t="n">
        <v>0.113456854735446</v>
      </c>
      <c r="AO520" s="16" t="n">
        <v>0.256036567802279</v>
      </c>
      <c r="AP520" s="16" t="n">
        <v>0.102201609704307</v>
      </c>
      <c r="AQ520" s="16"/>
      <c r="AR520" s="16" t="n">
        <v>0.207723132646161</v>
      </c>
      <c r="AS520" s="16" t="n">
        <v>0.127360397024363</v>
      </c>
      <c r="AT520" s="16" t="n">
        <v>0.108027318085251</v>
      </c>
      <c r="AU520" s="16" t="n">
        <v>0.016834863003951</v>
      </c>
      <c r="AV520" s="16" t="n">
        <v>0</v>
      </c>
      <c r="AW520" s="16" t="n">
        <v>0.00918027715220322</v>
      </c>
      <c r="AX520" s="16" t="n">
        <v>0</v>
      </c>
      <c r="AY520" s="16" t="n">
        <v>0.478510722088062</v>
      </c>
    </row>
    <row r="521">
      <c r="B521" t="s">
        <v>229</v>
      </c>
      <c r="C521" s="16" t="n">
        <v>0.289781456637349</v>
      </c>
      <c r="D521" s="16" t="n">
        <v>0.195091078904015</v>
      </c>
      <c r="E521" s="16" t="n">
        <v>0.310913939373648</v>
      </c>
      <c r="F521" s="16" t="n">
        <v>0.294641351342353</v>
      </c>
      <c r="G521" s="16"/>
      <c r="H521" s="16" t="n">
        <v>0.233991426992279</v>
      </c>
      <c r="I521" s="16" t="n">
        <v>0.266634918949159</v>
      </c>
      <c r="J521" s="16"/>
      <c r="K521" s="16" t="n">
        <v>0.277750284135308</v>
      </c>
      <c r="L521" s="16"/>
      <c r="M521" s="16" t="n">
        <v>0.259404037720902</v>
      </c>
      <c r="N521" s="16" t="n">
        <v>0.463661920076178</v>
      </c>
      <c r="O521" s="16" t="n">
        <v>0.689550612061437</v>
      </c>
      <c r="P521" s="16" t="n">
        <v>0.73305829316045</v>
      </c>
      <c r="Q521" s="16"/>
      <c r="R521" s="16" t="n">
        <v>0.383471279793217</v>
      </c>
      <c r="S521" s="16" t="n">
        <v>0.697998536037749</v>
      </c>
      <c r="T521" s="16" t="n">
        <v>0.319082031138861</v>
      </c>
      <c r="U521" s="16" t="n">
        <v>0.298211126691756</v>
      </c>
      <c r="V521" s="16" t="n">
        <v>0.1632325762008</v>
      </c>
      <c r="W521" s="16"/>
      <c r="X521" s="16" t="n">
        <v>0.321324737831278</v>
      </c>
      <c r="Y521" s="16" t="n">
        <v>0.0942884899785087</v>
      </c>
      <c r="Z521" s="16" t="n">
        <v>0.214815784329748</v>
      </c>
      <c r="AA521" s="16" t="n">
        <v>0.633091920453905</v>
      </c>
      <c r="AB521" s="16" t="n">
        <v>0.243528691508707</v>
      </c>
      <c r="AC521" s="16" t="n">
        <v>0.5811068541084</v>
      </c>
      <c r="AD521" s="16" t="n">
        <v>0.322273835134832</v>
      </c>
      <c r="AE521" s="16"/>
      <c r="AF521" s="16" t="n">
        <v>0.223938048713952</v>
      </c>
      <c r="AG521" s="16" t="n">
        <v>0.488685509170746</v>
      </c>
      <c r="AH521" s="16" t="n">
        <v>0.478821499698728</v>
      </c>
      <c r="AI521" s="16" t="n">
        <v>0.525948415512083</v>
      </c>
      <c r="AJ521" s="16" t="n">
        <v>0.218709832972236</v>
      </c>
      <c r="AK521" s="16" t="n">
        <v>0.216493060775227</v>
      </c>
      <c r="AL521" s="16" t="n">
        <v>0.450332370915959</v>
      </c>
      <c r="AM521" s="16" t="n">
        <v>0.304347267737987</v>
      </c>
      <c r="AN521" s="16" t="n">
        <v>0.467632534380487</v>
      </c>
      <c r="AO521" s="16" t="n">
        <v>0.0438598963532882</v>
      </c>
      <c r="AP521" s="16" t="n">
        <v>0.133305202491758</v>
      </c>
      <c r="AQ521" s="16"/>
      <c r="AR521" s="16" t="n">
        <v>0.209643624541155</v>
      </c>
      <c r="AS521" s="16" t="n">
        <v>0.375775473764438</v>
      </c>
      <c r="AT521" s="16" t="n">
        <v>0.442881316915069</v>
      </c>
      <c r="AU521" s="16" t="n">
        <v>0.202240014298403</v>
      </c>
      <c r="AV521" s="16" t="n">
        <v>0.172293875423565</v>
      </c>
      <c r="AW521" s="16" t="n">
        <v>0.167356304884368</v>
      </c>
      <c r="AX521" s="16" t="n">
        <v>0.523797225756744</v>
      </c>
      <c r="AY521" s="16" t="n">
        <v>0.0312840687983912</v>
      </c>
    </row>
    <row r="522">
      <c r="B522" t="s">
        <v>230</v>
      </c>
      <c r="C522" s="16" t="n">
        <v>0.445853520046137</v>
      </c>
      <c r="D522" s="16" t="n">
        <v>0.525806211563428</v>
      </c>
      <c r="E522" s="16" t="n">
        <v>0.477892332230013</v>
      </c>
      <c r="F522" s="16" t="n">
        <v>0.428068423600936</v>
      </c>
      <c r="G522" s="16"/>
      <c r="H522" s="16" t="n">
        <v>0.711087937870448</v>
      </c>
      <c r="I522" s="16" t="n">
        <v>0.452165861157769</v>
      </c>
      <c r="J522" s="16"/>
      <c r="K522" s="16" t="n">
        <v>0.401696760857422</v>
      </c>
      <c r="L522" s="16"/>
      <c r="M522" s="16" t="n">
        <v>0.476821132198908</v>
      </c>
      <c r="N522" s="16" t="n">
        <v>0.231114698948227</v>
      </c>
      <c r="O522" s="16" t="n">
        <v>0.147228265628925</v>
      </c>
      <c r="P522" s="16" t="n">
        <v>0.0609768118411929</v>
      </c>
      <c r="Q522" s="16"/>
      <c r="R522" s="16" t="n">
        <v>0.145588624581523</v>
      </c>
      <c r="S522" s="16" t="n">
        <v>0.130848831258832</v>
      </c>
      <c r="T522" s="16" t="n">
        <v>0.335297128549909</v>
      </c>
      <c r="U522" s="16" t="n">
        <v>0.364113992597828</v>
      </c>
      <c r="V522" s="16" t="n">
        <v>0.658780903257253</v>
      </c>
      <c r="W522" s="16"/>
      <c r="X522" s="16" t="n">
        <v>0.454983524444687</v>
      </c>
      <c r="Y522" s="16" t="n">
        <v>0.61630931387982</v>
      </c>
      <c r="Z522" s="16" t="n">
        <v>0.416061359390921</v>
      </c>
      <c r="AA522" s="16" t="n">
        <v>0.314957226000597</v>
      </c>
      <c r="AB522" s="16" t="n">
        <v>0.165954570244477</v>
      </c>
      <c r="AC522" s="16" t="n">
        <v>0.241106662573298</v>
      </c>
      <c r="AD522" s="16" t="n">
        <v>0.515728368856782</v>
      </c>
      <c r="AE522" s="16"/>
      <c r="AF522" s="16" t="n">
        <v>0.375780581605143</v>
      </c>
      <c r="AG522" s="16" t="n">
        <v>0.087362097818795</v>
      </c>
      <c r="AH522" s="16" t="n">
        <v>0.469583036540631</v>
      </c>
      <c r="AI522" s="16" t="n">
        <v>0.294031249984674</v>
      </c>
      <c r="AJ522" s="16" t="n">
        <v>0.615934321252665</v>
      </c>
      <c r="AK522" s="16" t="n">
        <v>0.570695868199948</v>
      </c>
      <c r="AL522" s="16" t="n">
        <v>0.00178242364909158</v>
      </c>
      <c r="AM522" s="16" t="n">
        <v>0.572842477760161</v>
      </c>
      <c r="AN522" s="16" t="n">
        <v>0.25067850350575</v>
      </c>
      <c r="AO522" s="16" t="n">
        <v>0.493178860443669</v>
      </c>
      <c r="AP522" s="16" t="n">
        <v>0.631028303393941</v>
      </c>
      <c r="AQ522" s="16"/>
      <c r="AR522" s="16" t="n">
        <v>0.477434205260696</v>
      </c>
      <c r="AS522" s="16" t="n">
        <v>0.31376963193277</v>
      </c>
      <c r="AT522" s="16" t="n">
        <v>0.398790146286022</v>
      </c>
      <c r="AU522" s="16" t="n">
        <v>0.631255769979874</v>
      </c>
      <c r="AV522" s="16" t="n">
        <v>0.603218306397742</v>
      </c>
      <c r="AW522" s="16" t="n">
        <v>0.566919496451303</v>
      </c>
      <c r="AX522" s="16" t="n">
        <v>0.471227959137203</v>
      </c>
      <c r="AY522" s="16" t="n">
        <v>0.490205209113547</v>
      </c>
    </row>
    <row r="523">
      <c r="B523" t="s">
        <v>128</v>
      </c>
      <c r="C523" s="16" t="n">
        <v>-0.156072063408788</v>
      </c>
      <c r="D523" s="16" t="n">
        <v>-0.330715132659413</v>
      </c>
      <c r="E523" s="16" t="n">
        <v>-0.166978392856365</v>
      </c>
      <c r="F523" s="16" t="n">
        <v>-0.133427072258583</v>
      </c>
      <c r="G523" s="16"/>
      <c r="H523" s="16" t="n">
        <v>-0.47709651087817</v>
      </c>
      <c r="I523" s="16" t="n">
        <v>-0.185530942208611</v>
      </c>
      <c r="J523" s="16"/>
      <c r="K523" s="16" t="n">
        <v>-0.123946476722114</v>
      </c>
      <c r="L523" s="16"/>
      <c r="M523" s="16" t="n">
        <v>-0.217417094478006</v>
      </c>
      <c r="N523" s="16" t="n">
        <v>0.232547221127951</v>
      </c>
      <c r="O523" s="16" t="n">
        <v>0.542322346432512</v>
      </c>
      <c r="P523" s="16" t="n">
        <v>0.672081481319257</v>
      </c>
      <c r="Q523" s="16"/>
      <c r="R523" s="16" t="n">
        <v>0.237882655211694</v>
      </c>
      <c r="S523" s="16" t="n">
        <v>0.567149704778917</v>
      </c>
      <c r="T523" s="16" t="n">
        <v>-0.0162150974110478</v>
      </c>
      <c r="U523" s="16" t="n">
        <v>-0.0659028659060712</v>
      </c>
      <c r="V523" s="16" t="n">
        <v>-0.495548327056453</v>
      </c>
      <c r="W523" s="16"/>
      <c r="X523" s="16" t="n">
        <v>-0.133658786613409</v>
      </c>
      <c r="Y523" s="16" t="n">
        <v>-0.522020823901311</v>
      </c>
      <c r="Z523" s="16" t="n">
        <v>-0.201245575061173</v>
      </c>
      <c r="AA523" s="16" t="n">
        <v>0.318134694453309</v>
      </c>
      <c r="AB523" s="16" t="n">
        <v>0.0775741212642293</v>
      </c>
      <c r="AC523" s="16" t="n">
        <v>0.340000191535102</v>
      </c>
      <c r="AD523" s="16" t="n">
        <v>-0.19345453372195</v>
      </c>
      <c r="AE523" s="16"/>
      <c r="AF523" s="16" t="n">
        <v>-0.151842532891191</v>
      </c>
      <c r="AG523" s="16" t="n">
        <v>0.401323411351951</v>
      </c>
      <c r="AH523" s="16" t="n">
        <v>0.00923846315809712</v>
      </c>
      <c r="AI523" s="16" t="n">
        <v>0.231917165527408</v>
      </c>
      <c r="AJ523" s="16" t="n">
        <v>-0.397224488280428</v>
      </c>
      <c r="AK523" s="16" t="n">
        <v>-0.354202807424721</v>
      </c>
      <c r="AL523" s="16" t="n">
        <v>0.448549947266868</v>
      </c>
      <c r="AM523" s="16" t="n">
        <v>-0.268495210022174</v>
      </c>
      <c r="AN523" s="16" t="n">
        <v>0.216954030874738</v>
      </c>
      <c r="AO523" s="16" t="n">
        <v>-0.449318964090381</v>
      </c>
      <c r="AP523" s="16" t="n">
        <v>-0.497723100902183</v>
      </c>
      <c r="AQ523" s="16"/>
      <c r="AR523" s="16" t="n">
        <v>-0.267790580719541</v>
      </c>
      <c r="AS523" s="16" t="n">
        <v>0.0620058418316681</v>
      </c>
      <c r="AT523" s="16" t="n">
        <v>0.0440911706290465</v>
      </c>
      <c r="AU523" s="16" t="n">
        <v>-0.429015755681471</v>
      </c>
      <c r="AV523" s="16" t="n">
        <v>-0.430924430974177</v>
      </c>
      <c r="AW523" s="16" t="n">
        <v>-0.399563191566935</v>
      </c>
      <c r="AX523" s="16" t="n">
        <v>0.0525692666195411</v>
      </c>
      <c r="AY523" s="16" t="n">
        <v>-0.458921140315156</v>
      </c>
    </row>
    <row r="524">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c r="AP524" s="16"/>
      <c r="AQ524" s="16"/>
      <c r="AR524" s="16"/>
      <c r="AS524" s="16"/>
      <c r="AT524" s="16"/>
      <c r="AU524" s="16"/>
      <c r="AV524" s="16"/>
      <c r="AW524" s="16"/>
      <c r="AX524" s="16"/>
      <c r="AY524" s="16"/>
    </row>
    <row r="525">
      <c r="B525" s="7" t="s">
        <v>273</v>
      </c>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c r="AP525" s="16"/>
      <c r="AQ525" s="16"/>
      <c r="AR525" s="16"/>
      <c r="AS525" s="16"/>
      <c r="AT525" s="16"/>
      <c r="AU525" s="16"/>
      <c r="AV525" s="16"/>
      <c r="AW525" s="16"/>
      <c r="AX525" s="16"/>
      <c r="AY525" s="16"/>
    </row>
    <row r="526">
      <c r="B526" s="26" t="s">
        <v>79</v>
      </c>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row>
    <row r="527">
      <c r="B527" t="s">
        <v>232</v>
      </c>
      <c r="C527" s="16" t="n">
        <v>0.582361125115046</v>
      </c>
      <c r="D527" s="16" t="n">
        <v>0.66293928923672</v>
      </c>
      <c r="E527" s="16" t="n">
        <v>0.500069184059714</v>
      </c>
      <c r="F527" s="16" t="n">
        <v>0.595864061280093</v>
      </c>
      <c r="G527" s="16"/>
      <c r="H527" s="16" t="n">
        <v>0.710631282477778</v>
      </c>
      <c r="I527" s="16" t="n">
        <v>0.605809448978514</v>
      </c>
      <c r="J527" s="16"/>
      <c r="K527" s="16" t="n">
        <v>0.626097908076124</v>
      </c>
      <c r="L527" s="16"/>
      <c r="M527" s="16" t="n">
        <v>0.627855295925493</v>
      </c>
      <c r="N527" s="16" t="n">
        <v>0.254338221877281</v>
      </c>
      <c r="O527" s="16" t="n">
        <v>0.162352330597234</v>
      </c>
      <c r="P527" s="16" t="n">
        <v>0.0927063372211383</v>
      </c>
      <c r="Q527" s="16"/>
      <c r="R527" s="16" t="n">
        <v>0.325351471043738</v>
      </c>
      <c r="S527" s="16" t="n">
        <v>0.119702008228148</v>
      </c>
      <c r="T527" s="16" t="n">
        <v>0.519623940365398</v>
      </c>
      <c r="U527" s="16" t="n">
        <v>0.579118660944947</v>
      </c>
      <c r="V527" s="16" t="n">
        <v>0.760675147570088</v>
      </c>
      <c r="W527" s="16"/>
      <c r="X527" s="16" t="n">
        <v>0.591725660602921</v>
      </c>
      <c r="Y527" s="16" t="n">
        <v>0.823231534502688</v>
      </c>
      <c r="Z527" s="16" t="n">
        <v>0.475274698041363</v>
      </c>
      <c r="AA527" s="16" t="n">
        <v>0.479148966582535</v>
      </c>
      <c r="AB527" s="16" t="n">
        <v>0.328275409488461</v>
      </c>
      <c r="AC527" s="16" t="n">
        <v>0.279573166009205</v>
      </c>
      <c r="AD527" s="16" t="n">
        <v>0.61298684240715</v>
      </c>
      <c r="AE527" s="16"/>
      <c r="AF527" s="16" t="n">
        <v>0.41403357460116</v>
      </c>
      <c r="AG527" s="16" t="n">
        <v>0.462303280595969</v>
      </c>
      <c r="AH527" s="16" t="n">
        <v>0.642833899504126</v>
      </c>
      <c r="AI527" s="16" t="n">
        <v>0.411353076338567</v>
      </c>
      <c r="AJ527" s="16" t="n">
        <v>0.565908039483493</v>
      </c>
      <c r="AK527" s="16" t="n">
        <v>0.65163860989863</v>
      </c>
      <c r="AL527" s="16" t="n">
        <v>0.483145112050853</v>
      </c>
      <c r="AM527" s="16" t="n">
        <v>0.546178517250018</v>
      </c>
      <c r="AN527" s="16" t="n">
        <v>0.277839403872224</v>
      </c>
      <c r="AO527" s="16" t="n">
        <v>0.748410411721488</v>
      </c>
      <c r="AP527" s="16" t="n">
        <v>0.866694797508242</v>
      </c>
      <c r="AQ527" s="16"/>
      <c r="AR527" s="16" t="n">
        <v>0.728723745049017</v>
      </c>
      <c r="AS527" s="16" t="n">
        <v>0.515551774605999</v>
      </c>
      <c r="AT527" s="16" t="n">
        <v>0.292175975659834</v>
      </c>
      <c r="AU527" s="16" t="n">
        <v>0.781516963092238</v>
      </c>
      <c r="AV527" s="16" t="n">
        <v>0.666447053451052</v>
      </c>
      <c r="AW527" s="16" t="n">
        <v>0.740869645699795</v>
      </c>
      <c r="AX527" s="16" t="n">
        <v>0.492598841423802</v>
      </c>
      <c r="AY527" s="16" t="n">
        <v>0.478510722088062</v>
      </c>
    </row>
    <row r="528">
      <c r="B528" t="s">
        <v>234</v>
      </c>
      <c r="C528" s="16" t="n">
        <v>0.140842591709107</v>
      </c>
      <c r="D528" s="16" t="n">
        <v>0.164334856812359</v>
      </c>
      <c r="E528" s="16" t="n">
        <v>0.115841404155636</v>
      </c>
      <c r="F528" s="16" t="n">
        <v>0.145056145308794</v>
      </c>
      <c r="G528" s="16"/>
      <c r="H528" s="16" t="n">
        <v>0.119350944929507</v>
      </c>
      <c r="I528" s="16" t="n">
        <v>0.129159775892441</v>
      </c>
      <c r="J528" s="16"/>
      <c r="K528" s="16" t="n">
        <v>0.117799273592471</v>
      </c>
      <c r="L528" s="16"/>
      <c r="M528" s="16" t="n">
        <v>0.124331989595326</v>
      </c>
      <c r="N528" s="16" t="n">
        <v>0.254320516349959</v>
      </c>
      <c r="O528" s="16" t="n">
        <v>0.305351454728856</v>
      </c>
      <c r="P528" s="16" t="n">
        <v>0.340787168681992</v>
      </c>
      <c r="Q528" s="16"/>
      <c r="R528" s="16" t="n">
        <v>0.000366058133902892</v>
      </c>
      <c r="S528" s="16" t="n">
        <v>0.329600011034343</v>
      </c>
      <c r="T528" s="16" t="n">
        <v>0.169309666912318</v>
      </c>
      <c r="U528" s="16" t="n">
        <v>0.0753039818680599</v>
      </c>
      <c r="V528" s="16" t="n">
        <v>0.127429817647843</v>
      </c>
      <c r="W528" s="16"/>
      <c r="X528" s="16" t="n">
        <v>0.143950352106924</v>
      </c>
      <c r="Y528" s="16" t="n">
        <v>0.1293211954016</v>
      </c>
      <c r="Z528" s="16" t="n">
        <v>0.120119191643472</v>
      </c>
      <c r="AA528" s="16" t="n">
        <v>0.411138349964764</v>
      </c>
      <c r="AB528" s="16" t="n">
        <v>0.0937081824915794</v>
      </c>
      <c r="AC528" s="16" t="n">
        <v>0.14070562907064</v>
      </c>
      <c r="AD528" s="16" t="n">
        <v>0.170227348216051</v>
      </c>
      <c r="AE528" s="16"/>
      <c r="AF528" s="16" t="n">
        <v>0.00224578189017324</v>
      </c>
      <c r="AG528" s="16" t="n">
        <v>0.448319068825842</v>
      </c>
      <c r="AH528" s="16" t="n">
        <v>0.0888216174517571</v>
      </c>
      <c r="AI528" s="16" t="n">
        <v>0.444478169756026</v>
      </c>
      <c r="AJ528" s="16" t="n">
        <v>0.0323153686763868</v>
      </c>
      <c r="AK528" s="16" t="n">
        <v>0.095242003804675</v>
      </c>
      <c r="AL528" s="16" t="n">
        <v>0.293658660731266</v>
      </c>
      <c r="AM528" s="16" t="n">
        <v>0.373849413270004</v>
      </c>
      <c r="AN528" s="16" t="n">
        <v>0.200911825725004</v>
      </c>
      <c r="AO528" s="16" t="n">
        <v>0.0326875585577067</v>
      </c>
      <c r="AP528" s="16" t="n">
        <v>0.00324576641690971</v>
      </c>
      <c r="AQ528" s="16"/>
      <c r="AR528" s="16" t="n">
        <v>0.108685586215442</v>
      </c>
      <c r="AS528" s="16" t="n">
        <v>0.213422330736934</v>
      </c>
      <c r="AT528" s="16" t="n">
        <v>0.0664665279136463</v>
      </c>
      <c r="AU528" s="16" t="n">
        <v>0.190718105130968</v>
      </c>
      <c r="AV528" s="16" t="n">
        <v>0.153623842352796</v>
      </c>
      <c r="AW528" s="16" t="n">
        <v>0.0792461176084503</v>
      </c>
      <c r="AX528" s="16" t="n">
        <v>0.227623604127439</v>
      </c>
      <c r="AY528" s="16" t="n">
        <v>0.00189969613903295</v>
      </c>
    </row>
    <row r="529">
      <c r="B529" t="s">
        <v>233</v>
      </c>
      <c r="C529" s="16" t="n">
        <v>0.126239027287386</v>
      </c>
      <c r="D529" s="16" t="n">
        <v>0.105156231651352</v>
      </c>
      <c r="E529" s="16" t="n">
        <v>0.266737423099628</v>
      </c>
      <c r="F529" s="16" t="n">
        <v>0.090075967928191</v>
      </c>
      <c r="G529" s="16"/>
      <c r="H529" s="16" t="n">
        <v>0.200217984372326</v>
      </c>
      <c r="I529" s="16" t="n">
        <v>0.128872711817134</v>
      </c>
      <c r="J529" s="16"/>
      <c r="K529" s="16" t="n">
        <v>0.080680314954424</v>
      </c>
      <c r="L529" s="16"/>
      <c r="M529" s="16" t="n">
        <v>0.0920650633353818</v>
      </c>
      <c r="N529" s="16" t="n">
        <v>0.387183825111819</v>
      </c>
      <c r="O529" s="16" t="n">
        <v>0.415021557150771</v>
      </c>
      <c r="P529" s="16" t="n">
        <v>0.421432676088379</v>
      </c>
      <c r="Q529" s="16"/>
      <c r="R529" s="16" t="n">
        <v>0.25870242529111</v>
      </c>
      <c r="S529" s="16" t="n">
        <v>0.19780857229753</v>
      </c>
      <c r="T529" s="16" t="n">
        <v>0.163166025119468</v>
      </c>
      <c r="U529" s="16" t="n">
        <v>0.100319229483187</v>
      </c>
      <c r="V529" s="16" t="n">
        <v>0.08222177006706</v>
      </c>
      <c r="W529" s="16"/>
      <c r="X529" s="16" t="n">
        <v>0.0989112285574674</v>
      </c>
      <c r="Y529" s="16" t="n">
        <v>0.106775348665673</v>
      </c>
      <c r="Z529" s="16" t="n">
        <v>0.191555390307025</v>
      </c>
      <c r="AA529" s="16" t="n">
        <v>0.282546309840177</v>
      </c>
      <c r="AB529" s="16" t="n">
        <v>0.130113621461973</v>
      </c>
      <c r="AC529" s="16" t="n">
        <v>0.400806171029457</v>
      </c>
      <c r="AD529" s="16" t="n">
        <v>0.204811639606236</v>
      </c>
      <c r="AE529" s="16"/>
      <c r="AF529" s="16" t="n">
        <v>0.00783217743317917</v>
      </c>
      <c r="AG529" s="16" t="n">
        <v>0.0280902071958189</v>
      </c>
      <c r="AH529" s="16" t="n">
        <v>0.150311818356237</v>
      </c>
      <c r="AI529" s="16" t="n">
        <v>0.336342286067762</v>
      </c>
      <c r="AJ529" s="16" t="n">
        <v>0.0724566236010444</v>
      </c>
      <c r="AK529" s="16" t="n">
        <v>0.0516366789690693</v>
      </c>
      <c r="AL529" s="16" t="n">
        <v>0.186889851198114</v>
      </c>
      <c r="AM529" s="16" t="n">
        <v>0.29202963742937</v>
      </c>
      <c r="AN529" s="16" t="n">
        <v>0.177832726207033</v>
      </c>
      <c r="AO529" s="16" t="n">
        <v>0.204384061219733</v>
      </c>
      <c r="AP529" s="16" t="n">
        <v>0.00091967977167182</v>
      </c>
      <c r="AQ529" s="16"/>
      <c r="AR529" s="16" t="n">
        <v>0.0320237642396405</v>
      </c>
      <c r="AS529" s="16" t="n">
        <v>0.132595466134687</v>
      </c>
      <c r="AT529" s="16" t="n">
        <v>0.282874450948915</v>
      </c>
      <c r="AU529" s="16" t="n">
        <v>0.190718105130968</v>
      </c>
      <c r="AV529" s="16" t="n">
        <v>0.155103756443174</v>
      </c>
      <c r="AW529" s="16" t="n">
        <v>0.033057246468894</v>
      </c>
      <c r="AX529" s="16" t="n">
        <v>0.247648914408521</v>
      </c>
      <c r="AY529" s="16" t="n">
        <v>0.0312840687983912</v>
      </c>
    </row>
    <row r="530">
      <c r="B530" t="s">
        <v>238</v>
      </c>
      <c r="C530" s="16" t="n">
        <v>0.115963756867745</v>
      </c>
      <c r="D530" s="16" t="n">
        <v>0.0960665252686496</v>
      </c>
      <c r="E530" s="16" t="n">
        <v>0.055292766545952</v>
      </c>
      <c r="F530" s="16" t="n">
        <v>0.134843634170109</v>
      </c>
      <c r="G530" s="16"/>
      <c r="H530" s="16" t="n">
        <v>0.154281717128932</v>
      </c>
      <c r="I530" s="16" t="n">
        <v>0.110838955336321</v>
      </c>
      <c r="J530" s="16"/>
      <c r="K530" s="16" t="n">
        <v>0.0994598081090228</v>
      </c>
      <c r="L530" s="16"/>
      <c r="M530" s="16" t="n">
        <v>0.0979139075229275</v>
      </c>
      <c r="N530" s="16" t="n">
        <v>0.224463934511979</v>
      </c>
      <c r="O530" s="16" t="n">
        <v>0.343041137221191</v>
      </c>
      <c r="P530" s="16" t="n">
        <v>0.356288642110239</v>
      </c>
      <c r="Q530" s="16"/>
      <c r="R530" s="16" t="n">
        <v>0.0153115994593346</v>
      </c>
      <c r="S530" s="16" t="n">
        <v>0.22139431433362</v>
      </c>
      <c r="T530" s="16" t="n">
        <v>0.121680130921884</v>
      </c>
      <c r="U530" s="16" t="n">
        <v>0.0856822156677999</v>
      </c>
      <c r="V530" s="16" t="n">
        <v>0.114979450236509</v>
      </c>
      <c r="W530" s="16"/>
      <c r="X530" s="16" t="n">
        <v>0.0929081230098249</v>
      </c>
      <c r="Y530" s="16" t="n">
        <v>0.060095327637532</v>
      </c>
      <c r="Z530" s="16" t="n">
        <v>0.200019680758719</v>
      </c>
      <c r="AA530" s="16" t="n">
        <v>0.204005763059245</v>
      </c>
      <c r="AB530" s="16" t="n">
        <v>0.0917356765612681</v>
      </c>
      <c r="AC530" s="16" t="n">
        <v>0.28892577450368</v>
      </c>
      <c r="AD530" s="16" t="n">
        <v>0.0788018455116328</v>
      </c>
      <c r="AE530" s="16"/>
      <c r="AF530" s="16" t="n">
        <v>0.00144694301963122</v>
      </c>
      <c r="AG530" s="16" t="n">
        <v>0.459369110352585</v>
      </c>
      <c r="AH530" s="16" t="n">
        <v>0.0627306510219235</v>
      </c>
      <c r="AI530" s="16" t="n">
        <v>0.217281740086802</v>
      </c>
      <c r="AJ530" s="16" t="n">
        <v>0.0621879401344052</v>
      </c>
      <c r="AK530" s="16" t="n">
        <v>0.117608754102984</v>
      </c>
      <c r="AL530" s="16" t="n">
        <v>0.0566321325635867</v>
      </c>
      <c r="AM530" s="16" t="n">
        <v>0.267716006753545</v>
      </c>
      <c r="AN530" s="16" t="n">
        <v>0.128429538505944</v>
      </c>
      <c r="AO530" s="16" t="n">
        <v>0.0049556637544114</v>
      </c>
      <c r="AP530" s="16" t="n">
        <v>0.129180334420675</v>
      </c>
      <c r="AQ530" s="16"/>
      <c r="AR530" s="16" t="n">
        <v>0.0188101272657556</v>
      </c>
      <c r="AS530" s="16" t="n">
        <v>0.22412327936644</v>
      </c>
      <c r="AT530" s="16" t="n">
        <v>0.0402050151166222</v>
      </c>
      <c r="AU530" s="16" t="n">
        <v>0.0192945384723819</v>
      </c>
      <c r="AV530" s="16" t="n">
        <v>0.074353091522853</v>
      </c>
      <c r="AW530" s="16" t="n">
        <v>0.14875888233568</v>
      </c>
      <c r="AX530" s="16" t="n">
        <v>0.229239859210501</v>
      </c>
      <c r="AY530" s="16" t="n">
        <v>0.0214892779119384</v>
      </c>
    </row>
    <row r="531">
      <c r="B531" t="s">
        <v>272</v>
      </c>
      <c r="C531" s="16" t="n">
        <v>0.103764135029065</v>
      </c>
      <c r="D531" s="16" t="n">
        <v>0.113423040065135</v>
      </c>
      <c r="E531" s="16" t="n">
        <v>0.109295567219654</v>
      </c>
      <c r="F531" s="16" t="n">
        <v>0.101160010299924</v>
      </c>
      <c r="G531" s="16"/>
      <c r="H531" s="16" t="n">
        <v>0.11580160150522</v>
      </c>
      <c r="I531" s="16" t="n">
        <v>0.0859175426876311</v>
      </c>
      <c r="J531" s="16"/>
      <c r="K531" s="16" t="n">
        <v>0.117746487841746</v>
      </c>
      <c r="L531" s="16"/>
      <c r="M531" s="16" t="n">
        <v>0.0908034300645535</v>
      </c>
      <c r="N531" s="16" t="n">
        <v>0.176666274639606</v>
      </c>
      <c r="O531" s="16" t="n">
        <v>0.270386971852734</v>
      </c>
      <c r="P531" s="16" t="n">
        <v>0.318208117552758</v>
      </c>
      <c r="Q531" s="16"/>
      <c r="R531" s="16" t="n">
        <v>0.122590960245655</v>
      </c>
      <c r="S531" s="16" t="n">
        <v>0.453717847357736</v>
      </c>
      <c r="T531" s="16" t="n">
        <v>0.105744969038457</v>
      </c>
      <c r="U531" s="16" t="n">
        <v>0.0870488052687161</v>
      </c>
      <c r="V531" s="16" t="n">
        <v>0.0266922402575884</v>
      </c>
      <c r="W531" s="16"/>
      <c r="X531" s="16" t="n">
        <v>0.147320198317571</v>
      </c>
      <c r="Y531" s="16" t="n">
        <v>0.0656999742387047</v>
      </c>
      <c r="Z531" s="16" t="n">
        <v>0.0503529264772153</v>
      </c>
      <c r="AA531" s="16" t="n">
        <v>0.0179662389892275</v>
      </c>
      <c r="AB531" s="16" t="n">
        <v>0.091224051446147</v>
      </c>
      <c r="AC531" s="16" t="n">
        <v>0.251142238186414</v>
      </c>
      <c r="AD531" s="16" t="n">
        <v>0.12320118113423</v>
      </c>
      <c r="AE531" s="16"/>
      <c r="AF531" s="16" t="n">
        <v>0.166009578846948</v>
      </c>
      <c r="AG531" s="16" t="n">
        <v>0.0274210587634952</v>
      </c>
      <c r="AH531" s="16" t="n">
        <v>0.0563138048042348</v>
      </c>
      <c r="AI531" s="16" t="n">
        <v>0.074579163500134</v>
      </c>
      <c r="AJ531" s="16" t="n">
        <v>0.0449246283298494</v>
      </c>
      <c r="AK531" s="16" t="n">
        <v>0.073128411821517</v>
      </c>
      <c r="AL531" s="16" t="n">
        <v>0.290866406451924</v>
      </c>
      <c r="AM531" s="16" t="n">
        <v>0.0960956012940353</v>
      </c>
      <c r="AN531" s="16" t="n">
        <v>0.348906224910562</v>
      </c>
      <c r="AO531" s="16" t="n">
        <v>0.0186686157310238</v>
      </c>
      <c r="AP531" s="16" t="n">
        <v>0.000405742221430295</v>
      </c>
      <c r="AQ531" s="16"/>
      <c r="AR531" s="16" t="n">
        <v>0.0997787184764009</v>
      </c>
      <c r="AS531" s="16" t="n">
        <v>0.054152522442153</v>
      </c>
      <c r="AT531" s="16" t="n">
        <v>0.235509736882538</v>
      </c>
      <c r="AU531" s="16" t="n">
        <v>0.0103382283782514</v>
      </c>
      <c r="AV531" s="16" t="n">
        <v>0.225967732269072</v>
      </c>
      <c r="AW531" s="16" t="n">
        <v>0.0703027087005292</v>
      </c>
      <c r="AX531" s="16" t="n">
        <v>0.241469238826525</v>
      </c>
      <c r="AY531" s="16" t="n">
        <v>0.00979479088645274</v>
      </c>
    </row>
    <row r="532">
      <c r="B532" t="s">
        <v>239</v>
      </c>
      <c r="C532" s="16" t="n">
        <v>0.0823401858630781</v>
      </c>
      <c r="D532" s="16" t="n">
        <v>0.143943679731157</v>
      </c>
      <c r="E532" s="16" t="n">
        <v>0.178329866871825</v>
      </c>
      <c r="F532" s="16" t="n">
        <v>0.0490797115976509</v>
      </c>
      <c r="G532" s="16"/>
      <c r="H532" s="16" t="n">
        <v>0.119022887146111</v>
      </c>
      <c r="I532" s="16" t="n">
        <v>0.0548850814327671</v>
      </c>
      <c r="J532" s="16"/>
      <c r="K532" s="16" t="n">
        <v>0.12767597927051</v>
      </c>
      <c r="L532" s="16"/>
      <c r="M532" s="16" t="n">
        <v>0.0581115532110829</v>
      </c>
      <c r="N532" s="16" t="n">
        <v>0.250930651435999</v>
      </c>
      <c r="O532" s="16" t="n">
        <v>0.303161451031243</v>
      </c>
      <c r="P532" s="16" t="n">
        <v>0.415800218905856</v>
      </c>
      <c r="Q532" s="16"/>
      <c r="R532" s="16" t="n">
        <v>0.25941608701195</v>
      </c>
      <c r="S532" s="16" t="n">
        <v>0.142021718924274</v>
      </c>
      <c r="T532" s="16" t="n">
        <v>0.0830618759836278</v>
      </c>
      <c r="U532" s="16" t="n">
        <v>0.118292613478556</v>
      </c>
      <c r="V532" s="16" t="n">
        <v>0.0293731783430336</v>
      </c>
      <c r="W532" s="16"/>
      <c r="X532" s="16" t="n">
        <v>0.0685722800036279</v>
      </c>
      <c r="Y532" s="16" t="n">
        <v>0.0859768676155652</v>
      </c>
      <c r="Z532" s="16" t="n">
        <v>0.13201740488623</v>
      </c>
      <c r="AA532" s="16" t="n">
        <v>0.0747936522861487</v>
      </c>
      <c r="AB532" s="16" t="n">
        <v>0.0944141990164845</v>
      </c>
      <c r="AC532" s="16" t="n">
        <v>0.261538804060574</v>
      </c>
      <c r="AD532" s="16" t="n">
        <v>0.0883533612714818</v>
      </c>
      <c r="AE532" s="16"/>
      <c r="AF532" s="16" t="n">
        <v>0.00289275569323278</v>
      </c>
      <c r="AG532" s="16" t="n">
        <v>0.0402227483963539</v>
      </c>
      <c r="AH532" s="16" t="n">
        <v>0.0758521950784436</v>
      </c>
      <c r="AI532" s="16" t="n">
        <v>0.085820852819747</v>
      </c>
      <c r="AJ532" s="16" t="n">
        <v>0.15820633301501</v>
      </c>
      <c r="AK532" s="16" t="n">
        <v>0.0294268598030067</v>
      </c>
      <c r="AL532" s="16" t="n">
        <v>0.151142934916012</v>
      </c>
      <c r="AM532" s="16" t="n">
        <v>0.192525181197756</v>
      </c>
      <c r="AN532" s="16" t="n">
        <v>0.15736573905792</v>
      </c>
      <c r="AO532" s="16" t="n">
        <v>0.0161280015499928</v>
      </c>
      <c r="AP532" s="16" t="n">
        <v>0.00375970396715124</v>
      </c>
      <c r="AQ532" s="16"/>
      <c r="AR532" s="16" t="n">
        <v>0.0207839622442156</v>
      </c>
      <c r="AS532" s="16" t="n">
        <v>0.0607320324236018</v>
      </c>
      <c r="AT532" s="16" t="n">
        <v>0.216007655343284</v>
      </c>
      <c r="AU532" s="16" t="n">
        <v>0.0397727577339474</v>
      </c>
      <c r="AV532" s="16" t="n">
        <v>0.170284673816988</v>
      </c>
      <c r="AW532" s="16" t="n">
        <v>0.030377803464666</v>
      </c>
      <c r="AX532" s="16" t="n">
        <v>0.262302676649137</v>
      </c>
      <c r="AY532" s="16" t="n">
        <v>0.0312840687983912</v>
      </c>
    </row>
    <row r="533">
      <c r="B533" t="s">
        <v>97</v>
      </c>
      <c r="C533" s="16" t="n">
        <v>0.0770046601873441</v>
      </c>
      <c r="D533" s="16" t="n">
        <v>0.0196818535381733</v>
      </c>
      <c r="E533" s="16" t="n">
        <v>0.0575843274283595</v>
      </c>
      <c r="F533" s="16" t="n">
        <v>0.0887821085616454</v>
      </c>
      <c r="G533" s="16"/>
      <c r="H533" s="16" t="n">
        <v>0.00126438917717966</v>
      </c>
      <c r="I533" s="16" t="n">
        <v>0.0745727148621388</v>
      </c>
      <c r="J533" s="16"/>
      <c r="K533" s="16" t="n">
        <v>0.0505162181219234</v>
      </c>
      <c r="L533" s="16"/>
      <c r="M533" s="16" t="n">
        <v>0.081903337288154</v>
      </c>
      <c r="N533" s="16" t="n">
        <v>0.0392871485630581</v>
      </c>
      <c r="O533" s="16" t="n">
        <v>0.032501864321007</v>
      </c>
      <c r="P533" s="16" t="n">
        <v>0.0472897490329235</v>
      </c>
      <c r="Q533" s="16"/>
      <c r="R533" s="16" t="n">
        <v>0.291177249163045</v>
      </c>
      <c r="S533" s="16" t="n">
        <v>0.102608089659541</v>
      </c>
      <c r="T533" s="16" t="n">
        <v>0.0232063773406747</v>
      </c>
      <c r="U533" s="16" t="n">
        <v>0.109236091506379</v>
      </c>
      <c r="V533" s="16" t="n">
        <v>0.060729815784039</v>
      </c>
      <c r="W533" s="16"/>
      <c r="X533" s="16" t="n">
        <v>0.0716939505349671</v>
      </c>
      <c r="Y533" s="16" t="n">
        <v>0.000202006492958103</v>
      </c>
      <c r="Z533" s="16" t="n">
        <v>0.0769489045584262</v>
      </c>
      <c r="AA533" s="16" t="n">
        <v>0.0267840360391483</v>
      </c>
      <c r="AB533" s="16" t="n">
        <v>0.355523616349843</v>
      </c>
      <c r="AC533" s="16" t="n">
        <v>0.0355245309303731</v>
      </c>
      <c r="AD533" s="16" t="n">
        <v>0.0364515798105812</v>
      </c>
      <c r="AE533" s="16"/>
      <c r="AF533" s="16" t="n">
        <v>0.412125799464743</v>
      </c>
      <c r="AG533" s="16" t="n">
        <v>0</v>
      </c>
      <c r="AH533" s="16" t="n">
        <v>0.168312282013728</v>
      </c>
      <c r="AI533" s="16" t="n">
        <v>0.0103880660209391</v>
      </c>
      <c r="AJ533" s="16" t="n">
        <v>0.172168122075652</v>
      </c>
      <c r="AK533" s="16" t="n">
        <v>0.0840380106193893</v>
      </c>
      <c r="AL533" s="16" t="n">
        <v>0</v>
      </c>
      <c r="AM533" s="16" t="n">
        <v>0</v>
      </c>
      <c r="AN533" s="16" t="n">
        <v>0.000404994368722858</v>
      </c>
      <c r="AO533" s="16" t="n">
        <v>0</v>
      </c>
      <c r="AP533" s="16" t="n">
        <v>0</v>
      </c>
      <c r="AQ533" s="16"/>
      <c r="AR533" s="16" t="n">
        <v>0.0830233322352032</v>
      </c>
      <c r="AS533" s="16" t="n">
        <v>0.0627468704648029</v>
      </c>
      <c r="AT533" s="16" t="n">
        <v>0.100859495098139</v>
      </c>
      <c r="AU533" s="16" t="n">
        <v>0.000591840394591755</v>
      </c>
      <c r="AV533" s="16" t="n">
        <v>0.0874800372044093</v>
      </c>
      <c r="AW533" s="16" t="n">
        <v>0.00772212152794818</v>
      </c>
      <c r="AX533" s="16" t="n">
        <v>0.00416668756452256</v>
      </c>
      <c r="AY533" s="16" t="n">
        <v>0.478510722088062</v>
      </c>
    </row>
    <row r="534">
      <c r="B534" t="s">
        <v>236</v>
      </c>
      <c r="C534" s="16" t="n">
        <v>0.0316157370133793</v>
      </c>
      <c r="D534" s="16" t="n">
        <v>0.0168679043318136</v>
      </c>
      <c r="E534" s="16" t="n">
        <v>0.01561039195856</v>
      </c>
      <c r="F534" s="16" t="n">
        <v>0.0376653138838199</v>
      </c>
      <c r="G534" s="16"/>
      <c r="H534" s="16" t="n">
        <v>0.00932553373627566</v>
      </c>
      <c r="I534" s="16" t="n">
        <v>0.0357384535972201</v>
      </c>
      <c r="J534" s="16"/>
      <c r="K534" s="16" t="n">
        <v>0.00861166060599246</v>
      </c>
      <c r="L534" s="16"/>
      <c r="M534" s="16" t="n">
        <v>0.0251257949984882</v>
      </c>
      <c r="N534" s="16" t="n">
        <v>0.088165428803375</v>
      </c>
      <c r="O534" s="16" t="n">
        <v>0.076289717779334</v>
      </c>
      <c r="P534" s="16" t="n">
        <v>0.0447132602666831</v>
      </c>
      <c r="Q534" s="16"/>
      <c r="R534" s="16" t="n">
        <v>0</v>
      </c>
      <c r="S534" s="16" t="n">
        <v>0</v>
      </c>
      <c r="T534" s="16" t="n">
        <v>0.0477951681085062</v>
      </c>
      <c r="U534" s="16" t="n">
        <v>0.0736631135799026</v>
      </c>
      <c r="V534" s="16" t="n">
        <v>0.0150827640641591</v>
      </c>
      <c r="W534" s="16"/>
      <c r="X534" s="16" t="n">
        <v>0.0000793827723842861</v>
      </c>
      <c r="Y534" s="16" t="n">
        <v>0.0121662126357101</v>
      </c>
      <c r="Z534" s="16" t="n">
        <v>0.0875461110031225</v>
      </c>
      <c r="AA534" s="16" t="n">
        <v>0.00701916717043282</v>
      </c>
      <c r="AB534" s="16" t="n">
        <v>0.0648258891181057</v>
      </c>
      <c r="AC534" s="16" t="n">
        <v>0.0522403603646929</v>
      </c>
      <c r="AD534" s="16" t="n">
        <v>0.0220597497857704</v>
      </c>
      <c r="AE534" s="16"/>
      <c r="AF534" s="16" t="n">
        <v>0</v>
      </c>
      <c r="AG534" s="16" t="n">
        <v>0.0559784702764061</v>
      </c>
      <c r="AH534" s="16" t="n">
        <v>0</v>
      </c>
      <c r="AI534" s="16" t="n">
        <v>0.0409724524583695</v>
      </c>
      <c r="AJ534" s="16" t="n">
        <v>0.00774909198545555</v>
      </c>
      <c r="AK534" s="16" t="n">
        <v>0.0768131403533055</v>
      </c>
      <c r="AL534" s="16" t="n">
        <v>0.0348733711795536</v>
      </c>
      <c r="AM534" s="16" t="n">
        <v>0.0337949946144363</v>
      </c>
      <c r="AN534" s="16" t="n">
        <v>0</v>
      </c>
      <c r="AO534" s="16" t="n">
        <v>0.000805016524460155</v>
      </c>
      <c r="AP534" s="16" t="n">
        <v>0.00258305542035865</v>
      </c>
      <c r="AQ534" s="16"/>
      <c r="AR534" s="16" t="n">
        <v>0.00989568008795999</v>
      </c>
      <c r="AS534" s="16" t="n">
        <v>0.0417204379310348</v>
      </c>
      <c r="AT534" s="16" t="n">
        <v>0.108027318085251</v>
      </c>
      <c r="AU534" s="16" t="n">
        <v>0</v>
      </c>
      <c r="AV534" s="16" t="n">
        <v>0.00147991409037841</v>
      </c>
      <c r="AW534" s="16" t="n">
        <v>0.00748525328366609</v>
      </c>
      <c r="AX534" s="16" t="n">
        <v>0.00416668756452256</v>
      </c>
      <c r="AY534" s="16" t="n">
        <v>0</v>
      </c>
    </row>
    <row r="535">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row>
    <row r="536">
      <c r="B536" s="7" t="s">
        <v>274</v>
      </c>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row>
    <row r="537">
      <c r="B537" s="26" t="s">
        <v>79</v>
      </c>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c r="AF537" s="16"/>
      <c r="AG537" s="16"/>
      <c r="AH537" s="16"/>
      <c r="AI537" s="16"/>
      <c r="AJ537" s="16"/>
      <c r="AK537" s="16"/>
      <c r="AL537" s="16"/>
      <c r="AM537" s="16"/>
      <c r="AN537" s="16"/>
      <c r="AO537" s="16"/>
      <c r="AP537" s="16"/>
      <c r="AQ537" s="16"/>
      <c r="AR537" s="16"/>
      <c r="AS537" s="16"/>
      <c r="AT537" s="16"/>
      <c r="AU537" s="16"/>
      <c r="AV537" s="16"/>
      <c r="AW537" s="16"/>
      <c r="AX537" s="16"/>
      <c r="AY537" s="16"/>
    </row>
    <row r="538">
      <c r="B538" t="s">
        <v>232</v>
      </c>
      <c r="C538" s="16" t="n">
        <v>0.460080018292363</v>
      </c>
      <c r="D538" s="16" t="n">
        <v>0.622563506621629</v>
      </c>
      <c r="E538" s="16" t="n">
        <v>0.433999946770197</v>
      </c>
      <c r="F538" s="16" t="n">
        <v>0.448947976606553</v>
      </c>
      <c r="G538" s="16"/>
      <c r="H538" s="16" t="n">
        <v>0.682321929507291</v>
      </c>
      <c r="I538" s="16" t="n">
        <v>0.475902448793555</v>
      </c>
      <c r="J538" s="16"/>
      <c r="K538" s="16" t="n">
        <v>0.44194640793644</v>
      </c>
      <c r="L538" s="16"/>
      <c r="M538" s="16" t="n">
        <v>0.502284097585031</v>
      </c>
      <c r="N538" s="16" t="n">
        <v>0.157658232649697</v>
      </c>
      <c r="O538" s="16" t="n">
        <v>0.0546585549116577</v>
      </c>
      <c r="P538" s="16" t="n">
        <v>0.0334534126149114</v>
      </c>
      <c r="Q538" s="16"/>
      <c r="R538" s="16" t="n">
        <v>0.291177249163045</v>
      </c>
      <c r="S538" s="16" t="n">
        <v>0.23848960420933</v>
      </c>
      <c r="T538" s="16" t="n">
        <v>0.282376333191836</v>
      </c>
      <c r="U538" s="16" t="n">
        <v>0.4330603410451</v>
      </c>
      <c r="V538" s="16" t="n">
        <v>0.649964812476265</v>
      </c>
      <c r="W538" s="16"/>
      <c r="X538" s="16" t="n">
        <v>0.50684079581676</v>
      </c>
      <c r="Y538" s="16" t="n">
        <v>0.598707919925367</v>
      </c>
      <c r="Z538" s="16" t="n">
        <v>0.400456623269814</v>
      </c>
      <c r="AA538" s="16" t="n">
        <v>0.296351438458042</v>
      </c>
      <c r="AB538" s="16" t="n">
        <v>0.118461825345354</v>
      </c>
      <c r="AC538" s="16" t="n">
        <v>0.137591708143698</v>
      </c>
      <c r="AD538" s="16" t="n">
        <v>0.459050989230839</v>
      </c>
      <c r="AE538" s="16"/>
      <c r="AF538" s="16" t="n">
        <v>0.21281562351891</v>
      </c>
      <c r="AG538" s="16" t="n">
        <v>0.0227399244131497</v>
      </c>
      <c r="AH538" s="16" t="n">
        <v>0.591719459567873</v>
      </c>
      <c r="AI538" s="16" t="n">
        <v>0.204984630980768</v>
      </c>
      <c r="AJ538" s="16" t="n">
        <v>0.523516971049002</v>
      </c>
      <c r="AK538" s="16" t="n">
        <v>0.49389056708833</v>
      </c>
      <c r="AL538" s="16" t="n">
        <v>0.477782009342467</v>
      </c>
      <c r="AM538" s="16" t="n">
        <v>0.535451106716499</v>
      </c>
      <c r="AN538" s="16" t="n">
        <v>0.293857873802602</v>
      </c>
      <c r="AO538" s="16" t="n">
        <v>0.748410411721488</v>
      </c>
      <c r="AP538" s="16" t="n">
        <v>0.764314628512649</v>
      </c>
      <c r="AQ538" s="16"/>
      <c r="AR538" s="16" t="n">
        <v>0.508885389232185</v>
      </c>
      <c r="AS538" s="16" t="n">
        <v>0.355549415716818</v>
      </c>
      <c r="AT538" s="16" t="n">
        <v>0.456107853928274</v>
      </c>
      <c r="AU538" s="16" t="n">
        <v>0.761038743830673</v>
      </c>
      <c r="AV538" s="16" t="n">
        <v>0.441959235272359</v>
      </c>
      <c r="AW538" s="16" t="n">
        <v>0.493506001339873</v>
      </c>
      <c r="AX538" s="16" t="n">
        <v>0.449857076850603</v>
      </c>
      <c r="AY538" s="16" t="n">
        <v>0.478510722088062</v>
      </c>
    </row>
    <row r="539">
      <c r="B539" t="s">
        <v>233</v>
      </c>
      <c r="C539" s="16" t="n">
        <v>0.249931940705189</v>
      </c>
      <c r="D539" s="16" t="n">
        <v>0.164692677786568</v>
      </c>
      <c r="E539" s="16" t="n">
        <v>0.38118518615299</v>
      </c>
      <c r="F539" s="16" t="n">
        <v>0.22352453261533</v>
      </c>
      <c r="G539" s="16"/>
      <c r="H539" s="16" t="n">
        <v>0.196721862148794</v>
      </c>
      <c r="I539" s="16" t="n">
        <v>0.238812248948641</v>
      </c>
      <c r="J539" s="16"/>
      <c r="K539" s="16" t="n">
        <v>0.233409103249708</v>
      </c>
      <c r="L539" s="16"/>
      <c r="M539" s="16" t="n">
        <v>0.223435736297791</v>
      </c>
      <c r="N539" s="16" t="n">
        <v>0.448689188644079</v>
      </c>
      <c r="O539" s="16" t="n">
        <v>0.477454229404041</v>
      </c>
      <c r="P539" s="16" t="n">
        <v>0.505361080279549</v>
      </c>
      <c r="Q539" s="16"/>
      <c r="R539" s="16" t="n">
        <v>0.388247334145492</v>
      </c>
      <c r="S539" s="16" t="n">
        <v>0.533115310011072</v>
      </c>
      <c r="T539" s="16" t="n">
        <v>0.345352140257905</v>
      </c>
      <c r="U539" s="16" t="n">
        <v>0.22652385432855</v>
      </c>
      <c r="V539" s="16" t="n">
        <v>0.120191842752643</v>
      </c>
      <c r="W539" s="16"/>
      <c r="X539" s="16" t="n">
        <v>0.222813043772105</v>
      </c>
      <c r="Y539" s="16" t="n">
        <v>0.188302405792645</v>
      </c>
      <c r="Z539" s="16" t="n">
        <v>0.357016872216798</v>
      </c>
      <c r="AA539" s="16" t="n">
        <v>0.262705339073618</v>
      </c>
      <c r="AB539" s="16" t="n">
        <v>0.325303860051682</v>
      </c>
      <c r="AC539" s="16" t="n">
        <v>0.397787214614391</v>
      </c>
      <c r="AD539" s="16" t="n">
        <v>0.248528653079255</v>
      </c>
      <c r="AE539" s="16"/>
      <c r="AF539" s="16" t="n">
        <v>0.0149382332722872</v>
      </c>
      <c r="AG539" s="16" t="n">
        <v>0.0427811121695481</v>
      </c>
      <c r="AH539" s="16" t="n">
        <v>0.33850336590339</v>
      </c>
      <c r="AI539" s="16" t="n">
        <v>0.461692328156269</v>
      </c>
      <c r="AJ539" s="16" t="n">
        <v>0.217228717150979</v>
      </c>
      <c r="AK539" s="16" t="n">
        <v>0.193698429926362</v>
      </c>
      <c r="AL539" s="16" t="n">
        <v>0.400190919387532</v>
      </c>
      <c r="AM539" s="16" t="n">
        <v>0.360808089935405</v>
      </c>
      <c r="AN539" s="16" t="n">
        <v>0.380675998524904</v>
      </c>
      <c r="AO539" s="16" t="n">
        <v>0.208534708449684</v>
      </c>
      <c r="AP539" s="16" t="n">
        <v>0.228977447995909</v>
      </c>
      <c r="AQ539" s="16"/>
      <c r="AR539" s="16" t="n">
        <v>0.214569537442282</v>
      </c>
      <c r="AS539" s="16" t="n">
        <v>0.365904508762411</v>
      </c>
      <c r="AT539" s="16" t="n">
        <v>0.266717265786284</v>
      </c>
      <c r="AU539" s="16" t="n">
        <v>0.0234374212345242</v>
      </c>
      <c r="AV539" s="16" t="n">
        <v>0.307005425990332</v>
      </c>
      <c r="AW539" s="16" t="n">
        <v>0.159871051600702</v>
      </c>
      <c r="AX539" s="16" t="n">
        <v>0.241469238826525</v>
      </c>
      <c r="AY539" s="16" t="n">
        <v>0.0410788596848439</v>
      </c>
    </row>
    <row r="540">
      <c r="B540" t="s">
        <v>272</v>
      </c>
      <c r="C540" s="16" t="n">
        <v>0.200698025183751</v>
      </c>
      <c r="D540" s="16" t="n">
        <v>0.206136424362207</v>
      </c>
      <c r="E540" s="16" t="n">
        <v>0.185760118190191</v>
      </c>
      <c r="F540" s="16" t="n">
        <v>0.204183150375757</v>
      </c>
      <c r="G540" s="16"/>
      <c r="H540" s="16" t="n">
        <v>0.064247539372389</v>
      </c>
      <c r="I540" s="16" t="n">
        <v>0.195686173294514</v>
      </c>
      <c r="J540" s="16"/>
      <c r="K540" s="16" t="n">
        <v>0.15443348354559</v>
      </c>
      <c r="L540" s="16"/>
      <c r="M540" s="16" t="n">
        <v>0.18366154988877</v>
      </c>
      <c r="N540" s="16" t="n">
        <v>0.335225686110047</v>
      </c>
      <c r="O540" s="16" t="n">
        <v>0.319579649627209</v>
      </c>
      <c r="P540" s="16" t="n">
        <v>0.376445096519637</v>
      </c>
      <c r="Q540" s="16"/>
      <c r="R540" s="16" t="n">
        <v>0.380195211135056</v>
      </c>
      <c r="S540" s="16" t="n">
        <v>0.395780679236974</v>
      </c>
      <c r="T540" s="16" t="n">
        <v>0.335411943028767</v>
      </c>
      <c r="U540" s="16" t="n">
        <v>0.129346272595261</v>
      </c>
      <c r="V540" s="16" t="n">
        <v>0.0839836050951084</v>
      </c>
      <c r="W540" s="16"/>
      <c r="X540" s="16" t="n">
        <v>0.249958684293144</v>
      </c>
      <c r="Y540" s="16" t="n">
        <v>0.131055482167785</v>
      </c>
      <c r="Z540" s="16" t="n">
        <v>0.125834725819823</v>
      </c>
      <c r="AA540" s="16" t="n">
        <v>0.0704253873323973</v>
      </c>
      <c r="AB540" s="16" t="n">
        <v>0.260760887369083</v>
      </c>
      <c r="AC540" s="16" t="n">
        <v>0.374135885891695</v>
      </c>
      <c r="AD540" s="16" t="n">
        <v>0.201687188666085</v>
      </c>
      <c r="AE540" s="16"/>
      <c r="AF540" s="16" t="n">
        <v>0.0137296463969125</v>
      </c>
      <c r="AG540" s="16" t="n">
        <v>0.461095948948716</v>
      </c>
      <c r="AH540" s="16" t="n">
        <v>0.270864780868706</v>
      </c>
      <c r="AI540" s="16" t="n">
        <v>0.295580898284882</v>
      </c>
      <c r="AJ540" s="16" t="n">
        <v>0.0623739739243925</v>
      </c>
      <c r="AK540" s="16" t="n">
        <v>0.143084234920231</v>
      </c>
      <c r="AL540" s="16" t="n">
        <v>0.334797013182661</v>
      </c>
      <c r="AM540" s="16" t="n">
        <v>0.358490329648989</v>
      </c>
      <c r="AN540" s="16" t="n">
        <v>0.267137482712492</v>
      </c>
      <c r="AO540" s="16" t="n">
        <v>0.0153693840565663</v>
      </c>
      <c r="AP540" s="16" t="n">
        <v>0.228571705774479</v>
      </c>
      <c r="AQ540" s="16"/>
      <c r="AR540" s="16" t="n">
        <v>0.121320921002813</v>
      </c>
      <c r="AS540" s="16" t="n">
        <v>0.225078162330964</v>
      </c>
      <c r="AT540" s="16" t="n">
        <v>0.238336031800665</v>
      </c>
      <c r="AU540" s="16" t="n">
        <v>0.154496389764571</v>
      </c>
      <c r="AV540" s="16" t="n">
        <v>0.242009736045704</v>
      </c>
      <c r="AW540" s="16" t="n">
        <v>0.2183140401448</v>
      </c>
      <c r="AX540" s="16" t="n">
        <v>0.439243952317642</v>
      </c>
      <c r="AY540" s="16" t="n">
        <v>0.0116944870254857</v>
      </c>
    </row>
    <row r="541">
      <c r="B541" t="s">
        <v>234</v>
      </c>
      <c r="C541" s="16" t="n">
        <v>0.196862663183389</v>
      </c>
      <c r="D541" s="16" t="n">
        <v>0.13826173493943</v>
      </c>
      <c r="E541" s="16" t="n">
        <v>0.174960298675425</v>
      </c>
      <c r="F541" s="16" t="n">
        <v>0.209464713117599</v>
      </c>
      <c r="G541" s="16"/>
      <c r="H541" s="16" t="n">
        <v>0.124809893548897</v>
      </c>
      <c r="I541" s="16" t="n">
        <v>0.18717140477284</v>
      </c>
      <c r="J541" s="16"/>
      <c r="K541" s="16" t="n">
        <v>0.205213130583571</v>
      </c>
      <c r="L541" s="16"/>
      <c r="M541" s="16" t="n">
        <v>0.17821873233675</v>
      </c>
      <c r="N541" s="16" t="n">
        <v>0.317957926498093</v>
      </c>
      <c r="O541" s="16" t="n">
        <v>0.440850943060367</v>
      </c>
      <c r="P541" s="16" t="n">
        <v>0.322009352762002</v>
      </c>
      <c r="Q541" s="16"/>
      <c r="R541" s="16" t="n">
        <v>0.365597273396562</v>
      </c>
      <c r="S541" s="16" t="n">
        <v>0.431984091935984</v>
      </c>
      <c r="T541" s="16" t="n">
        <v>0.219987934720952</v>
      </c>
      <c r="U541" s="16" t="n">
        <v>0.0761677725153769</v>
      </c>
      <c r="V541" s="16" t="n">
        <v>0.159709804433265</v>
      </c>
      <c r="W541" s="16"/>
      <c r="X541" s="16" t="n">
        <v>0.221346605001723</v>
      </c>
      <c r="Y541" s="16" t="n">
        <v>0.0761749829957519</v>
      </c>
      <c r="Z541" s="16" t="n">
        <v>0.212052932534164</v>
      </c>
      <c r="AA541" s="16" t="n">
        <v>0.377224149657908</v>
      </c>
      <c r="AB541" s="16" t="n">
        <v>0.112535685161924</v>
      </c>
      <c r="AC541" s="16" t="n">
        <v>0.308103503893627</v>
      </c>
      <c r="AD541" s="16" t="n">
        <v>0.220198114410808</v>
      </c>
      <c r="AE541" s="16"/>
      <c r="AF541" s="16" t="n">
        <v>0.00369272490980446</v>
      </c>
      <c r="AG541" s="16" t="n">
        <v>0.467474425367007</v>
      </c>
      <c r="AH541" s="16" t="n">
        <v>0.30151255649368</v>
      </c>
      <c r="AI541" s="16" t="n">
        <v>0.199924913047883</v>
      </c>
      <c r="AJ541" s="16" t="n">
        <v>0.0696486569883127</v>
      </c>
      <c r="AK541" s="16" t="n">
        <v>0.158567328876202</v>
      </c>
      <c r="AL541" s="16" t="n">
        <v>0.25084574885815</v>
      </c>
      <c r="AM541" s="16" t="n">
        <v>0.311453872775167</v>
      </c>
      <c r="AN541" s="16" t="n">
        <v>0.365424485828423</v>
      </c>
      <c r="AO541" s="16" t="n">
        <v>0.0463541115032855</v>
      </c>
      <c r="AP541" s="16" t="n">
        <v>0.131763389841034</v>
      </c>
      <c r="AQ541" s="16"/>
      <c r="AR541" s="16" t="n">
        <v>0.0735611357994824</v>
      </c>
      <c r="AS541" s="16" t="n">
        <v>0.314413938922136</v>
      </c>
      <c r="AT541" s="16" t="n">
        <v>0.257429721610576</v>
      </c>
      <c r="AU541" s="16" t="n">
        <v>0.0290409264560416</v>
      </c>
      <c r="AV541" s="16" t="n">
        <v>0.233845219756918</v>
      </c>
      <c r="AW541" s="16" t="n">
        <v>0.0842887961321705</v>
      </c>
      <c r="AX541" s="16" t="n">
        <v>0.48252708304593</v>
      </c>
      <c r="AY541" s="16" t="n">
        <v>0.00979479088645274</v>
      </c>
    </row>
    <row r="542">
      <c r="B542" t="s">
        <v>238</v>
      </c>
      <c r="C542" s="16" t="n">
        <v>0.188962570718124</v>
      </c>
      <c r="D542" s="16" t="n">
        <v>0.0959728042603059</v>
      </c>
      <c r="E542" s="16" t="n">
        <v>0.167513027639412</v>
      </c>
      <c r="F542" s="16" t="n">
        <v>0.205310402275821</v>
      </c>
      <c r="G542" s="16"/>
      <c r="H542" s="16" t="n">
        <v>0.117942454488276</v>
      </c>
      <c r="I542" s="16" t="n">
        <v>0.194263843787333</v>
      </c>
      <c r="J542" s="16"/>
      <c r="K542" s="16" t="n">
        <v>0.11345163207351</v>
      </c>
      <c r="L542" s="16"/>
      <c r="M542" s="16" t="n">
        <v>0.180085755001106</v>
      </c>
      <c r="N542" s="16" t="n">
        <v>0.221736546394106</v>
      </c>
      <c r="O542" s="16" t="n">
        <v>0.351623490258701</v>
      </c>
      <c r="P542" s="16" t="n">
        <v>0.370453652488257</v>
      </c>
      <c r="Q542" s="16"/>
      <c r="R542" s="16" t="n">
        <v>0.226981051970732</v>
      </c>
      <c r="S542" s="16" t="n">
        <v>0.286226843327781</v>
      </c>
      <c r="T542" s="16" t="n">
        <v>0.270176479618899</v>
      </c>
      <c r="U542" s="16" t="n">
        <v>0.100603662379345</v>
      </c>
      <c r="V542" s="16" t="n">
        <v>0.15276001255436</v>
      </c>
      <c r="W542" s="16"/>
      <c r="X542" s="16" t="n">
        <v>0.21592107729963</v>
      </c>
      <c r="Y542" s="16" t="n">
        <v>0.0729923235236115</v>
      </c>
      <c r="Z542" s="16" t="n">
        <v>0.123996554839556</v>
      </c>
      <c r="AA542" s="16" t="n">
        <v>0.413052427439535</v>
      </c>
      <c r="AB542" s="16" t="n">
        <v>0.242700250994622</v>
      </c>
      <c r="AC542" s="16" t="n">
        <v>0.283487064201618</v>
      </c>
      <c r="AD542" s="16" t="n">
        <v>0.165773716941004</v>
      </c>
      <c r="AE542" s="16"/>
      <c r="AF542" s="16" t="n">
        <v>0.0108357603576501</v>
      </c>
      <c r="AG542" s="16" t="n">
        <v>0.462473295005298</v>
      </c>
      <c r="AH542" s="16" t="n">
        <v>0.248202157429366</v>
      </c>
      <c r="AI542" s="16" t="n">
        <v>0.449219908549224</v>
      </c>
      <c r="AJ542" s="16" t="n">
        <v>0.0442508655949499</v>
      </c>
      <c r="AK542" s="16" t="n">
        <v>0.157913170583426</v>
      </c>
      <c r="AL542" s="16" t="n">
        <v>0.270420926288963</v>
      </c>
      <c r="AM542" s="16" t="n">
        <v>0.260311147271034</v>
      </c>
      <c r="AN542" s="16" t="n">
        <v>0.177376292592637</v>
      </c>
      <c r="AO542" s="16" t="n">
        <v>0.00246144860441409</v>
      </c>
      <c r="AP542" s="16" t="n">
        <v>0.234143558836626</v>
      </c>
      <c r="AQ542" s="16"/>
      <c r="AR542" s="16" t="n">
        <v>0.117951553232407</v>
      </c>
      <c r="AS542" s="16" t="n">
        <v>0.222641942158916</v>
      </c>
      <c r="AT542" s="16" t="n">
        <v>0.116263125704019</v>
      </c>
      <c r="AU542" s="16" t="n">
        <v>0.17073941237393</v>
      </c>
      <c r="AV542" s="16" t="n">
        <v>0.249600194732611</v>
      </c>
      <c r="AW542" s="16" t="n">
        <v>0.30773852501684</v>
      </c>
      <c r="AX542" s="16" t="n">
        <v>0.218482101456863</v>
      </c>
      <c r="AY542" s="16" t="n">
        <v>0.0214892779119384</v>
      </c>
    </row>
    <row r="543">
      <c r="B543" t="s">
        <v>97</v>
      </c>
      <c r="C543" s="16" t="n">
        <v>0.156498819974923</v>
      </c>
      <c r="D543" s="16" t="n">
        <v>0.0294659967268352</v>
      </c>
      <c r="E543" s="16" t="n">
        <v>0.0622425076596112</v>
      </c>
      <c r="F543" s="16" t="n">
        <v>0.196647021005149</v>
      </c>
      <c r="G543" s="16"/>
      <c r="H543" s="16" t="n">
        <v>0.00150950186006752</v>
      </c>
      <c r="I543" s="16" t="n">
        <v>0.156654253123998</v>
      </c>
      <c r="J543" s="16"/>
      <c r="K543" s="16" t="n">
        <v>0.221521621598926</v>
      </c>
      <c r="L543" s="16"/>
      <c r="M543" s="16" t="n">
        <v>0.169208924728843</v>
      </c>
      <c r="N543" s="16" t="n">
        <v>0.0612140546328622</v>
      </c>
      <c r="O543" s="16" t="n">
        <v>0.0422746403328569</v>
      </c>
      <c r="P543" s="16" t="n">
        <v>0.0486048739973931</v>
      </c>
      <c r="Q543" s="16"/>
      <c r="R543" s="16" t="n">
        <v>0.179762846462216</v>
      </c>
      <c r="S543" s="16" t="n">
        <v>0</v>
      </c>
      <c r="T543" s="16" t="n">
        <v>0.169526512339459</v>
      </c>
      <c r="U543" s="16" t="n">
        <v>0.2608620569379</v>
      </c>
      <c r="V543" s="16" t="n">
        <v>0.136095747357798</v>
      </c>
      <c r="W543" s="16"/>
      <c r="X543" s="16" t="n">
        <v>0.104768209716059</v>
      </c>
      <c r="Y543" s="16" t="n">
        <v>0.190071903179839</v>
      </c>
      <c r="Z543" s="16" t="n">
        <v>0.146033764824328</v>
      </c>
      <c r="AA543" s="16" t="n">
        <v>0.207029848237801</v>
      </c>
      <c r="AB543" s="16" t="n">
        <v>0.36341277863289</v>
      </c>
      <c r="AC543" s="16" t="n">
        <v>0.0464274354873652</v>
      </c>
      <c r="AD543" s="16" t="n">
        <v>0.104620485585668</v>
      </c>
      <c r="AE543" s="16"/>
      <c r="AF543" s="16" t="n">
        <v>0.764674109405033</v>
      </c>
      <c r="AG543" s="16" t="n">
        <v>0.43091965305358</v>
      </c>
      <c r="AH543" s="16" t="n">
        <v>0.0223121020213148</v>
      </c>
      <c r="AI543" s="16" t="n">
        <v>0.119942025234544</v>
      </c>
      <c r="AJ543" s="16" t="n">
        <v>0.179664542796811</v>
      </c>
      <c r="AK543" s="16" t="n">
        <v>0.172896391310078</v>
      </c>
      <c r="AL543" s="16" t="n">
        <v>0.00222832846387569</v>
      </c>
      <c r="AM543" s="16" t="n">
        <v>0</v>
      </c>
      <c r="AN543" s="16" t="n">
        <v>0.000404994368722858</v>
      </c>
      <c r="AO543" s="16" t="n">
        <v>0</v>
      </c>
      <c r="AP543" s="16" t="n">
        <v>0</v>
      </c>
      <c r="AQ543" s="16"/>
      <c r="AR543" s="16" t="n">
        <v>0.249234798763763</v>
      </c>
      <c r="AS543" s="16" t="n">
        <v>0.155514644943923</v>
      </c>
      <c r="AT543" s="16" t="n">
        <v>0.110555431003189</v>
      </c>
      <c r="AU543" s="16" t="n">
        <v>0.000591840394591755</v>
      </c>
      <c r="AV543" s="16" t="n">
        <v>0.0722991198305954</v>
      </c>
      <c r="AW543" s="16" t="n">
        <v>0.134299058415474</v>
      </c>
      <c r="AX543" s="16" t="n">
        <v>0.0213708822865997</v>
      </c>
      <c r="AY543" s="16" t="n">
        <v>0.478510722088062</v>
      </c>
    </row>
    <row r="544">
      <c r="B544" t="s">
        <v>239</v>
      </c>
      <c r="C544" s="16" t="n">
        <v>0.120579866190533</v>
      </c>
      <c r="D544" s="16" t="n">
        <v>0.124431382406886</v>
      </c>
      <c r="E544" s="16" t="n">
        <v>0.12713253033466</v>
      </c>
      <c r="F544" s="16" t="n">
        <v>0.118349179935598</v>
      </c>
      <c r="G544" s="16"/>
      <c r="H544" s="16" t="n">
        <v>0.144466281449424</v>
      </c>
      <c r="I544" s="16" t="n">
        <v>0.113323361732829</v>
      </c>
      <c r="J544" s="16"/>
      <c r="K544" s="16" t="n">
        <v>0.088868788268067</v>
      </c>
      <c r="L544" s="16"/>
      <c r="M544" s="16" t="n">
        <v>0.0864128871252025</v>
      </c>
      <c r="N544" s="16" t="n">
        <v>0.365948233400184</v>
      </c>
      <c r="O544" s="16" t="n">
        <v>0.454407533913879</v>
      </c>
      <c r="P544" s="16" t="n">
        <v>0.44347774266264</v>
      </c>
      <c r="Q544" s="16"/>
      <c r="R544" s="16" t="n">
        <v>0.244489000233484</v>
      </c>
      <c r="S544" s="16" t="n">
        <v>0.293276245071085</v>
      </c>
      <c r="T544" s="16" t="n">
        <v>0.139917135757545</v>
      </c>
      <c r="U544" s="16" t="n">
        <v>0.0940605786780413</v>
      </c>
      <c r="V544" s="16" t="n">
        <v>0.0651050827482224</v>
      </c>
      <c r="W544" s="16"/>
      <c r="X544" s="16" t="n">
        <v>0.0902666927088726</v>
      </c>
      <c r="Y544" s="16" t="n">
        <v>0.0916326092090655</v>
      </c>
      <c r="Z544" s="16" t="n">
        <v>0.211507679404304</v>
      </c>
      <c r="AA544" s="16" t="n">
        <v>0.0834625382955092</v>
      </c>
      <c r="AB544" s="16" t="n">
        <v>0.284014615729727</v>
      </c>
      <c r="AC544" s="16" t="n">
        <v>0.405995362501153</v>
      </c>
      <c r="AD544" s="16" t="n">
        <v>0.217807387972298</v>
      </c>
      <c r="AE544" s="16"/>
      <c r="AF544" s="16" t="n">
        <v>0.0182570594399669</v>
      </c>
      <c r="AG544" s="16" t="n">
        <v>0.0373236385666305</v>
      </c>
      <c r="AH544" s="16" t="n">
        <v>0.294498800820571</v>
      </c>
      <c r="AI544" s="16" t="n">
        <v>0.195428866772239</v>
      </c>
      <c r="AJ544" s="16" t="n">
        <v>0.0772249347060069</v>
      </c>
      <c r="AK544" s="16" t="n">
        <v>0.115101708108212</v>
      </c>
      <c r="AL544" s="16" t="n">
        <v>0.163756411949076</v>
      </c>
      <c r="AM544" s="16" t="n">
        <v>0.298452125090184</v>
      </c>
      <c r="AN544" s="16" t="n">
        <v>0.0432981499552647</v>
      </c>
      <c r="AO544" s="16" t="n">
        <v>0.00576068027887156</v>
      </c>
      <c r="AP544" s="16" t="n">
        <v>0.00453061029251352</v>
      </c>
      <c r="AQ544" s="16"/>
      <c r="AR544" s="16" t="n">
        <v>0.030405238819727</v>
      </c>
      <c r="AS544" s="16" t="n">
        <v>0.168428049927297</v>
      </c>
      <c r="AT544" s="16" t="n">
        <v>0.165151196958613</v>
      </c>
      <c r="AU544" s="16" t="n">
        <v>0.0452839490654009</v>
      </c>
      <c r="AV544" s="16" t="n">
        <v>0.187187763996439</v>
      </c>
      <c r="AW544" s="16" t="n">
        <v>0.0840519278878884</v>
      </c>
      <c r="AX544" s="16" t="n">
        <v>0.283944242013281</v>
      </c>
      <c r="AY544" s="16" t="n">
        <v>0.0195895817729055</v>
      </c>
    </row>
    <row r="545">
      <c r="B545" t="s">
        <v>236</v>
      </c>
      <c r="C545" s="16" t="n">
        <v>0.00358255666274331</v>
      </c>
      <c r="D545" s="16" t="n">
        <v>0.00248542728959341</v>
      </c>
      <c r="E545" s="16" t="n">
        <v>0.00423473858818067</v>
      </c>
      <c r="F545" s="16" t="n">
        <v>0.00352714394676548</v>
      </c>
      <c r="G545" s="16"/>
      <c r="H545" s="16" t="n">
        <v>0.00816245497149883</v>
      </c>
      <c r="I545" s="16" t="n">
        <v>0.00376091347566023</v>
      </c>
      <c r="J545" s="16"/>
      <c r="K545" s="16" t="n">
        <v>0.000981803185548154</v>
      </c>
      <c r="L545" s="16"/>
      <c r="M545" s="16" t="n">
        <v>0</v>
      </c>
      <c r="N545" s="16" t="n">
        <v>0.0286769451171154</v>
      </c>
      <c r="O545" s="16" t="n">
        <v>0.047212020361461</v>
      </c>
      <c r="P545" s="16" t="n">
        <v>0.0182215853496946</v>
      </c>
      <c r="Q545" s="16"/>
      <c r="R545" s="16" t="n">
        <v>0</v>
      </c>
      <c r="S545" s="16" t="n">
        <v>0</v>
      </c>
      <c r="T545" s="16" t="n">
        <v>0.00247515105182033</v>
      </c>
      <c r="U545" s="16" t="n">
        <v>0.00709350868234931</v>
      </c>
      <c r="V545" s="16" t="n">
        <v>0.00399036788299906</v>
      </c>
      <c r="W545" s="16"/>
      <c r="X545" s="16" t="n">
        <v>0.000764951381316126</v>
      </c>
      <c r="Y545" s="16" t="n">
        <v>0.00128378041083968</v>
      </c>
      <c r="Z545" s="16" t="n">
        <v>0</v>
      </c>
      <c r="AA545" s="16" t="n">
        <v>0</v>
      </c>
      <c r="AB545" s="16" t="n">
        <v>0.0433177939020369</v>
      </c>
      <c r="AC545" s="16" t="n">
        <v>0.00197543898394352</v>
      </c>
      <c r="AD545" s="16" t="n">
        <v>0.023212283362358</v>
      </c>
      <c r="AE545" s="16"/>
      <c r="AF545" s="16" t="n">
        <v>0</v>
      </c>
      <c r="AG545" s="16" t="n">
        <v>0.0559784702764061</v>
      </c>
      <c r="AH545" s="16" t="n">
        <v>0</v>
      </c>
      <c r="AI545" s="16" t="n">
        <v>0.0179816180237648</v>
      </c>
      <c r="AJ545" s="16" t="n">
        <v>0.00052189698688967</v>
      </c>
      <c r="AK545" s="16" t="n">
        <v>0.000354004138304503</v>
      </c>
      <c r="AL545" s="16" t="n">
        <v>0.000797600842745032</v>
      </c>
      <c r="AM545" s="16" t="n">
        <v>0.000456440135928859</v>
      </c>
      <c r="AN545" s="16" t="n">
        <v>0.00599076452735522</v>
      </c>
      <c r="AO545" s="16" t="n">
        <v>0</v>
      </c>
      <c r="AP545" s="16" t="n">
        <v>0</v>
      </c>
      <c r="AQ545" s="16"/>
      <c r="AR545" s="16" t="n">
        <v>0.000329604116306175</v>
      </c>
      <c r="AS545" s="16" t="n">
        <v>0.00410239505802474</v>
      </c>
      <c r="AT545" s="16" t="n">
        <v>0.0111641882286904</v>
      </c>
      <c r="AU545" s="16" t="n">
        <v>0.00305151586302265</v>
      </c>
      <c r="AV545" s="16" t="n">
        <v>0.00147991409037841</v>
      </c>
      <c r="AW545" s="16" t="n">
        <v>0.00244257475994589</v>
      </c>
      <c r="AX545" s="16" t="n">
        <v>0</v>
      </c>
      <c r="AY545" s="16" t="n">
        <v>0</v>
      </c>
    </row>
    <row r="54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c r="AD546" s="16"/>
      <c r="AE546" s="16"/>
      <c r="AF546" s="16"/>
      <c r="AG546" s="16"/>
      <c r="AH546" s="16"/>
      <c r="AI546" s="16"/>
      <c r="AJ546" s="16"/>
      <c r="AK546" s="16"/>
      <c r="AL546" s="16"/>
      <c r="AM546" s="16"/>
      <c r="AN546" s="16"/>
      <c r="AO546" s="16"/>
      <c r="AP546" s="16"/>
      <c r="AQ546" s="16"/>
      <c r="AR546" s="16"/>
      <c r="AS546" s="16"/>
      <c r="AT546" s="16"/>
      <c r="AU546" s="16"/>
      <c r="AV546" s="16"/>
      <c r="AW546" s="16"/>
      <c r="AX546" s="16"/>
      <c r="AY546" s="16"/>
    </row>
    <row r="547">
      <c r="B547" s="7" t="s">
        <v>281</v>
      </c>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c r="AD547" s="16"/>
      <c r="AE547" s="16"/>
      <c r="AF547" s="16"/>
      <c r="AG547" s="16"/>
      <c r="AH547" s="16"/>
      <c r="AI547" s="16"/>
      <c r="AJ547" s="16"/>
      <c r="AK547" s="16"/>
      <c r="AL547" s="16"/>
      <c r="AM547" s="16"/>
      <c r="AN547" s="16"/>
      <c r="AO547" s="16"/>
      <c r="AP547" s="16"/>
      <c r="AQ547" s="16"/>
      <c r="AR547" s="16"/>
      <c r="AS547" s="16"/>
      <c r="AT547" s="16"/>
      <c r="AU547" s="16"/>
      <c r="AV547" s="16"/>
      <c r="AW547" s="16"/>
      <c r="AX547" s="16"/>
      <c r="AY547" s="16"/>
    </row>
    <row r="548">
      <c r="B548" s="26" t="s">
        <v>79</v>
      </c>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6"/>
      <c r="AI548" s="16"/>
      <c r="AJ548" s="16"/>
      <c r="AK548" s="16"/>
      <c r="AL548" s="16"/>
      <c r="AM548" s="16"/>
      <c r="AN548" s="16"/>
      <c r="AO548" s="16"/>
      <c r="AP548" s="16"/>
      <c r="AQ548" s="16"/>
      <c r="AR548" s="16"/>
      <c r="AS548" s="16"/>
      <c r="AT548" s="16"/>
      <c r="AU548" s="16"/>
      <c r="AV548" s="16"/>
      <c r="AW548" s="16"/>
      <c r="AX548" s="16"/>
      <c r="AY548" s="16"/>
    </row>
    <row r="549">
      <c r="B549" t="s">
        <v>275</v>
      </c>
      <c r="C549" s="16" t="n">
        <v>0.110078405269373</v>
      </c>
      <c r="D549" s="16" t="n">
        <v>0.180599609105847</v>
      </c>
      <c r="E549" s="16" t="n">
        <v>0.128653366191165</v>
      </c>
      <c r="F549" s="16" t="n">
        <v>0.0970475296864965</v>
      </c>
      <c r="G549" s="16"/>
      <c r="H549" s="16" t="n">
        <v>0.131537637128567</v>
      </c>
      <c r="I549" s="16" t="n">
        <v>0.101707491538032</v>
      </c>
      <c r="J549" s="16"/>
      <c r="K549" s="16" t="n">
        <v>0.0771705303165293</v>
      </c>
      <c r="L549" s="16"/>
      <c r="M549" s="16" t="n">
        <v>0.0893296978170758</v>
      </c>
      <c r="N549" s="16" t="n">
        <v>0.260116478511683</v>
      </c>
      <c r="O549" s="16" t="n">
        <v>0.310233442418559</v>
      </c>
      <c r="P549" s="16" t="n">
        <v>0.30303026809984</v>
      </c>
      <c r="Q549" s="16"/>
      <c r="R549" s="16" t="n">
        <v>0.017507948262752</v>
      </c>
      <c r="S549" s="16" t="n">
        <v>0.149900076770556</v>
      </c>
      <c r="T549" s="16" t="n">
        <v>0.113839097343614</v>
      </c>
      <c r="U549" s="16" t="n">
        <v>0.14621805668571</v>
      </c>
      <c r="V549" s="16" t="n">
        <v>0.095121897898885</v>
      </c>
      <c r="W549" s="16"/>
      <c r="X549" s="16" t="n">
        <v>0.0433251809022797</v>
      </c>
      <c r="Y549" s="16" t="n">
        <v>0.0744561950670997</v>
      </c>
      <c r="Z549" s="16" t="n">
        <v>0.203196378122908</v>
      </c>
      <c r="AA549" s="16" t="n">
        <v>0.198568417473621</v>
      </c>
      <c r="AB549" s="16" t="n">
        <v>0.128925435914144</v>
      </c>
      <c r="AC549" s="16" t="n">
        <v>0.335038282011389</v>
      </c>
      <c r="AD549" s="16" t="n">
        <v>0.112528750574596</v>
      </c>
      <c r="AE549" s="16"/>
      <c r="AF549" s="16" t="n">
        <v>0.00806940323140605</v>
      </c>
      <c r="AG549" s="16" t="n">
        <v>0.0502551754675008</v>
      </c>
      <c r="AH549" s="16" t="n">
        <v>0.0662814393469807</v>
      </c>
      <c r="AI549" s="16" t="n">
        <v>0.0430643896476239</v>
      </c>
      <c r="AJ549" s="16" t="n">
        <v>0.0494557956693818</v>
      </c>
      <c r="AK549" s="16" t="n">
        <v>0.152356253078864</v>
      </c>
      <c r="AL549" s="16" t="n">
        <v>0.173998063789403</v>
      </c>
      <c r="AM549" s="16" t="n">
        <v>0.289912107059626</v>
      </c>
      <c r="AN549" s="16" t="n">
        <v>0.240647358273102</v>
      </c>
      <c r="AO549" s="16" t="n">
        <v>0.0161280015499928</v>
      </c>
      <c r="AP549" s="16" t="n">
        <v>0.00711366571287218</v>
      </c>
      <c r="AQ549" s="16"/>
      <c r="AR549" s="16" t="n">
        <v>0.0117637033315016</v>
      </c>
      <c r="AS549" s="16" t="n">
        <v>0.126257332113395</v>
      </c>
      <c r="AT549" s="16" t="n">
        <v>0.251611817180592</v>
      </c>
      <c r="AU549" s="16" t="n">
        <v>0.0253975701984272</v>
      </c>
      <c r="AV549" s="16" t="n">
        <v>0.155058986357493</v>
      </c>
      <c r="AW549" s="16" t="n">
        <v>0.0748347045771227</v>
      </c>
      <c r="AX549" s="16" t="n">
        <v>0.274802739342705</v>
      </c>
      <c r="AY549" s="16" t="n">
        <v>0.0116944870254857</v>
      </c>
    </row>
    <row r="550">
      <c r="B550" t="s">
        <v>276</v>
      </c>
      <c r="C550" s="16" t="n">
        <v>0.286232557740187</v>
      </c>
      <c r="D550" s="16" t="n">
        <v>0.29330171451102</v>
      </c>
      <c r="E550" s="16" t="n">
        <v>0.263484089554964</v>
      </c>
      <c r="F550" s="16" t="n">
        <v>0.291676429890187</v>
      </c>
      <c r="G550" s="16"/>
      <c r="H550" s="16" t="n">
        <v>0.130652057934927</v>
      </c>
      <c r="I550" s="16" t="n">
        <v>0.287588379754751</v>
      </c>
      <c r="J550" s="16"/>
      <c r="K550" s="16" t="n">
        <v>0.360248393409076</v>
      </c>
      <c r="L550" s="16"/>
      <c r="M550" s="16" t="n">
        <v>0.275903739091915</v>
      </c>
      <c r="N550" s="16" t="n">
        <v>0.359988752179233</v>
      </c>
      <c r="O550" s="16" t="n">
        <v>0.352675378855843</v>
      </c>
      <c r="P550" s="16" t="n">
        <v>0.491654868591239</v>
      </c>
      <c r="Q550" s="16"/>
      <c r="R550" s="16" t="n">
        <v>0.568010180607708</v>
      </c>
      <c r="S550" s="16" t="n">
        <v>0.653038922081538</v>
      </c>
      <c r="T550" s="16" t="n">
        <v>0.317749436054983</v>
      </c>
      <c r="U550" s="16" t="n">
        <v>0.323544386127321</v>
      </c>
      <c r="V550" s="16" t="n">
        <v>0.130201943405912</v>
      </c>
      <c r="W550" s="16"/>
      <c r="X550" s="16" t="n">
        <v>0.38381408841362</v>
      </c>
      <c r="Y550" s="16" t="n">
        <v>0.111099925005961</v>
      </c>
      <c r="Z550" s="16" t="n">
        <v>0.234945777508206</v>
      </c>
      <c r="AA550" s="16" t="n">
        <v>0.0661861091104707</v>
      </c>
      <c r="AB550" s="16" t="n">
        <v>0.267770164014517</v>
      </c>
      <c r="AC550" s="16" t="n">
        <v>0.447656695513367</v>
      </c>
      <c r="AD550" s="16" t="n">
        <v>0.201467948608218</v>
      </c>
      <c r="AE550" s="16"/>
      <c r="AF550" s="16" t="n">
        <v>0.0140616860853982</v>
      </c>
      <c r="AG550" s="16" t="n">
        <v>0.430059891468685</v>
      </c>
      <c r="AH550" s="16" t="n">
        <v>0.657015113705204</v>
      </c>
      <c r="AI550" s="16" t="n">
        <v>0.325650133193583</v>
      </c>
      <c r="AJ550" s="16" t="n">
        <v>0.243955164163212</v>
      </c>
      <c r="AK550" s="16" t="n">
        <v>0.272537576382147</v>
      </c>
      <c r="AL550" s="16" t="n">
        <v>0.338771107470791</v>
      </c>
      <c r="AM550" s="16" t="n">
        <v>0.0436344328496346</v>
      </c>
      <c r="AN550" s="16" t="n">
        <v>0.369683132497295</v>
      </c>
      <c r="AO550" s="16" t="n">
        <v>0.234610171173025</v>
      </c>
      <c r="AP550" s="16" t="n">
        <v>0.235845053405585</v>
      </c>
      <c r="AQ550" s="16"/>
      <c r="AR550" s="16" t="n">
        <v>0.365105905529372</v>
      </c>
      <c r="AS550" s="16" t="n">
        <v>0.343588030801854</v>
      </c>
      <c r="AT550" s="16" t="n">
        <v>0.237982744935899</v>
      </c>
      <c r="AU550" s="16" t="n">
        <v>0.18944211045172</v>
      </c>
      <c r="AV550" s="16" t="n">
        <v>0.256903624618578</v>
      </c>
      <c r="AW550" s="16" t="n">
        <v>0.289558774899129</v>
      </c>
      <c r="AX550" s="16" t="n">
        <v>0.0454368302753368</v>
      </c>
      <c r="AY550" s="16" t="n">
        <v>0.0293843726593582</v>
      </c>
    </row>
    <row r="551">
      <c r="B551" t="s">
        <v>277</v>
      </c>
      <c r="C551" s="16" t="n">
        <v>0.135223905695494</v>
      </c>
      <c r="D551" s="16" t="n">
        <v>0.0565587523033857</v>
      </c>
      <c r="E551" s="16" t="n">
        <v>0.224985722664622</v>
      </c>
      <c r="F551" s="16" t="n">
        <v>0.119456863741052</v>
      </c>
      <c r="G551" s="16"/>
      <c r="H551" s="16" t="n">
        <v>0.0405194305939817</v>
      </c>
      <c r="I551" s="16" t="n">
        <v>0.149736966679583</v>
      </c>
      <c r="J551" s="16"/>
      <c r="K551" s="16" t="n">
        <v>0.05891782618098</v>
      </c>
      <c r="L551" s="16"/>
      <c r="M551" s="16" t="n">
        <v>0.132254212046745</v>
      </c>
      <c r="N551" s="16" t="n">
        <v>0.157918447527248</v>
      </c>
      <c r="O551" s="16" t="n">
        <v>0.175928810099993</v>
      </c>
      <c r="P551" s="16" t="n">
        <v>0.11386118358372</v>
      </c>
      <c r="Q551" s="16"/>
      <c r="R551" s="16" t="n">
        <v>0.000713661720840182</v>
      </c>
      <c r="S551" s="16" t="n">
        <v>0.18302805632714</v>
      </c>
      <c r="T551" s="16" t="n">
        <v>0.166672800583802</v>
      </c>
      <c r="U551" s="16" t="n">
        <v>0.0220174417721517</v>
      </c>
      <c r="V551" s="16" t="n">
        <v>0.172484966277983</v>
      </c>
      <c r="W551" s="16"/>
      <c r="X551" s="16" t="n">
        <v>0.122289686833788</v>
      </c>
      <c r="Y551" s="16" t="n">
        <v>0.0657358410445099</v>
      </c>
      <c r="Z551" s="16" t="n">
        <v>0.209761878409606</v>
      </c>
      <c r="AA551" s="16" t="n">
        <v>0.33496760527854</v>
      </c>
      <c r="AB551" s="16" t="n">
        <v>0.143191545343559</v>
      </c>
      <c r="AC551" s="16" t="n">
        <v>0.0491653783375695</v>
      </c>
      <c r="AD551" s="16" t="n">
        <v>0.0665490932455576</v>
      </c>
      <c r="AE551" s="16"/>
      <c r="AF551" s="16" t="n">
        <v>0.214413301259994</v>
      </c>
      <c r="AG551" s="16" t="n">
        <v>0.0660253555970847</v>
      </c>
      <c r="AH551" s="16" t="n">
        <v>0.02078061085693</v>
      </c>
      <c r="AI551" s="16" t="n">
        <v>0.107406055456557</v>
      </c>
      <c r="AJ551" s="16" t="n">
        <v>0.0263102232580409</v>
      </c>
      <c r="AK551" s="16" t="n">
        <v>0.184379099930126</v>
      </c>
      <c r="AL551" s="16" t="n">
        <v>0.232027408614526</v>
      </c>
      <c r="AM551" s="16" t="n">
        <v>0.141149072491304</v>
      </c>
      <c r="AN551" s="16" t="n">
        <v>0.257752272355312</v>
      </c>
      <c r="AO551" s="16" t="n">
        <v>0.113400319038478</v>
      </c>
      <c r="AP551" s="16" t="n">
        <v>0</v>
      </c>
      <c r="AQ551" s="16"/>
      <c r="AR551" s="16" t="n">
        <v>0.192060438289815</v>
      </c>
      <c r="AS551" s="16" t="n">
        <v>0.139708476949814</v>
      </c>
      <c r="AT551" s="16" t="n">
        <v>0.12318787155552</v>
      </c>
      <c r="AU551" s="16" t="n">
        <v>0.152720868580795</v>
      </c>
      <c r="AV551" s="16" t="n">
        <v>0.217184388292726</v>
      </c>
      <c r="AW551" s="16" t="n">
        <v>0.0773142254956311</v>
      </c>
      <c r="AX551" s="16" t="n">
        <v>0.000808127541531083</v>
      </c>
      <c r="AY551" s="16" t="n">
        <v>0.00189969613903295</v>
      </c>
    </row>
    <row r="552">
      <c r="B552" t="s">
        <v>278</v>
      </c>
      <c r="C552" s="16" t="n">
        <v>0.0179017125979618</v>
      </c>
      <c r="D552" s="16" t="n">
        <v>0.00348518325523638</v>
      </c>
      <c r="E552" s="16" t="n">
        <v>0.00395564460790359</v>
      </c>
      <c r="F552" s="16" t="n">
        <v>0.0233491913494239</v>
      </c>
      <c r="G552" s="16"/>
      <c r="H552" s="16" t="n">
        <v>0.0100016262464839</v>
      </c>
      <c r="I552" s="16" t="n">
        <v>0.0200337221444036</v>
      </c>
      <c r="J552" s="16"/>
      <c r="K552" s="16" t="n">
        <v>0.00144964853907501</v>
      </c>
      <c r="L552" s="16"/>
      <c r="M552" s="16" t="n">
        <v>0.0174403471807711</v>
      </c>
      <c r="N552" s="16" t="n">
        <v>0.0126739437320489</v>
      </c>
      <c r="O552" s="16" t="n">
        <v>0.0458759388747887</v>
      </c>
      <c r="P552" s="16" t="n">
        <v>0.0415890253531493</v>
      </c>
      <c r="Q552" s="16"/>
      <c r="R552" s="16" t="n">
        <v>0</v>
      </c>
      <c r="S552" s="16" t="n">
        <v>0.000430834877837718</v>
      </c>
      <c r="T552" s="16" t="n">
        <v>0.044609899661457</v>
      </c>
      <c r="U552" s="16" t="n">
        <v>0.0343436129837613</v>
      </c>
      <c r="V552" s="16" t="n">
        <v>0.0013360315192804</v>
      </c>
      <c r="W552" s="16"/>
      <c r="X552" s="16" t="n">
        <v>0.0219969718671768</v>
      </c>
      <c r="Y552" s="16" t="n">
        <v>0.00148578690379779</v>
      </c>
      <c r="Z552" s="16" t="n">
        <v>0.0378185318861979</v>
      </c>
      <c r="AA552" s="16" t="n">
        <v>0.00394674066800154</v>
      </c>
      <c r="AB552" s="16" t="n">
        <v>0.0242701248301681</v>
      </c>
      <c r="AC552" s="16" t="n">
        <v>0</v>
      </c>
      <c r="AD552" s="16" t="n">
        <v>0.00383149584834728</v>
      </c>
      <c r="AE552" s="16"/>
      <c r="AF552" s="16" t="n">
        <v>0</v>
      </c>
      <c r="AG552" s="16" t="n">
        <v>0</v>
      </c>
      <c r="AH552" s="16" t="n">
        <v>0.000541172577348931</v>
      </c>
      <c r="AI552" s="16" t="n">
        <v>0.141792562499897</v>
      </c>
      <c r="AJ552" s="16" t="n">
        <v>0.0028421225888037</v>
      </c>
      <c r="AK552" s="16" t="n">
        <v>0.0176049621787942</v>
      </c>
      <c r="AL552" s="16" t="n">
        <v>0.00411241214056632</v>
      </c>
      <c r="AM552" s="16" t="n">
        <v>0.0033783253983276</v>
      </c>
      <c r="AN552" s="16" t="n">
        <v>0.00599076452735522</v>
      </c>
      <c r="AO552" s="16" t="n">
        <v>0.000851415555493778</v>
      </c>
      <c r="AP552" s="16" t="n">
        <v>0</v>
      </c>
      <c r="AQ552" s="16"/>
      <c r="AR552" s="16" t="n">
        <v>0.00101451779115881</v>
      </c>
      <c r="AS552" s="16" t="n">
        <v>0.00410239505802474</v>
      </c>
      <c r="AT552" s="16" t="n">
        <v>0.000706573729531696</v>
      </c>
      <c r="AU552" s="16" t="n">
        <v>0.153312708975387</v>
      </c>
      <c r="AV552" s="16" t="n">
        <v>0.0722991198305954</v>
      </c>
      <c r="AW552" s="16" t="n">
        <v>0.00390073038420093</v>
      </c>
      <c r="AX552" s="16" t="n">
        <v>0</v>
      </c>
      <c r="AY552" s="16" t="n">
        <v>0</v>
      </c>
    </row>
    <row r="553">
      <c r="B553" t="s">
        <v>279</v>
      </c>
      <c r="C553" s="16" t="n">
        <v>0.00531711982873072</v>
      </c>
      <c r="D553" s="16" t="n">
        <v>0.0185815860278584</v>
      </c>
      <c r="E553" s="16" t="n">
        <v>0.0130333186282533</v>
      </c>
      <c r="F553" s="16" t="n">
        <v>0.0017080062290852</v>
      </c>
      <c r="G553" s="16"/>
      <c r="H553" s="16" t="n">
        <v>0</v>
      </c>
      <c r="I553" s="16" t="n">
        <v>0.00444627612283291</v>
      </c>
      <c r="J553" s="16"/>
      <c r="K553" s="16" t="n">
        <v>0.00664518531236864</v>
      </c>
      <c r="L553" s="16"/>
      <c r="M553" s="16" t="n">
        <v>0</v>
      </c>
      <c r="N553" s="16" t="n">
        <v>0.0609890314791204</v>
      </c>
      <c r="O553" s="16" t="n">
        <v>0.0145547761558654</v>
      </c>
      <c r="P553" s="16" t="n">
        <v>0</v>
      </c>
      <c r="Q553" s="16"/>
      <c r="R553" s="16" t="n">
        <v>0</v>
      </c>
      <c r="S553" s="16" t="n">
        <v>0.0136021099429285</v>
      </c>
      <c r="T553" s="16" t="n">
        <v>0.0081508184924839</v>
      </c>
      <c r="U553" s="16" t="n">
        <v>0.00494402557857757</v>
      </c>
      <c r="V553" s="16" t="n">
        <v>0.00261305429742476</v>
      </c>
      <c r="W553" s="16"/>
      <c r="X553" s="16" t="n">
        <v>0.00265068716091228</v>
      </c>
      <c r="Y553" s="16" t="n">
        <v>0.0119172238907629</v>
      </c>
      <c r="Z553" s="16" t="n">
        <v>0.00149460620503345</v>
      </c>
      <c r="AA553" s="16" t="n">
        <v>0.0025517159258412</v>
      </c>
      <c r="AB553" s="16" t="n">
        <v>0.0311276958093082</v>
      </c>
      <c r="AC553" s="16" t="n">
        <v>0</v>
      </c>
      <c r="AD553" s="16" t="n">
        <v>0</v>
      </c>
      <c r="AE553" s="16"/>
      <c r="AF553" s="16" t="n">
        <v>0</v>
      </c>
      <c r="AG553" s="16" t="n">
        <v>0</v>
      </c>
      <c r="AH553" s="16" t="n">
        <v>0</v>
      </c>
      <c r="AI553" s="16" t="n">
        <v>0.0290337148101662</v>
      </c>
      <c r="AJ553" s="16" t="n">
        <v>0.00183507715404083</v>
      </c>
      <c r="AK553" s="16" t="n">
        <v>0</v>
      </c>
      <c r="AL553" s="16" t="n">
        <v>0</v>
      </c>
      <c r="AM553" s="16" t="n">
        <v>0.0259267124440819</v>
      </c>
      <c r="AN553" s="16" t="n">
        <v>0.0107100507480712</v>
      </c>
      <c r="AO553" s="16" t="n">
        <v>0</v>
      </c>
      <c r="AP553" s="16" t="n">
        <v>0</v>
      </c>
      <c r="AQ553" s="16"/>
      <c r="AR553" s="16" t="n">
        <v>0.00435818011932405</v>
      </c>
      <c r="AS553" s="16" t="n">
        <v>0.00385821152655789</v>
      </c>
      <c r="AT553" s="16" t="n">
        <v>0.00934264904028442</v>
      </c>
      <c r="AU553" s="16" t="n">
        <v>0.0156511822147675</v>
      </c>
      <c r="AV553" s="16" t="n">
        <v>0</v>
      </c>
      <c r="AW553" s="16" t="n">
        <v>0</v>
      </c>
      <c r="AX553" s="16" t="n">
        <v>0.0255375698511222</v>
      </c>
      <c r="AY553" s="16" t="n">
        <v>0</v>
      </c>
    </row>
    <row r="554">
      <c r="B554" t="s">
        <v>280</v>
      </c>
      <c r="C554" s="16" t="n">
        <v>0.252676875956589</v>
      </c>
      <c r="D554" s="16" t="n">
        <v>0.134575576443003</v>
      </c>
      <c r="E554" s="16" t="n">
        <v>0.211351545203402</v>
      </c>
      <c r="F554" s="16" t="n">
        <v>0.277302150878648</v>
      </c>
      <c r="G554" s="16"/>
      <c r="H554" s="16" t="n">
        <v>0.38338709486301</v>
      </c>
      <c r="I554" s="16" t="n">
        <v>0.253943087133899</v>
      </c>
      <c r="J554" s="16"/>
      <c r="K554" s="16" t="n">
        <v>0.25146883793877</v>
      </c>
      <c r="L554" s="16"/>
      <c r="M554" s="16" t="n">
        <v>0.276163371708099</v>
      </c>
      <c r="N554" s="16" t="n">
        <v>0.0782249108139358</v>
      </c>
      <c r="O554" s="16" t="n">
        <v>0.0498035485682396</v>
      </c>
      <c r="P554" s="16" t="n">
        <v>0.0116928208926961</v>
      </c>
      <c r="Q554" s="16"/>
      <c r="R554" s="16" t="n">
        <v>0.4137682094087</v>
      </c>
      <c r="S554" s="16" t="n">
        <v>0</v>
      </c>
      <c r="T554" s="16" t="n">
        <v>0.176237797927821</v>
      </c>
      <c r="U554" s="16" t="n">
        <v>0.116343556673693</v>
      </c>
      <c r="V554" s="16" t="n">
        <v>0.394551997764548</v>
      </c>
      <c r="W554" s="16"/>
      <c r="X554" s="16" t="n">
        <v>0.258474339393336</v>
      </c>
      <c r="Y554" s="16" t="n">
        <v>0.506571362734757</v>
      </c>
      <c r="Z554" s="16" t="n">
        <v>0.166749063043721</v>
      </c>
      <c r="AA554" s="16" t="n">
        <v>0.185833232149335</v>
      </c>
      <c r="AB554" s="16" t="n">
        <v>0.0449606595024892</v>
      </c>
      <c r="AC554" s="16" t="n">
        <v>0.0784236999047233</v>
      </c>
      <c r="AD554" s="16" t="n">
        <v>0.0182701937748535</v>
      </c>
      <c r="AE554" s="16"/>
      <c r="AF554" s="16" t="n">
        <v>0</v>
      </c>
      <c r="AG554" s="16" t="n">
        <v>0</v>
      </c>
      <c r="AH554" s="16" t="n">
        <v>0.218758286535117</v>
      </c>
      <c r="AI554" s="16" t="n">
        <v>0.35055672485577</v>
      </c>
      <c r="AJ554" s="16" t="n">
        <v>0.602591267822474</v>
      </c>
      <c r="AK554" s="16" t="n">
        <v>0.0984939367381177</v>
      </c>
      <c r="AL554" s="16" t="n">
        <v>0.248862679520838</v>
      </c>
      <c r="AM554" s="16" t="n">
        <v>0.423184239529217</v>
      </c>
      <c r="AN554" s="16" t="n">
        <v>0</v>
      </c>
      <c r="AO554" s="16" t="n">
        <v>0.378973524880731</v>
      </c>
      <c r="AP554" s="16" t="n">
        <v>0.528648134398349</v>
      </c>
      <c r="AQ554" s="16"/>
      <c r="AR554" s="16" t="n">
        <v>0.255292410349098</v>
      </c>
      <c r="AS554" s="16" t="n">
        <v>0.100098878645003</v>
      </c>
      <c r="AT554" s="16" t="n">
        <v>0.26696619941975</v>
      </c>
      <c r="AU554" s="16" t="n">
        <v>0.462883719184311</v>
      </c>
      <c r="AV554" s="16" t="n">
        <v>0.146365182552509</v>
      </c>
      <c r="AW554" s="16" t="n">
        <v>0.432620438035829</v>
      </c>
      <c r="AX554" s="16" t="n">
        <v>0.428486194564003</v>
      </c>
      <c r="AY554" s="16" t="n">
        <v>0.478510722088062</v>
      </c>
    </row>
    <row r="555">
      <c r="B555" t="s">
        <v>97</v>
      </c>
      <c r="C555" s="16" t="n">
        <v>0.192569422911664</v>
      </c>
      <c r="D555" s="16" t="n">
        <v>0.312897578353649</v>
      </c>
      <c r="E555" s="16" t="n">
        <v>0.15453631314969</v>
      </c>
      <c r="F555" s="16" t="n">
        <v>0.189459828225107</v>
      </c>
      <c r="G555" s="16"/>
      <c r="H555" s="16" t="n">
        <v>0.303902153233031</v>
      </c>
      <c r="I555" s="16" t="n">
        <v>0.182544076626497</v>
      </c>
      <c r="J555" s="16"/>
      <c r="K555" s="16" t="n">
        <v>0.244099578303202</v>
      </c>
      <c r="L555" s="16"/>
      <c r="M555" s="16" t="n">
        <v>0.208908632155394</v>
      </c>
      <c r="N555" s="16" t="n">
        <v>0.0700884357567296</v>
      </c>
      <c r="O555" s="16" t="n">
        <v>0.0509281050267103</v>
      </c>
      <c r="P555" s="16" t="n">
        <v>0.0381718334793554</v>
      </c>
      <c r="Q555" s="16"/>
      <c r="R555" s="16" t="n">
        <v>0</v>
      </c>
      <c r="S555" s="16" t="n">
        <v>0</v>
      </c>
      <c r="T555" s="16" t="n">
        <v>0.172740149935839</v>
      </c>
      <c r="U555" s="16" t="n">
        <v>0.352588920178786</v>
      </c>
      <c r="V555" s="16" t="n">
        <v>0.203690108835967</v>
      </c>
      <c r="W555" s="16"/>
      <c r="X555" s="16" t="n">
        <v>0.167449045428886</v>
      </c>
      <c r="Y555" s="16" t="n">
        <v>0.228733665353111</v>
      </c>
      <c r="Z555" s="16" t="n">
        <v>0.146033764824328</v>
      </c>
      <c r="AA555" s="16" t="n">
        <v>0.207946179394191</v>
      </c>
      <c r="AB555" s="16" t="n">
        <v>0.359754374585815</v>
      </c>
      <c r="AC555" s="16" t="n">
        <v>0.0897159442329519</v>
      </c>
      <c r="AD555" s="16" t="n">
        <v>0.597352517948428</v>
      </c>
      <c r="AE555" s="16"/>
      <c r="AF555" s="16" t="n">
        <v>0.763455609423202</v>
      </c>
      <c r="AG555" s="16" t="n">
        <v>0.45365957746673</v>
      </c>
      <c r="AH555" s="16" t="n">
        <v>0.0366233769784188</v>
      </c>
      <c r="AI555" s="16" t="n">
        <v>0.00249641953640333</v>
      </c>
      <c r="AJ555" s="16" t="n">
        <v>0.0730103493440467</v>
      </c>
      <c r="AK555" s="16" t="n">
        <v>0.274628171691951</v>
      </c>
      <c r="AL555" s="16" t="n">
        <v>0.00222832846387569</v>
      </c>
      <c r="AM555" s="16" t="n">
        <v>0.072815110227809</v>
      </c>
      <c r="AN555" s="16" t="n">
        <v>0.115216421598865</v>
      </c>
      <c r="AO555" s="16" t="n">
        <v>0.256036567802279</v>
      </c>
      <c r="AP555" s="16" t="n">
        <v>0.228393146483193</v>
      </c>
      <c r="AQ555" s="16"/>
      <c r="AR555" s="16" t="n">
        <v>0.17040484458973</v>
      </c>
      <c r="AS555" s="16" t="n">
        <v>0.282386674905352</v>
      </c>
      <c r="AT555" s="16" t="n">
        <v>0.110202144138423</v>
      </c>
      <c r="AU555" s="16" t="n">
        <v>0.000591840394591755</v>
      </c>
      <c r="AV555" s="16" t="n">
        <v>0.152188698348098</v>
      </c>
      <c r="AW555" s="16" t="n">
        <v>0.121771126608088</v>
      </c>
      <c r="AX555" s="16" t="n">
        <v>0.224928538425301</v>
      </c>
      <c r="AY555" s="16" t="n">
        <v>0.478510722088062</v>
      </c>
    </row>
    <row r="55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c r="AM556" s="16"/>
      <c r="AN556" s="16"/>
      <c r="AO556" s="16"/>
      <c r="AP556" s="16"/>
      <c r="AQ556" s="16"/>
      <c r="AR556" s="16"/>
      <c r="AS556" s="16"/>
      <c r="AT556" s="16"/>
      <c r="AU556" s="16"/>
      <c r="AV556" s="16"/>
      <c r="AW556" s="16"/>
      <c r="AX556" s="16"/>
      <c r="AY556" s="16"/>
    </row>
    <row r="557">
      <c r="B557" s="7" t="s">
        <v>283</v>
      </c>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c r="AM557" s="16"/>
      <c r="AN557" s="16"/>
      <c r="AO557" s="16"/>
      <c r="AP557" s="16"/>
      <c r="AQ557" s="16"/>
      <c r="AR557" s="16"/>
      <c r="AS557" s="16"/>
      <c r="AT557" s="16"/>
      <c r="AU557" s="16"/>
      <c r="AV557" s="16"/>
      <c r="AW557" s="16"/>
      <c r="AX557" s="16"/>
      <c r="AY557" s="16"/>
    </row>
    <row r="558">
      <c r="B558" s="26" t="s">
        <v>79</v>
      </c>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c r="AX558" s="16"/>
      <c r="AY558" s="16"/>
    </row>
    <row r="559">
      <c r="B559" t="s">
        <v>275</v>
      </c>
      <c r="C559" s="16" t="n">
        <v>0.0965297591404157</v>
      </c>
      <c r="D559" s="16" t="n">
        <v>0.0612214237295817</v>
      </c>
      <c r="E559" s="16" t="n">
        <v>0.0385342255199222</v>
      </c>
      <c r="F559" s="16" t="n">
        <v>0.116410120512896</v>
      </c>
      <c r="G559" s="16"/>
      <c r="H559" s="16" t="n">
        <v>0.0328063031221103</v>
      </c>
      <c r="I559" s="16" t="n">
        <v>0.106675584942993</v>
      </c>
      <c r="J559" s="16"/>
      <c r="K559" s="16" t="n">
        <v>0.0902723406483888</v>
      </c>
      <c r="L559" s="16"/>
      <c r="M559" s="16" t="n">
        <v>0.0864128871252025</v>
      </c>
      <c r="N559" s="16" t="n">
        <v>0.133633363837274</v>
      </c>
      <c r="O559" s="16" t="n">
        <v>0.267089643940023</v>
      </c>
      <c r="P559" s="16" t="n">
        <v>0.350449808608183</v>
      </c>
      <c r="Q559" s="16"/>
      <c r="R559" s="16" t="n">
        <v>0.00219634880341735</v>
      </c>
      <c r="S559" s="16" t="n">
        <v>0.015764699348932</v>
      </c>
      <c r="T559" s="16" t="n">
        <v>0.209425825651406</v>
      </c>
      <c r="U559" s="16" t="n">
        <v>0.136910684441415</v>
      </c>
      <c r="V559" s="16" t="n">
        <v>0.043317032351698</v>
      </c>
      <c r="W559" s="16"/>
      <c r="X559" s="16" t="n">
        <v>0.0515349091620198</v>
      </c>
      <c r="Y559" s="16" t="n">
        <v>0.074414857371325</v>
      </c>
      <c r="Z559" s="16" t="n">
        <v>0.266533871068262</v>
      </c>
      <c r="AA559" s="16" t="n">
        <v>0.0344822492757409</v>
      </c>
      <c r="AB559" s="16" t="n">
        <v>0.0535356107123817</v>
      </c>
      <c r="AC559" s="16" t="n">
        <v>0.187578966484235</v>
      </c>
      <c r="AD559" s="16" t="n">
        <v>0.0738983990906285</v>
      </c>
      <c r="AE559" s="16"/>
      <c r="AF559" s="16" t="n">
        <v>0.00330250369806544</v>
      </c>
      <c r="AG559" s="16" t="n">
        <v>0.0454469522607826</v>
      </c>
      <c r="AH559" s="16" t="n">
        <v>0.0751070280055177</v>
      </c>
      <c r="AI559" s="16" t="n">
        <v>0.0268543158833102</v>
      </c>
      <c r="AJ559" s="16" t="n">
        <v>0.0255818551120705</v>
      </c>
      <c r="AK559" s="16" t="n">
        <v>0.183395691590897</v>
      </c>
      <c r="AL559" s="16" t="n">
        <v>0.0877837620566965</v>
      </c>
      <c r="AM559" s="16" t="n">
        <v>0.257181693796536</v>
      </c>
      <c r="AN559" s="16" t="n">
        <v>0.0146442851621388</v>
      </c>
      <c r="AO559" s="16" t="n">
        <v>0.0169794171054866</v>
      </c>
      <c r="AP559" s="16" t="n">
        <v>0.106910779288106</v>
      </c>
      <c r="AQ559" s="16"/>
      <c r="AR559" s="16" t="n">
        <v>0.00990325952671414</v>
      </c>
      <c r="AS559" s="16" t="n">
        <v>0.145924519205373</v>
      </c>
      <c r="AT559" s="16" t="n">
        <v>0.132420310866651</v>
      </c>
      <c r="AU559" s="16" t="n">
        <v>0.011521909167435</v>
      </c>
      <c r="AV559" s="16" t="n">
        <v>0.148087355358146</v>
      </c>
      <c r="AW559" s="16" t="n">
        <v>0.0678601339405833</v>
      </c>
      <c r="AX559" s="16" t="n">
        <v>0.2639189317322</v>
      </c>
      <c r="AY559" s="16" t="n">
        <v>0.00979479088645274</v>
      </c>
    </row>
    <row r="560">
      <c r="B560" t="s">
        <v>276</v>
      </c>
      <c r="C560" s="16" t="n">
        <v>0.244511992208472</v>
      </c>
      <c r="D560" s="16" t="n">
        <v>0.246659922619814</v>
      </c>
      <c r="E560" s="16" t="n">
        <v>0.181899913421171</v>
      </c>
      <c r="F560" s="16" t="n">
        <v>0.261443394272727</v>
      </c>
      <c r="G560" s="16"/>
      <c r="H560" s="16" t="n">
        <v>0.181330291766203</v>
      </c>
      <c r="I560" s="16" t="n">
        <v>0.241634806653303</v>
      </c>
      <c r="J560" s="16"/>
      <c r="K560" s="16" t="n">
        <v>0.241397414351298</v>
      </c>
      <c r="L560" s="16"/>
      <c r="M560" s="16" t="n">
        <v>0.227338732959293</v>
      </c>
      <c r="N560" s="16" t="n">
        <v>0.396313733942088</v>
      </c>
      <c r="O560" s="16" t="n">
        <v>0.31695469498747</v>
      </c>
      <c r="P560" s="16" t="n">
        <v>0.393725195485037</v>
      </c>
      <c r="Q560" s="16"/>
      <c r="R560" s="16" t="n">
        <v>0.582955721933139</v>
      </c>
      <c r="S560" s="16" t="n">
        <v>0.457741532071305</v>
      </c>
      <c r="T560" s="16" t="n">
        <v>0.253084906268568</v>
      </c>
      <c r="U560" s="16" t="n">
        <v>0.222056274075931</v>
      </c>
      <c r="V560" s="16" t="n">
        <v>0.155947547283085</v>
      </c>
      <c r="W560" s="16"/>
      <c r="X560" s="16" t="n">
        <v>0.322736378233949</v>
      </c>
      <c r="Y560" s="16" t="n">
        <v>0.0736771337547379</v>
      </c>
      <c r="Z560" s="16" t="n">
        <v>0.0855410970160266</v>
      </c>
      <c r="AA560" s="16" t="n">
        <v>0.221690846505391</v>
      </c>
      <c r="AB560" s="16" t="n">
        <v>0.33390713399939</v>
      </c>
      <c r="AC560" s="16" t="n">
        <v>0.504493551348271</v>
      </c>
      <c r="AD560" s="16" t="n">
        <v>0.271797710286682</v>
      </c>
      <c r="AE560" s="16"/>
      <c r="AF560" s="16" t="n">
        <v>0.0126432686543789</v>
      </c>
      <c r="AG560" s="16" t="n">
        <v>0.0182471288109</v>
      </c>
      <c r="AH560" s="16" t="n">
        <v>0.501904784637802</v>
      </c>
      <c r="AI560" s="16" t="n">
        <v>0.477432166239956</v>
      </c>
      <c r="AJ560" s="16" t="n">
        <v>0.0827991702787227</v>
      </c>
      <c r="AK560" s="16" t="n">
        <v>0.239264093993076</v>
      </c>
      <c r="AL560" s="16" t="n">
        <v>0.299422627939686</v>
      </c>
      <c r="AM560" s="16" t="n">
        <v>0.0961750629997573</v>
      </c>
      <c r="AN560" s="16" t="n">
        <v>0.392237041977862</v>
      </c>
      <c r="AO560" s="16" t="n">
        <v>0.0310311264777528</v>
      </c>
      <c r="AP560" s="16" t="n">
        <v>0.136047939830352</v>
      </c>
      <c r="AQ560" s="16"/>
      <c r="AR560" s="16" t="n">
        <v>0.287477186927515</v>
      </c>
      <c r="AS560" s="16" t="n">
        <v>0.251569042935857</v>
      </c>
      <c r="AT560" s="16" t="n">
        <v>0.237982744935899</v>
      </c>
      <c r="AU560" s="16" t="n">
        <v>0.353578964595077</v>
      </c>
      <c r="AV560" s="16" t="n">
        <v>0.25571073932914</v>
      </c>
      <c r="AW560" s="16" t="n">
        <v>0.225325556939902</v>
      </c>
      <c r="AX560" s="16" t="n">
        <v>0.0521539503213198</v>
      </c>
      <c r="AY560" s="16" t="n">
        <v>0.0214892779119384</v>
      </c>
    </row>
    <row r="561">
      <c r="B561" t="s">
        <v>277</v>
      </c>
      <c r="C561" s="16" t="n">
        <v>0.127002594835716</v>
      </c>
      <c r="D561" s="16" t="n">
        <v>0.0651364905870741</v>
      </c>
      <c r="E561" s="16" t="n">
        <v>0.233988820056061</v>
      </c>
      <c r="F561" s="16" t="n">
        <v>0.104620778088506</v>
      </c>
      <c r="G561" s="16"/>
      <c r="H561" s="16" t="n">
        <v>0.0836266871058221</v>
      </c>
      <c r="I561" s="16" t="n">
        <v>0.117686517643151</v>
      </c>
      <c r="J561" s="16"/>
      <c r="K561" s="16" t="n">
        <v>0.0861009020967984</v>
      </c>
      <c r="L561" s="16"/>
      <c r="M561" s="16" t="n">
        <v>0.115481830979383</v>
      </c>
      <c r="N561" s="16" t="n">
        <v>0.226749270456385</v>
      </c>
      <c r="O561" s="16" t="n">
        <v>0.213562675762562</v>
      </c>
      <c r="P561" s="16" t="n">
        <v>0.135198775874953</v>
      </c>
      <c r="Q561" s="16"/>
      <c r="R561" s="16" t="n">
        <v>0</v>
      </c>
      <c r="S561" s="16" t="n">
        <v>0.272368135405008</v>
      </c>
      <c r="T561" s="16" t="n">
        <v>0.123256009455725</v>
      </c>
      <c r="U561" s="16" t="n">
        <v>0.133617070786715</v>
      </c>
      <c r="V561" s="16" t="n">
        <v>0.109724023544896</v>
      </c>
      <c r="W561" s="16"/>
      <c r="X561" s="16" t="n">
        <v>0.125321041381509</v>
      </c>
      <c r="Y561" s="16" t="n">
        <v>0.0364228861123612</v>
      </c>
      <c r="Z561" s="16" t="n">
        <v>0.286691443685145</v>
      </c>
      <c r="AA561" s="16" t="n">
        <v>0.169903724438077</v>
      </c>
      <c r="AB561" s="16" t="n">
        <v>0.153866560871267</v>
      </c>
      <c r="AC561" s="16" t="n">
        <v>0.0721654597656336</v>
      </c>
      <c r="AD561" s="16" t="n">
        <v>0.0882059892097594</v>
      </c>
      <c r="AE561" s="16"/>
      <c r="AF561" s="16" t="n">
        <v>0.00577556895952735</v>
      </c>
      <c r="AG561" s="16" t="n">
        <v>0.0590126524498851</v>
      </c>
      <c r="AH561" s="16" t="n">
        <v>0.18554351927394</v>
      </c>
      <c r="AI561" s="16" t="n">
        <v>0.119392814943996</v>
      </c>
      <c r="AJ561" s="16" t="n">
        <v>0.165741044032483</v>
      </c>
      <c r="AK561" s="16" t="n">
        <v>0.147460655377948</v>
      </c>
      <c r="AL561" s="16" t="n">
        <v>0.332891778051287</v>
      </c>
      <c r="AM561" s="16" t="n">
        <v>0.00526331772834446</v>
      </c>
      <c r="AN561" s="16" t="n">
        <v>0.212174192978285</v>
      </c>
      <c r="AO561" s="16" t="n">
        <v>0.312828716503799</v>
      </c>
      <c r="AP561" s="16" t="n">
        <v>0</v>
      </c>
      <c r="AQ561" s="16"/>
      <c r="AR561" s="16" t="n">
        <v>0.224335632552069</v>
      </c>
      <c r="AS561" s="16" t="n">
        <v>0.14868390484033</v>
      </c>
      <c r="AT561" s="16" t="n">
        <v>0.0708080559826321</v>
      </c>
      <c r="AU561" s="16" t="n">
        <v>0.00669487212063705</v>
      </c>
      <c r="AV561" s="16" t="n">
        <v>0.217184388292726</v>
      </c>
      <c r="AW561" s="16" t="n">
        <v>0.0775510937399132</v>
      </c>
      <c r="AX561" s="16" t="n">
        <v>0.00914150267057621</v>
      </c>
      <c r="AY561" s="16" t="n">
        <v>0</v>
      </c>
    </row>
    <row r="562">
      <c r="B562" t="s">
        <v>278</v>
      </c>
      <c r="C562" s="16" t="n">
        <v>0.0417713209527305</v>
      </c>
      <c r="D562" s="16" t="n">
        <v>0.083862059770317</v>
      </c>
      <c r="E562" s="16" t="n">
        <v>0.0803918867526893</v>
      </c>
      <c r="F562" s="16" t="n">
        <v>0.0264418245521358</v>
      </c>
      <c r="G562" s="16"/>
      <c r="H562" s="16" t="n">
        <v>0.00716451201551581</v>
      </c>
      <c r="I562" s="16" t="n">
        <v>0.0470458314270896</v>
      </c>
      <c r="J562" s="16"/>
      <c r="K562" s="16" t="n">
        <v>0.0605067397166589</v>
      </c>
      <c r="L562" s="16"/>
      <c r="M562" s="16" t="n">
        <v>0.0394342484165358</v>
      </c>
      <c r="N562" s="16" t="n">
        <v>0.0568899187506879</v>
      </c>
      <c r="O562" s="16" t="n">
        <v>0.0750730233896849</v>
      </c>
      <c r="P562" s="16" t="n">
        <v>0.0499508292135115</v>
      </c>
      <c r="Q562" s="16"/>
      <c r="R562" s="16" t="n">
        <v>0.000366058133902892</v>
      </c>
      <c r="S562" s="16" t="n">
        <v>0.132001373684376</v>
      </c>
      <c r="T562" s="16" t="n">
        <v>0.0835839474178809</v>
      </c>
      <c r="U562" s="16" t="n">
        <v>0.0353948050055957</v>
      </c>
      <c r="V562" s="16" t="n">
        <v>0.00410150903991812</v>
      </c>
      <c r="W562" s="16"/>
      <c r="X562" s="16" t="n">
        <v>0.0508276558480244</v>
      </c>
      <c r="Y562" s="16" t="n">
        <v>0.0400765864749826</v>
      </c>
      <c r="Z562" s="16" t="n">
        <v>0.0499453665675516</v>
      </c>
      <c r="AA562" s="16" t="n">
        <v>0.0311130115510657</v>
      </c>
      <c r="AB562" s="16" t="n">
        <v>0.020278243082037</v>
      </c>
      <c r="AC562" s="16" t="n">
        <v>0.0186574843855133</v>
      </c>
      <c r="AD562" s="16" t="n">
        <v>0.0271612379656705</v>
      </c>
      <c r="AE562" s="16"/>
      <c r="AF562" s="16" t="n">
        <v>0.00120858687537467</v>
      </c>
      <c r="AG562" s="16" t="n">
        <v>0</v>
      </c>
      <c r="AH562" s="16" t="n">
        <v>0.00682263941841487</v>
      </c>
      <c r="AI562" s="16" t="n">
        <v>0.0128794925196249</v>
      </c>
      <c r="AJ562" s="16" t="n">
        <v>0.00363546678273801</v>
      </c>
      <c r="AK562" s="16" t="n">
        <v>0.0205347420332136</v>
      </c>
      <c r="AL562" s="16" t="n">
        <v>0.0278260011612698</v>
      </c>
      <c r="AM562" s="16" t="n">
        <v>0.103575423607004</v>
      </c>
      <c r="AN562" s="16" t="n">
        <v>0.26572805828285</v>
      </c>
      <c r="AO562" s="16" t="n">
        <v>0</v>
      </c>
      <c r="AP562" s="16" t="n">
        <v>0</v>
      </c>
      <c r="AQ562" s="16"/>
      <c r="AR562" s="16" t="n">
        <v>0.0100604821461131</v>
      </c>
      <c r="AS562" s="16" t="n">
        <v>0.00572767519262537</v>
      </c>
      <c r="AT562" s="16" t="n">
        <v>0.179799005468239</v>
      </c>
      <c r="AU562" s="16" t="n">
        <v>0.0156511822147675</v>
      </c>
      <c r="AV562" s="16" t="n">
        <v>0.14488526846213</v>
      </c>
      <c r="AW562" s="16" t="n">
        <v>0.00870654066363904</v>
      </c>
      <c r="AX562" s="16" t="n">
        <v>0</v>
      </c>
      <c r="AY562" s="16" t="n">
        <v>0.0116944870254857</v>
      </c>
    </row>
    <row r="563">
      <c r="B563" t="s">
        <v>279</v>
      </c>
      <c r="C563" s="16" t="n">
        <v>0.00173236478389685</v>
      </c>
      <c r="D563" s="16" t="n">
        <v>0.00515120259609706</v>
      </c>
      <c r="E563" s="16" t="n">
        <v>0.00625014167006833</v>
      </c>
      <c r="F563" s="16" t="n">
        <v>0.000108495397692943</v>
      </c>
      <c r="G563" s="16"/>
      <c r="H563" s="16" t="n">
        <v>0.00778295789430793</v>
      </c>
      <c r="I563" s="16" t="n">
        <v>0.00165134386593793</v>
      </c>
      <c r="J563" s="16"/>
      <c r="K563" s="16" t="n">
        <v>0.00383379446148179</v>
      </c>
      <c r="L563" s="16"/>
      <c r="M563" s="16" t="n">
        <v>0</v>
      </c>
      <c r="N563" s="16" t="n">
        <v>0.0126739437320489</v>
      </c>
      <c r="O563" s="16" t="n">
        <v>0.0265883083253097</v>
      </c>
      <c r="P563" s="16" t="n">
        <v>0.0100677708295192</v>
      </c>
      <c r="Q563" s="16"/>
      <c r="R563" s="16" t="n">
        <v>0</v>
      </c>
      <c r="S563" s="16" t="n">
        <v>0</v>
      </c>
      <c r="T563" s="16" t="n">
        <v>0.00135009093125376</v>
      </c>
      <c r="U563" s="16" t="n">
        <v>0.00198946935806107</v>
      </c>
      <c r="V563" s="16" t="n">
        <v>0.00247065240371207</v>
      </c>
      <c r="W563" s="16"/>
      <c r="X563" s="16" t="n">
        <v>0.00250856825260356</v>
      </c>
      <c r="Y563" s="16" t="n">
        <v>0.00103972443670743</v>
      </c>
      <c r="Z563" s="16" t="n">
        <v>0</v>
      </c>
      <c r="AA563" s="16" t="n">
        <v>0.000725709461404629</v>
      </c>
      <c r="AB563" s="16" t="n">
        <v>0</v>
      </c>
      <c r="AC563" s="16" t="n">
        <v>0.0158794994933879</v>
      </c>
      <c r="AD563" s="16" t="n">
        <v>0.00211697398415782</v>
      </c>
      <c r="AE563" s="16"/>
      <c r="AF563" s="16" t="n">
        <v>0.000798838870542015</v>
      </c>
      <c r="AG563" s="16" t="n">
        <v>0</v>
      </c>
      <c r="AH563" s="16" t="n">
        <v>0</v>
      </c>
      <c r="AI563" s="16" t="n">
        <v>0</v>
      </c>
      <c r="AJ563" s="16" t="n">
        <v>0.0171992367398147</v>
      </c>
      <c r="AK563" s="16" t="n">
        <v>0</v>
      </c>
      <c r="AL563" s="16" t="n">
        <v>0.000984822806346548</v>
      </c>
      <c r="AM563" s="16" t="n">
        <v>0.00235339515185997</v>
      </c>
      <c r="AN563" s="16" t="n">
        <v>0.00208814192455572</v>
      </c>
      <c r="AO563" s="16" t="n">
        <v>0</v>
      </c>
      <c r="AP563" s="16" t="n">
        <v>0</v>
      </c>
      <c r="AQ563" s="16"/>
      <c r="AR563" s="16" t="n">
        <v>0.000849715733005719</v>
      </c>
      <c r="AS563" s="16" t="n">
        <v>0.00410239505802474</v>
      </c>
      <c r="AT563" s="16" t="n">
        <v>0.00182153918840595</v>
      </c>
      <c r="AU563" s="16" t="n">
        <v>0</v>
      </c>
      <c r="AV563" s="16" t="n">
        <v>0</v>
      </c>
      <c r="AW563" s="16" t="n">
        <v>0</v>
      </c>
      <c r="AX563" s="16" t="n">
        <v>0</v>
      </c>
      <c r="AY563" s="16" t="n">
        <v>0</v>
      </c>
    </row>
    <row r="564">
      <c r="B564" t="s">
        <v>282</v>
      </c>
      <c r="C564" s="16" t="n">
        <v>0.326908065634818</v>
      </c>
      <c r="D564" s="16" t="n">
        <v>0.281557543389716</v>
      </c>
      <c r="E564" s="16" t="n">
        <v>0.394402494230194</v>
      </c>
      <c r="F564" s="16" t="n">
        <v>0.313499386753052</v>
      </c>
      <c r="G564" s="16"/>
      <c r="H564" s="16" t="n">
        <v>0.681353715210537</v>
      </c>
      <c r="I564" s="16" t="n">
        <v>0.316837451496416</v>
      </c>
      <c r="J564" s="16"/>
      <c r="K564" s="16" t="n">
        <v>0.291538825192562</v>
      </c>
      <c r="L564" s="16"/>
      <c r="M564" s="16" t="n">
        <v>0.357916999379008</v>
      </c>
      <c r="N564" s="16" t="n">
        <v>0.098872078493885</v>
      </c>
      <c r="O564" s="16" t="n">
        <v>0.0470100178878999</v>
      </c>
      <c r="P564" s="16" t="n">
        <v>0.0208107364462642</v>
      </c>
      <c r="Q564" s="16"/>
      <c r="R564" s="16" t="n">
        <v>0.268893246548018</v>
      </c>
      <c r="S564" s="16" t="n">
        <v>0.108522149547451</v>
      </c>
      <c r="T564" s="16" t="n">
        <v>0.176392139715361</v>
      </c>
      <c r="U564" s="16" t="n">
        <v>0.170579774557743</v>
      </c>
      <c r="V564" s="16" t="n">
        <v>0.542063269823058</v>
      </c>
      <c r="W564" s="16"/>
      <c r="X564" s="16" t="n">
        <v>0.317055441905572</v>
      </c>
      <c r="Y564" s="16" t="n">
        <v>0.56949065421264</v>
      </c>
      <c r="Z564" s="16" t="n">
        <v>0.238271339250851</v>
      </c>
      <c r="AA564" s="16" t="n">
        <v>0.331102575349289</v>
      </c>
      <c r="AB564" s="16" t="n">
        <v>0.0641408386786245</v>
      </c>
      <c r="AC564" s="16" t="n">
        <v>0.0974799220481656</v>
      </c>
      <c r="AD564" s="16" t="n">
        <v>0.483910959541639</v>
      </c>
      <c r="AE564" s="16"/>
      <c r="AF564" s="16" t="n">
        <v>0.213614462389452</v>
      </c>
      <c r="AG564" s="16" t="n">
        <v>0</v>
      </c>
      <c r="AH564" s="16" t="n">
        <v>0.230279287763859</v>
      </c>
      <c r="AI564" s="16" t="n">
        <v>0.334989264845882</v>
      </c>
      <c r="AJ564" s="16" t="n">
        <v>0.614609911172653</v>
      </c>
      <c r="AK564" s="16" t="n">
        <v>0.288275540396836</v>
      </c>
      <c r="AL564" s="16" t="n">
        <v>0.248862679520838</v>
      </c>
      <c r="AM564" s="16" t="n">
        <v>0.535451106716499</v>
      </c>
      <c r="AN564" s="16" t="n">
        <v>0</v>
      </c>
      <c r="AO564" s="16" t="n">
        <v>0.383124172110682</v>
      </c>
      <c r="AP564" s="16" t="n">
        <v>0.528648134398349</v>
      </c>
      <c r="AQ564" s="16"/>
      <c r="AR564" s="16" t="n">
        <v>0.258800874735417</v>
      </c>
      <c r="AS564" s="16" t="n">
        <v>0.223864291264307</v>
      </c>
      <c r="AT564" s="16" t="n">
        <v>0.26696619941975</v>
      </c>
      <c r="AU564" s="16" t="n">
        <v>0.596310049292724</v>
      </c>
      <c r="AV564" s="16" t="n">
        <v>0.152475727149037</v>
      </c>
      <c r="AW564" s="16" t="n">
        <v>0.552185858128253</v>
      </c>
      <c r="AX564" s="16" t="n">
        <v>0.674785615275904</v>
      </c>
      <c r="AY564" s="16" t="n">
        <v>0.478510722088062</v>
      </c>
    </row>
    <row r="565">
      <c r="B565" t="s">
        <v>97</v>
      </c>
      <c r="C565" s="16" t="n">
        <v>0.16154390244395</v>
      </c>
      <c r="D565" s="16" t="n">
        <v>0.2564113573074</v>
      </c>
      <c r="E565" s="16" t="n">
        <v>0.0645325183498934</v>
      </c>
      <c r="F565" s="16" t="n">
        <v>0.17747600042299</v>
      </c>
      <c r="G565" s="16"/>
      <c r="H565" s="16" t="n">
        <v>0.00593553288550405</v>
      </c>
      <c r="I565" s="16" t="n">
        <v>0.168468463971109</v>
      </c>
      <c r="J565" s="16"/>
      <c r="K565" s="16" t="n">
        <v>0.226349983532812</v>
      </c>
      <c r="L565" s="16"/>
      <c r="M565" s="16" t="n">
        <v>0.173415301140577</v>
      </c>
      <c r="N565" s="16" t="n">
        <v>0.0748676907876308</v>
      </c>
      <c r="O565" s="16" t="n">
        <v>0.05372163570705</v>
      </c>
      <c r="P565" s="16" t="n">
        <v>0.0397968835425323</v>
      </c>
      <c r="Q565" s="16"/>
      <c r="R565" s="16" t="n">
        <v>0.145588624581523</v>
      </c>
      <c r="S565" s="16" t="n">
        <v>0.0136021099429285</v>
      </c>
      <c r="T565" s="16" t="n">
        <v>0.152907080559804</v>
      </c>
      <c r="U565" s="16" t="n">
        <v>0.29945192177454</v>
      </c>
      <c r="V565" s="16" t="n">
        <v>0.142375965553633</v>
      </c>
      <c r="W565" s="16"/>
      <c r="X565" s="16" t="n">
        <v>0.130016005216322</v>
      </c>
      <c r="Y565" s="16" t="n">
        <v>0.204878157637245</v>
      </c>
      <c r="Z565" s="16" t="n">
        <v>0.0730168824121639</v>
      </c>
      <c r="AA565" s="16" t="n">
        <v>0.210981883419032</v>
      </c>
      <c r="AB565" s="16" t="n">
        <v>0.3742716126563</v>
      </c>
      <c r="AC565" s="16" t="n">
        <v>0.103745116474793</v>
      </c>
      <c r="AD565" s="16" t="n">
        <v>0.0529087299214631</v>
      </c>
      <c r="AE565" s="16"/>
      <c r="AF565" s="16" t="n">
        <v>0.76265677055266</v>
      </c>
      <c r="AG565" s="16" t="n">
        <v>0.877293266478432</v>
      </c>
      <c r="AH565" s="16" t="n">
        <v>0.000342740900466508</v>
      </c>
      <c r="AI565" s="16" t="n">
        <v>0.0284519455672308</v>
      </c>
      <c r="AJ565" s="16" t="n">
        <v>0.090433315881518</v>
      </c>
      <c r="AK565" s="16" t="n">
        <v>0.121069276608029</v>
      </c>
      <c r="AL565" s="16" t="n">
        <v>0.00222832846387569</v>
      </c>
      <c r="AM565" s="16" t="n">
        <v>0</v>
      </c>
      <c r="AN565" s="16" t="n">
        <v>0.113128279674309</v>
      </c>
      <c r="AO565" s="16" t="n">
        <v>0.256036567802279</v>
      </c>
      <c r="AP565" s="16" t="n">
        <v>0.228393146483193</v>
      </c>
      <c r="AQ565" s="16"/>
      <c r="AR565" s="16" t="n">
        <v>0.208572848379167</v>
      </c>
      <c r="AS565" s="16" t="n">
        <v>0.220128171503483</v>
      </c>
      <c r="AT565" s="16" t="n">
        <v>0.110202144138423</v>
      </c>
      <c r="AU565" s="16" t="n">
        <v>0.0162430226093593</v>
      </c>
      <c r="AV565" s="16" t="n">
        <v>0.0816565214088203</v>
      </c>
      <c r="AW565" s="16" t="n">
        <v>0.06837081658771</v>
      </c>
      <c r="AX565" s="16" t="n">
        <v>0</v>
      </c>
      <c r="AY565" s="16" t="n">
        <v>0.478510722088062</v>
      </c>
    </row>
    <row r="56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row>
    <row r="567">
      <c r="B567" s="7" t="s">
        <v>285</v>
      </c>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c r="AX567" s="16"/>
      <c r="AY567" s="16"/>
    </row>
    <row r="568">
      <c r="B568" s="26" t="s">
        <v>79</v>
      </c>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c r="AM568" s="16"/>
      <c r="AN568" s="16"/>
      <c r="AO568" s="16"/>
      <c r="AP568" s="16"/>
      <c r="AQ568" s="16"/>
      <c r="AR568" s="16"/>
      <c r="AS568" s="16"/>
      <c r="AT568" s="16"/>
      <c r="AU568" s="16"/>
      <c r="AV568" s="16"/>
      <c r="AW568" s="16"/>
      <c r="AX568" s="16"/>
      <c r="AY568" s="16"/>
    </row>
    <row r="569">
      <c r="B569" t="s">
        <v>265</v>
      </c>
      <c r="C569" s="16" t="n">
        <v>0.0444571191467536</v>
      </c>
      <c r="D569" s="16" t="n">
        <v>0.0353689931328511</v>
      </c>
      <c r="E569" s="16" t="n">
        <v>0.0734168305824185</v>
      </c>
      <c r="F569" s="16" t="n">
        <v>0.0375368456783098</v>
      </c>
      <c r="G569" s="16"/>
      <c r="H569" s="16" t="n">
        <v>0.0121566033163981</v>
      </c>
      <c r="I569" s="16" t="n">
        <v>0.035860358101652</v>
      </c>
      <c r="J569" s="16"/>
      <c r="K569" s="16" t="n">
        <v>0.0619685952217874</v>
      </c>
      <c r="L569" s="16"/>
      <c r="M569" s="16" t="n">
        <v>0.027904805669702</v>
      </c>
      <c r="N569" s="16" t="n">
        <v>0.140864695896758</v>
      </c>
      <c r="O569" s="16" t="n">
        <v>0.245303187810253</v>
      </c>
      <c r="P569" s="16" t="n">
        <v>0.319475673832842</v>
      </c>
      <c r="Q569" s="16"/>
      <c r="R569" s="16" t="n">
        <v>0</v>
      </c>
      <c r="S569" s="16" t="n">
        <v>0.00919283303481142</v>
      </c>
      <c r="T569" s="16" t="n">
        <v>0.0304099440229672</v>
      </c>
      <c r="U569" s="16" t="n">
        <v>0.0864384491683512</v>
      </c>
      <c r="V569" s="16" t="n">
        <v>0.0482846105034288</v>
      </c>
      <c r="W569" s="16"/>
      <c r="X569" s="16" t="n">
        <v>0.00190309107966456</v>
      </c>
      <c r="Y569" s="16" t="n">
        <v>0.0174660891371562</v>
      </c>
      <c r="Z569" s="16" t="n">
        <v>0.194385270266175</v>
      </c>
      <c r="AA569" s="16" t="n">
        <v>0.0420975601337244</v>
      </c>
      <c r="AB569" s="16" t="n">
        <v>0.117980584803534</v>
      </c>
      <c r="AC569" s="16" t="n">
        <v>0.196455469576502</v>
      </c>
      <c r="AD569" s="16" t="n">
        <v>0.0540244863125695</v>
      </c>
      <c r="AE569" s="16"/>
      <c r="AF569" s="16" t="n">
        <v>0.00224465154414357</v>
      </c>
      <c r="AG569" s="16" t="n">
        <v>0.0325232018924077</v>
      </c>
      <c r="AH569" s="16" t="n">
        <v>0.0299627285575876</v>
      </c>
      <c r="AI569" s="16" t="n">
        <v>0.0190648058002375</v>
      </c>
      <c r="AJ569" s="16" t="n">
        <v>0.143407540502757</v>
      </c>
      <c r="AK569" s="16" t="n">
        <v>0.0219330234755385</v>
      </c>
      <c r="AL569" s="16" t="n">
        <v>0.168876359804742</v>
      </c>
      <c r="AM569" s="16" t="n">
        <v>0.177486149404119</v>
      </c>
      <c r="AN569" s="16" t="n">
        <v>0.0158710523265071</v>
      </c>
      <c r="AO569" s="16" t="n">
        <v>0.0161744005810265</v>
      </c>
      <c r="AP569" s="16" t="n">
        <v>0.0055718530621476</v>
      </c>
      <c r="AQ569" s="16"/>
      <c r="AR569" s="16" t="n">
        <v>0.0078999293866368</v>
      </c>
      <c r="AS569" s="16" t="n">
        <v>0.0790562100925119</v>
      </c>
      <c r="AT569" s="16" t="n">
        <v>0.0444914383210314</v>
      </c>
      <c r="AU569" s="16" t="n">
        <v>0.0290409264560416</v>
      </c>
      <c r="AV569" s="16" t="n">
        <v>0.0801766073184419</v>
      </c>
      <c r="AW569" s="16" t="n">
        <v>0.00866959450507654</v>
      </c>
      <c r="AX569" s="16" t="n">
        <v>0.0762198983100569</v>
      </c>
      <c r="AY569" s="16" t="n">
        <v>0.00189969613903295</v>
      </c>
    </row>
    <row r="570">
      <c r="B570" t="s">
        <v>266</v>
      </c>
      <c r="C570" s="16" t="n">
        <v>0.139255679492968</v>
      </c>
      <c r="D570" s="16" t="n">
        <v>0.140559567820792</v>
      </c>
      <c r="E570" s="16" t="n">
        <v>0.138851321840231</v>
      </c>
      <c r="F570" s="16" t="n">
        <v>0.139219851624831</v>
      </c>
      <c r="G570" s="16"/>
      <c r="H570" s="16" t="n">
        <v>0.209596420636001</v>
      </c>
      <c r="I570" s="16" t="n">
        <v>0.136926172331924</v>
      </c>
      <c r="J570" s="16"/>
      <c r="K570" s="16" t="n">
        <v>0.114906118896932</v>
      </c>
      <c r="L570" s="16"/>
      <c r="M570" s="16" t="n">
        <v>0.123348524979747</v>
      </c>
      <c r="N570" s="16" t="n">
        <v>0.241939342961396</v>
      </c>
      <c r="O570" s="16" t="n">
        <v>0.318312075728163</v>
      </c>
      <c r="P570" s="16" t="n">
        <v>0.340039776313489</v>
      </c>
      <c r="Q570" s="16"/>
      <c r="R570" s="16" t="n">
        <v>0.298802783745847</v>
      </c>
      <c r="S570" s="16" t="n">
        <v>0.299783712383579</v>
      </c>
      <c r="T570" s="16" t="n">
        <v>0.149928909509577</v>
      </c>
      <c r="U570" s="16" t="n">
        <v>0.0861894241356539</v>
      </c>
      <c r="V570" s="16" t="n">
        <v>0.0986607991515018</v>
      </c>
      <c r="W570" s="16"/>
      <c r="X570" s="16" t="n">
        <v>0.136368925411828</v>
      </c>
      <c r="Y570" s="16" t="n">
        <v>0.114780470276401</v>
      </c>
      <c r="Z570" s="16" t="n">
        <v>0.283370371875701</v>
      </c>
      <c r="AA570" s="16" t="n">
        <v>0.0365452233767996</v>
      </c>
      <c r="AB570" s="16" t="n">
        <v>0.122428265447626</v>
      </c>
      <c r="AC570" s="16" t="n">
        <v>0.224405338560811</v>
      </c>
      <c r="AD570" s="16" t="n">
        <v>0.159079920320024</v>
      </c>
      <c r="AE570" s="16"/>
      <c r="AF570" s="16" t="n">
        <v>0.0164014987615327</v>
      </c>
      <c r="AG570" s="16" t="n">
        <v>0.0152412120081578</v>
      </c>
      <c r="AH570" s="16" t="n">
        <v>0.207084819868331</v>
      </c>
      <c r="AI570" s="16" t="n">
        <v>0.0996904807708995</v>
      </c>
      <c r="AJ570" s="16" t="n">
        <v>0.0589329034795025</v>
      </c>
      <c r="AK570" s="16" t="n">
        <v>0.201698088463854</v>
      </c>
      <c r="AL570" s="16" t="n">
        <v>0.0805499044144599</v>
      </c>
      <c r="AM570" s="16" t="n">
        <v>0.29398450535625</v>
      </c>
      <c r="AN570" s="16" t="n">
        <v>0.146812216851872</v>
      </c>
      <c r="AO570" s="16" t="n">
        <v>0.031836143002213</v>
      </c>
      <c r="AP570" s="16" t="n">
        <v>0</v>
      </c>
      <c r="AQ570" s="16"/>
      <c r="AR570" s="16" t="n">
        <v>0.142140100327008</v>
      </c>
      <c r="AS570" s="16" t="n">
        <v>0.148301393524407</v>
      </c>
      <c r="AT570" s="16" t="n">
        <v>0.157276800241969</v>
      </c>
      <c r="AU570" s="16" t="n">
        <v>0.000591840394591755</v>
      </c>
      <c r="AV570" s="16" t="n">
        <v>0.306431368388453</v>
      </c>
      <c r="AW570" s="16" t="n">
        <v>0.0444008370548699</v>
      </c>
      <c r="AX570" s="16" t="n">
        <v>0.418681197572573</v>
      </c>
      <c r="AY570" s="16" t="n">
        <v>0.0293843726593582</v>
      </c>
    </row>
    <row r="571">
      <c r="B571" t="s">
        <v>284</v>
      </c>
      <c r="C571" s="16" t="n">
        <v>0.197908775167406</v>
      </c>
      <c r="D571" s="16" t="n">
        <v>0.188878209649928</v>
      </c>
      <c r="E571" s="16" t="n">
        <v>0.334326382272856</v>
      </c>
      <c r="F571" s="16" t="n">
        <v>0.161508677564262</v>
      </c>
      <c r="G571" s="16"/>
      <c r="H571" s="16" t="n">
        <v>0.0466833224820004</v>
      </c>
      <c r="I571" s="16" t="n">
        <v>0.198529766879483</v>
      </c>
      <c r="J571" s="16"/>
      <c r="K571" s="16" t="n">
        <v>0.0575313376364958</v>
      </c>
      <c r="L571" s="16"/>
      <c r="M571" s="16" t="n">
        <v>0.197922989491332</v>
      </c>
      <c r="N571" s="16" t="n">
        <v>0.218037643781228</v>
      </c>
      <c r="O571" s="16" t="n">
        <v>0.143183791999881</v>
      </c>
      <c r="P571" s="16" t="n">
        <v>0.149000415280899</v>
      </c>
      <c r="Q571" s="16"/>
      <c r="R571" s="16" t="n">
        <v>0.227694713691572</v>
      </c>
      <c r="S571" s="16" t="n">
        <v>0.420715413875237</v>
      </c>
      <c r="T571" s="16" t="n">
        <v>0.285467247813826</v>
      </c>
      <c r="U571" s="16" t="n">
        <v>0.150215215779828</v>
      </c>
      <c r="V571" s="16" t="n">
        <v>0.112443084426836</v>
      </c>
      <c r="W571" s="16"/>
      <c r="X571" s="16" t="n">
        <v>0.171555610350362</v>
      </c>
      <c r="Y571" s="16" t="n">
        <v>0.309068829609082</v>
      </c>
      <c r="Z571" s="16" t="n">
        <v>0.134557454003839</v>
      </c>
      <c r="AA571" s="16" t="n">
        <v>0.352243211272779</v>
      </c>
      <c r="AB571" s="16" t="n">
        <v>0.227489483077215</v>
      </c>
      <c r="AC571" s="16" t="n">
        <v>0.196403408134951</v>
      </c>
      <c r="AD571" s="16" t="n">
        <v>0.0712653426939103</v>
      </c>
      <c r="AE571" s="16"/>
      <c r="AF571" s="16" t="n">
        <v>0.000798838870542015</v>
      </c>
      <c r="AG571" s="16" t="n">
        <v>0.00167644308611775</v>
      </c>
      <c r="AH571" s="16" t="n">
        <v>0.0185266347406308</v>
      </c>
      <c r="AI571" s="16" t="n">
        <v>0.290629232378433</v>
      </c>
      <c r="AJ571" s="16" t="n">
        <v>0.148640048377129</v>
      </c>
      <c r="AK571" s="16" t="n">
        <v>0.093229262236563</v>
      </c>
      <c r="AL571" s="16" t="n">
        <v>0.263335722130701</v>
      </c>
      <c r="AM571" s="16" t="n">
        <v>0.331843073713631</v>
      </c>
      <c r="AN571" s="16" t="n">
        <v>0.627178448283139</v>
      </c>
      <c r="AO571" s="16" t="n">
        <v>0.203579044695272</v>
      </c>
      <c r="AP571" s="16" t="n">
        <v>0.133464884409993</v>
      </c>
      <c r="AQ571" s="16"/>
      <c r="AR571" s="16" t="n">
        <v>0.192225240347968</v>
      </c>
      <c r="AS571" s="16" t="n">
        <v>0.152726361556945</v>
      </c>
      <c r="AT571" s="16" t="n">
        <v>0.287826323553491</v>
      </c>
      <c r="AU571" s="16" t="n">
        <v>0.153904549369979</v>
      </c>
      <c r="AV571" s="16" t="n">
        <v>0.0801766073184419</v>
      </c>
      <c r="AW571" s="16" t="n">
        <v>0.260128444411591</v>
      </c>
      <c r="AX571" s="16" t="n">
        <v>0.0297042574156448</v>
      </c>
      <c r="AY571" s="16" t="n">
        <v>0.480410418227094</v>
      </c>
    </row>
    <row r="572">
      <c r="B572" t="s">
        <v>268</v>
      </c>
      <c r="C572" s="16" t="n">
        <v>0.221412668873574</v>
      </c>
      <c r="D572" s="16" t="n">
        <v>0.302058302570128</v>
      </c>
      <c r="E572" s="16" t="n">
        <v>0.0659793084736156</v>
      </c>
      <c r="F572" s="16" t="n">
        <v>0.254969101171881</v>
      </c>
      <c r="G572" s="16"/>
      <c r="H572" s="16" t="n">
        <v>0.730054151705533</v>
      </c>
      <c r="I572" s="16" t="n">
        <v>0.192573539853495</v>
      </c>
      <c r="J572" s="16"/>
      <c r="K572" s="16" t="n">
        <v>0.352517992632821</v>
      </c>
      <c r="L572" s="16"/>
      <c r="M572" s="16" t="n">
        <v>0.230833517069152</v>
      </c>
      <c r="N572" s="16" t="n">
        <v>0.142468182603173</v>
      </c>
      <c r="O572" s="16" t="n">
        <v>0.176291195351683</v>
      </c>
      <c r="P572" s="16" t="n">
        <v>0.110213165962462</v>
      </c>
      <c r="Q572" s="16"/>
      <c r="R572" s="16" t="n">
        <v>0.179762846462216</v>
      </c>
      <c r="S572" s="16" t="n">
        <v>0.240038463484793</v>
      </c>
      <c r="T572" s="16" t="n">
        <v>0.182500064066068</v>
      </c>
      <c r="U572" s="16" t="n">
        <v>0.230506212710744</v>
      </c>
      <c r="V572" s="16" t="n">
        <v>0.24113738585225</v>
      </c>
      <c r="W572" s="16"/>
      <c r="X572" s="16" t="n">
        <v>0.285124282148731</v>
      </c>
      <c r="Y572" s="16" t="n">
        <v>0.21787852774728</v>
      </c>
      <c r="Z572" s="16" t="n">
        <v>0.0640122490731178</v>
      </c>
      <c r="AA572" s="16" t="n">
        <v>0.34901325346184</v>
      </c>
      <c r="AB572" s="16" t="n">
        <v>0.0440334306399827</v>
      </c>
      <c r="AC572" s="16" t="n">
        <v>0.120367455688337</v>
      </c>
      <c r="AD572" s="16" t="n">
        <v>0.110163915424851</v>
      </c>
      <c r="AE572" s="16"/>
      <c r="AF572" s="16" t="n">
        <v>0.578806040984121</v>
      </c>
      <c r="AG572" s="16" t="n">
        <v>0.496899565546587</v>
      </c>
      <c r="AH572" s="16" t="n">
        <v>0.190325278105551</v>
      </c>
      <c r="AI572" s="16" t="n">
        <v>0.136425002394043</v>
      </c>
      <c r="AJ572" s="16" t="n">
        <v>0.055889146749333</v>
      </c>
      <c r="AK572" s="16" t="n">
        <v>0.267536719968117</v>
      </c>
      <c r="AL572" s="16" t="n">
        <v>0.202688530345849</v>
      </c>
      <c r="AM572" s="16" t="n">
        <v>0.141763807697009</v>
      </c>
      <c r="AN572" s="16" t="n">
        <v>0.0857989385164012</v>
      </c>
      <c r="AO572" s="16" t="n">
        <v>0.256036567802279</v>
      </c>
      <c r="AP572" s="16" t="n">
        <v>0.364098534573955</v>
      </c>
      <c r="AQ572" s="16"/>
      <c r="AR572" s="16" t="n">
        <v>0.262174032225199</v>
      </c>
      <c r="AS572" s="16" t="n">
        <v>0.199590106032648</v>
      </c>
      <c r="AT572" s="16" t="n">
        <v>0.309393021416763</v>
      </c>
      <c r="AU572" s="16" t="n">
        <v>0.169555731584746</v>
      </c>
      <c r="AV572" s="16" t="n">
        <v>0.153668612438476</v>
      </c>
      <c r="AW572" s="16" t="n">
        <v>0.304664684764501</v>
      </c>
      <c r="AX572" s="16" t="n">
        <v>0</v>
      </c>
      <c r="AY572" s="16" t="n">
        <v>0.00979479088645274</v>
      </c>
    </row>
    <row r="573">
      <c r="B573" t="s">
        <v>269</v>
      </c>
      <c r="C573" s="16" t="n">
        <v>0.36856388996205</v>
      </c>
      <c r="D573" s="16" t="n">
        <v>0.321551915153033</v>
      </c>
      <c r="E573" s="16" t="n">
        <v>0.339551387127499</v>
      </c>
      <c r="F573" s="16" t="n">
        <v>0.38181192116591</v>
      </c>
      <c r="G573" s="16"/>
      <c r="H573" s="16" t="n">
        <v>0.00150950186006752</v>
      </c>
      <c r="I573" s="16" t="n">
        <v>0.404919527545463</v>
      </c>
      <c r="J573" s="16"/>
      <c r="K573" s="16" t="n">
        <v>0.328575988988783</v>
      </c>
      <c r="L573" s="16"/>
      <c r="M573" s="16" t="n">
        <v>0.390898775445755</v>
      </c>
      <c r="N573" s="16" t="n">
        <v>0.2353730761505</v>
      </c>
      <c r="O573" s="16" t="n">
        <v>0.0920834340415708</v>
      </c>
      <c r="P573" s="16" t="n">
        <v>0.0464629418991896</v>
      </c>
      <c r="Q573" s="16"/>
      <c r="R573" s="16" t="n">
        <v>0.145588624581523</v>
      </c>
      <c r="S573" s="16" t="n">
        <v>0.0302695772215788</v>
      </c>
      <c r="T573" s="16" t="n">
        <v>0.274310068221155</v>
      </c>
      <c r="U573" s="16" t="n">
        <v>0.445442125638926</v>
      </c>
      <c r="V573" s="16" t="n">
        <v>0.497526585419851</v>
      </c>
      <c r="W573" s="16"/>
      <c r="X573" s="16" t="n">
        <v>0.38598959990893</v>
      </c>
      <c r="Y573" s="16" t="n">
        <v>0.340806083230081</v>
      </c>
      <c r="Z573" s="16" t="n">
        <v>0.250657772369003</v>
      </c>
      <c r="AA573" s="16" t="n">
        <v>0.21635900997167</v>
      </c>
      <c r="AB573" s="16" t="n">
        <v>0.488068236031642</v>
      </c>
      <c r="AC573" s="16" t="n">
        <v>0.214689787517315</v>
      </c>
      <c r="AD573" s="16" t="n">
        <v>0.594030835387504</v>
      </c>
      <c r="AE573" s="16"/>
      <c r="AF573" s="16" t="n">
        <v>0.400281369680906</v>
      </c>
      <c r="AG573" s="16" t="n">
        <v>0.0313836275423889</v>
      </c>
      <c r="AH573" s="16" t="n">
        <v>0.417785643181858</v>
      </c>
      <c r="AI573" s="16" t="n">
        <v>0.454190478656387</v>
      </c>
      <c r="AJ573" s="16" t="n">
        <v>0.593130360891279</v>
      </c>
      <c r="AK573" s="16" t="n">
        <v>0.385881842595056</v>
      </c>
      <c r="AL573" s="16" t="n">
        <v>0.249308584335622</v>
      </c>
      <c r="AM573" s="16" t="n">
        <v>0.05492246382899</v>
      </c>
      <c r="AN573" s="16" t="n">
        <v>0.121725852731089</v>
      </c>
      <c r="AO573" s="16" t="n">
        <v>0.492373843919209</v>
      </c>
      <c r="AP573" s="16" t="n">
        <v>0.49532291530318</v>
      </c>
      <c r="AQ573" s="16"/>
      <c r="AR573" s="16" t="n">
        <v>0.312537365477985</v>
      </c>
      <c r="AS573" s="16" t="n">
        <v>0.385470079126745</v>
      </c>
      <c r="AT573" s="16" t="n">
        <v>0.201012416466746</v>
      </c>
      <c r="AU573" s="16" t="n">
        <v>0.643855436331619</v>
      </c>
      <c r="AV573" s="16" t="n">
        <v>0.37725057412867</v>
      </c>
      <c r="AW573" s="16" t="n">
        <v>0.380678283639706</v>
      </c>
      <c r="AX573" s="16" t="n">
        <v>0.454023764415126</v>
      </c>
      <c r="AY573" s="16" t="n">
        <v>0.478510722088062</v>
      </c>
    </row>
    <row r="574">
      <c r="B574" t="s">
        <v>97</v>
      </c>
      <c r="C574" s="16" t="n">
        <v>0.0284018673572482</v>
      </c>
      <c r="D574" s="16" t="n">
        <v>0.0115830116732686</v>
      </c>
      <c r="E574" s="16" t="n">
        <v>0.0478747697033808</v>
      </c>
      <c r="F574" s="16" t="n">
        <v>0.0249536027948055</v>
      </c>
      <c r="G574" s="16"/>
      <c r="H574" s="16" t="n">
        <v>0</v>
      </c>
      <c r="I574" s="16" t="n">
        <v>0.0311906352879834</v>
      </c>
      <c r="J574" s="16"/>
      <c r="K574" s="16" t="n">
        <v>0.0844999666231806</v>
      </c>
      <c r="L574" s="16"/>
      <c r="M574" s="16" t="n">
        <v>0.0290913873443129</v>
      </c>
      <c r="N574" s="16" t="n">
        <v>0.0213170586069453</v>
      </c>
      <c r="O574" s="16" t="n">
        <v>0.0248263150684491</v>
      </c>
      <c r="P574" s="16" t="n">
        <v>0.0348080267111182</v>
      </c>
      <c r="Q574" s="16"/>
      <c r="R574" s="16" t="n">
        <v>0.148151031518843</v>
      </c>
      <c r="S574" s="16" t="n">
        <v>0</v>
      </c>
      <c r="T574" s="16" t="n">
        <v>0.0773837663664063</v>
      </c>
      <c r="U574" s="16" t="n">
        <v>0.00120857256649739</v>
      </c>
      <c r="V574" s="16" t="n">
        <v>0.00194753464613305</v>
      </c>
      <c r="W574" s="16"/>
      <c r="X574" s="16" t="n">
        <v>0.0190584911004846</v>
      </c>
      <c r="Y574" s="16" t="n">
        <v>0</v>
      </c>
      <c r="Z574" s="16" t="n">
        <v>0.0730168824121639</v>
      </c>
      <c r="AA574" s="16" t="n">
        <v>0.00374174178318699</v>
      </c>
      <c r="AB574" s="16" t="n">
        <v>0</v>
      </c>
      <c r="AC574" s="16" t="n">
        <v>0.0476785405220848</v>
      </c>
      <c r="AD574" s="16" t="n">
        <v>0.0114354998611409</v>
      </c>
      <c r="AE574" s="16"/>
      <c r="AF574" s="16" t="n">
        <v>0.00146760015875452</v>
      </c>
      <c r="AG574" s="16" t="n">
        <v>0.422275949924341</v>
      </c>
      <c r="AH574" s="16" t="n">
        <v>0.136314895546041</v>
      </c>
      <c r="AI574" s="16" t="n">
        <v>0</v>
      </c>
      <c r="AJ574" s="16" t="n">
        <v>0</v>
      </c>
      <c r="AK574" s="16" t="n">
        <v>0.0297210632608714</v>
      </c>
      <c r="AL574" s="16" t="n">
        <v>0.035240898968626</v>
      </c>
      <c r="AM574" s="16" t="n">
        <v>0</v>
      </c>
      <c r="AN574" s="16" t="n">
        <v>0.00261349129099126</v>
      </c>
      <c r="AO574" s="16" t="n">
        <v>0</v>
      </c>
      <c r="AP574" s="16" t="n">
        <v>0.00154181265072458</v>
      </c>
      <c r="AQ574" s="16"/>
      <c r="AR574" s="16" t="n">
        <v>0.0830233322352032</v>
      </c>
      <c r="AS574" s="16" t="n">
        <v>0.0348558496667425</v>
      </c>
      <c r="AT574" s="16" t="n">
        <v>0</v>
      </c>
      <c r="AU574" s="16" t="n">
        <v>0.00305151586302265</v>
      </c>
      <c r="AV574" s="16" t="n">
        <v>0.00229623040751654</v>
      </c>
      <c r="AW574" s="16" t="n">
        <v>0.00145815562425504</v>
      </c>
      <c r="AX574" s="16" t="n">
        <v>0.0213708822865997</v>
      </c>
      <c r="AY574" s="16" t="n">
        <v>0</v>
      </c>
    </row>
    <row r="575">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c r="AU575" s="16"/>
      <c r="AV575" s="16"/>
      <c r="AW575" s="16"/>
      <c r="AX575" s="16"/>
      <c r="AY575" s="16"/>
    </row>
    <row r="576">
      <c r="B576" s="7" t="s">
        <v>302</v>
      </c>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16"/>
      <c r="AI576" s="16"/>
      <c r="AJ576" s="16"/>
      <c r="AK576" s="16"/>
      <c r="AL576" s="16"/>
      <c r="AM576" s="16"/>
      <c r="AN576" s="16"/>
      <c r="AO576" s="16"/>
      <c r="AP576" s="16"/>
      <c r="AQ576" s="16"/>
      <c r="AR576" s="16"/>
      <c r="AS576" s="16"/>
      <c r="AT576" s="16"/>
      <c r="AU576" s="16"/>
      <c r="AV576" s="16"/>
      <c r="AW576" s="16"/>
      <c r="AX576" s="16"/>
      <c r="AY576" s="16"/>
    </row>
    <row r="577">
      <c r="B577" s="26" t="s">
        <v>79</v>
      </c>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c r="AE577" s="16"/>
      <c r="AF577" s="16"/>
      <c r="AG577" s="16"/>
      <c r="AH577" s="16"/>
      <c r="AI577" s="16"/>
      <c r="AJ577" s="16"/>
      <c r="AK577" s="16"/>
      <c r="AL577" s="16"/>
      <c r="AM577" s="16"/>
      <c r="AN577" s="16"/>
      <c r="AO577" s="16"/>
      <c r="AP577" s="16"/>
      <c r="AQ577" s="16"/>
      <c r="AR577" s="16"/>
      <c r="AS577" s="16"/>
      <c r="AT577" s="16"/>
      <c r="AU577" s="16"/>
      <c r="AV577" s="16"/>
      <c r="AW577" s="16"/>
      <c r="AX577" s="16"/>
      <c r="AY577" s="16"/>
    </row>
    <row r="578">
      <c r="B578" t="s">
        <v>296</v>
      </c>
      <c r="C578" s="16" t="n">
        <v>0.0446653515995213</v>
      </c>
      <c r="D578" s="16" t="n">
        <v>0.0393530170462601</v>
      </c>
      <c r="E578" s="16" t="n">
        <v>0.0827314092625004</v>
      </c>
      <c r="F578" s="16" t="n">
        <v>0.0348224945862325</v>
      </c>
      <c r="G578" s="16"/>
      <c r="H578" s="16" t="n">
        <v>0.0637488723288565</v>
      </c>
      <c r="I578" s="16" t="n">
        <v>0.0357994769051748</v>
      </c>
      <c r="J578" s="16"/>
      <c r="K578" s="16" t="n">
        <v>0.0506301002859986</v>
      </c>
      <c r="L578" s="16"/>
      <c r="M578" s="16" t="n">
        <v>0.027904805669702</v>
      </c>
      <c r="N578" s="16" t="n">
        <v>0.132438899636286</v>
      </c>
      <c r="O578" s="16" t="n">
        <v>0.317767053798541</v>
      </c>
      <c r="P578" s="16" t="n">
        <v>0.217430103342046</v>
      </c>
      <c r="Q578" s="16"/>
      <c r="R578" s="16" t="n">
        <v>0</v>
      </c>
      <c r="S578" s="16" t="n">
        <v>0.0571920756069661</v>
      </c>
      <c r="T578" s="16" t="n">
        <v>0.0318945990986896</v>
      </c>
      <c r="U578" s="16" t="n">
        <v>0.131807864899</v>
      </c>
      <c r="V578" s="16" t="n">
        <v>0.0170171409645544</v>
      </c>
      <c r="W578" s="16"/>
      <c r="X578" s="16" t="n">
        <v>0.011969214878965</v>
      </c>
      <c r="Y578" s="16" t="n">
        <v>0.0213182652430224</v>
      </c>
      <c r="Z578" s="16" t="n">
        <v>0.0829841810620592</v>
      </c>
      <c r="AA578" s="16" t="n">
        <v>0.0290479275739199</v>
      </c>
      <c r="AB578" s="16" t="n">
        <v>0.10975698075744</v>
      </c>
      <c r="AC578" s="16" t="n">
        <v>0.204308469586981</v>
      </c>
      <c r="AD578" s="16" t="n">
        <v>0.0904830996148207</v>
      </c>
      <c r="AE578" s="16"/>
      <c r="AF578" s="16" t="n">
        <v>0.000646973803059546</v>
      </c>
      <c r="AG578" s="16" t="n">
        <v>0.0445379861699414</v>
      </c>
      <c r="AH578" s="16" t="n">
        <v>0.0263776884720492</v>
      </c>
      <c r="AI578" s="16" t="n">
        <v>0.0574096224507224</v>
      </c>
      <c r="AJ578" s="16" t="n">
        <v>0.165000722830808</v>
      </c>
      <c r="AK578" s="16" t="n">
        <v>0.0521810050597055</v>
      </c>
      <c r="AL578" s="16" t="n">
        <v>0.0937026832481331</v>
      </c>
      <c r="AM578" s="16" t="n">
        <v>0.0201385039894978</v>
      </c>
      <c r="AN578" s="16" t="n">
        <v>0.0263495396581209</v>
      </c>
      <c r="AO578" s="16" t="n">
        <v>0.0153229850255327</v>
      </c>
      <c r="AP578" s="16" t="n">
        <v>0.000405742221430295</v>
      </c>
      <c r="AQ578" s="16"/>
      <c r="AR578" s="16" t="n">
        <v>0.0157922793345195</v>
      </c>
      <c r="AS578" s="16" t="n">
        <v>0.0852072913524368</v>
      </c>
      <c r="AT578" s="16" t="n">
        <v>0.0233331321871016</v>
      </c>
      <c r="AU578" s="16" t="n">
        <v>0.0194927759673194</v>
      </c>
      <c r="AV578" s="16" t="n">
        <v>0.0722991198305954</v>
      </c>
      <c r="AW578" s="16" t="n">
        <v>0.0176130034129977</v>
      </c>
      <c r="AX578" s="16" t="n">
        <v>0.0670783956394807</v>
      </c>
      <c r="AY578" s="16" t="n">
        <v>0.00189969613903295</v>
      </c>
    </row>
    <row r="579">
      <c r="B579" t="s">
        <v>297</v>
      </c>
      <c r="C579" s="16" t="n">
        <v>0.164041936427717</v>
      </c>
      <c r="D579" s="16" t="n">
        <v>0.316001045298867</v>
      </c>
      <c r="E579" s="16" t="n">
        <v>0.106853443256297</v>
      </c>
      <c r="F579" s="16" t="n">
        <v>0.162626624305971</v>
      </c>
      <c r="G579" s="16"/>
      <c r="H579" s="16" t="n">
        <v>0.386410661071179</v>
      </c>
      <c r="I579" s="16" t="n">
        <v>0.153999269102597</v>
      </c>
      <c r="J579" s="16"/>
      <c r="K579" s="16" t="n">
        <v>0.178712529785677</v>
      </c>
      <c r="L579" s="16"/>
      <c r="M579" s="16" t="n">
        <v>0.155681203435721</v>
      </c>
      <c r="N579" s="16" t="n">
        <v>0.204761557125638</v>
      </c>
      <c r="O579" s="16" t="n">
        <v>0.299951943229681</v>
      </c>
      <c r="P579" s="16" t="n">
        <v>0.283381427556304</v>
      </c>
      <c r="Q579" s="16"/>
      <c r="R579" s="16" t="n">
        <v>0.321800448081714</v>
      </c>
      <c r="S579" s="16" t="n">
        <v>0.237655548743948</v>
      </c>
      <c r="T579" s="16" t="n">
        <v>0.217196490723161</v>
      </c>
      <c r="U579" s="16" t="n">
        <v>0.0474202439052089</v>
      </c>
      <c r="V579" s="16" t="n">
        <v>0.146082517096255</v>
      </c>
      <c r="W579" s="16"/>
      <c r="X579" s="16" t="n">
        <v>0.257672142432984</v>
      </c>
      <c r="Y579" s="16" t="n">
        <v>0.0818726859167668</v>
      </c>
      <c r="Z579" s="16" t="n">
        <v>0.0151176345760262</v>
      </c>
      <c r="AA579" s="16" t="n">
        <v>0.0208689559740317</v>
      </c>
      <c r="AB579" s="16" t="n">
        <v>0.11061026862624</v>
      </c>
      <c r="AC579" s="16" t="n">
        <v>0.226171899570596</v>
      </c>
      <c r="AD579" s="16" t="n">
        <v>0.144887726638846</v>
      </c>
      <c r="AE579" s="16"/>
      <c r="AF579" s="16" t="n">
        <v>0.0187980153731588</v>
      </c>
      <c r="AG579" s="16" t="n">
        <v>0.0113843373957331</v>
      </c>
      <c r="AH579" s="16" t="n">
        <v>0.0692313218786527</v>
      </c>
      <c r="AI579" s="16" t="n">
        <v>0.2969475151922</v>
      </c>
      <c r="AJ579" s="16" t="n">
        <v>0.0404980925037933</v>
      </c>
      <c r="AK579" s="16" t="n">
        <v>0.228656909826903</v>
      </c>
      <c r="AL579" s="16" t="n">
        <v>0.127803378028955</v>
      </c>
      <c r="AM579" s="16" t="n">
        <v>0.0138216263659911</v>
      </c>
      <c r="AN579" s="16" t="n">
        <v>0.312738278535394</v>
      </c>
      <c r="AO579" s="16" t="n">
        <v>0.0326875585577067</v>
      </c>
      <c r="AP579" s="16" t="n">
        <v>0.238428108825944</v>
      </c>
      <c r="AQ579" s="16"/>
      <c r="AR579" s="16" t="n">
        <v>0.181483634246379</v>
      </c>
      <c r="AS579" s="16" t="n">
        <v>0.180395049984882</v>
      </c>
      <c r="AT579" s="16" t="n">
        <v>0.137531641567103</v>
      </c>
      <c r="AU579" s="16" t="n">
        <v>0.150261193112365</v>
      </c>
      <c r="AV579" s="16" t="n">
        <v>0.177014046101076</v>
      </c>
      <c r="AW579" s="16" t="n">
        <v>0.207044341875949</v>
      </c>
      <c r="AX579" s="16" t="n">
        <v>0.0216415653641439</v>
      </c>
      <c r="AY579" s="16" t="n">
        <v>0.0195895817729055</v>
      </c>
    </row>
    <row r="580">
      <c r="B580" t="s">
        <v>298</v>
      </c>
      <c r="C580" s="16" t="n">
        <v>0.236248355907916</v>
      </c>
      <c r="D580" s="16" t="n">
        <v>0.28060362451878</v>
      </c>
      <c r="E580" s="16" t="n">
        <v>0.313275322888357</v>
      </c>
      <c r="F580" s="16" t="n">
        <v>0.210129984086971</v>
      </c>
      <c r="G580" s="16"/>
      <c r="H580" s="16" t="n">
        <v>0.161241797431034</v>
      </c>
      <c r="I580" s="16" t="n">
        <v>0.251207590154078</v>
      </c>
      <c r="J580" s="16"/>
      <c r="K580" s="16" t="n">
        <v>0.216022024392903</v>
      </c>
      <c r="L580" s="16"/>
      <c r="M580" s="16" t="n">
        <v>0.230342994031099</v>
      </c>
      <c r="N580" s="16" t="n">
        <v>0.313163554392369</v>
      </c>
      <c r="O580" s="16" t="n">
        <v>0.181160969390216</v>
      </c>
      <c r="P580" s="16" t="n">
        <v>0.267903307064292</v>
      </c>
      <c r="Q580" s="16"/>
      <c r="R580" s="16" t="n">
        <v>0.226981051970732</v>
      </c>
      <c r="S580" s="16" t="n">
        <v>0.444408938199866</v>
      </c>
      <c r="T580" s="16" t="n">
        <v>0.223781028958441</v>
      </c>
      <c r="U580" s="16" t="n">
        <v>0.158064853434024</v>
      </c>
      <c r="V580" s="16" t="n">
        <v>0.230952133235583</v>
      </c>
      <c r="W580" s="16"/>
      <c r="X580" s="16" t="n">
        <v>0.166111363277807</v>
      </c>
      <c r="Y580" s="16" t="n">
        <v>0.27987485694125</v>
      </c>
      <c r="Z580" s="16" t="n">
        <v>0.539276411998564</v>
      </c>
      <c r="AA580" s="16" t="n">
        <v>0.236392591541707</v>
      </c>
      <c r="AB580" s="16" t="n">
        <v>0.133786105980138</v>
      </c>
      <c r="AC580" s="16" t="n">
        <v>0.219500593652769</v>
      </c>
      <c r="AD580" s="16" t="n">
        <v>0.0637715005442005</v>
      </c>
      <c r="AE580" s="16"/>
      <c r="AF580" s="16" t="n">
        <v>0.21281562351891</v>
      </c>
      <c r="AG580" s="16" t="n">
        <v>0.0121636787668486</v>
      </c>
      <c r="AH580" s="16" t="n">
        <v>0.437118063643475</v>
      </c>
      <c r="AI580" s="16" t="n">
        <v>0.101431713717927</v>
      </c>
      <c r="AJ580" s="16" t="n">
        <v>0.0781292603289662</v>
      </c>
      <c r="AK580" s="16" t="n">
        <v>0.224880429585285</v>
      </c>
      <c r="AL580" s="16" t="n">
        <v>0.294577921280927</v>
      </c>
      <c r="AM580" s="16" t="n">
        <v>0.793988396124211</v>
      </c>
      <c r="AN580" s="16" t="n">
        <v>0.315886795103541</v>
      </c>
      <c r="AO580" s="16" t="n">
        <v>0.208819940092485</v>
      </c>
      <c r="AP580" s="16" t="n">
        <v>0.00258305542035865</v>
      </c>
      <c r="AQ580" s="16"/>
      <c r="AR580" s="16" t="n">
        <v>0.276566989048396</v>
      </c>
      <c r="AS580" s="16" t="n">
        <v>0.184334458525796</v>
      </c>
      <c r="AT580" s="16" t="n">
        <v>0.323030217698814</v>
      </c>
      <c r="AU580" s="16" t="n">
        <v>0.212865921971435</v>
      </c>
      <c r="AV580" s="16" t="n">
        <v>0.361782627953917</v>
      </c>
      <c r="AW580" s="16" t="n">
        <v>0.0833413231550422</v>
      </c>
      <c r="AX580" s="16" t="n">
        <v>0.230711481072886</v>
      </c>
      <c r="AY580" s="16" t="n">
        <v>0.488305512974514</v>
      </c>
    </row>
    <row r="581">
      <c r="B581" t="s">
        <v>299</v>
      </c>
      <c r="C581" s="16" t="n">
        <v>0.0891506888663542</v>
      </c>
      <c r="D581" s="16" t="n">
        <v>0.010760941443861</v>
      </c>
      <c r="E581" s="16" t="n">
        <v>0.0306930330625852</v>
      </c>
      <c r="F581" s="16" t="n">
        <v>0.11400600791107</v>
      </c>
      <c r="G581" s="16"/>
      <c r="H581" s="16" t="n">
        <v>0.00178348623646769</v>
      </c>
      <c r="I581" s="16" t="n">
        <v>0.0894513027802936</v>
      </c>
      <c r="J581" s="16"/>
      <c r="K581" s="16" t="n">
        <v>0.0743360875212889</v>
      </c>
      <c r="L581" s="16"/>
      <c r="M581" s="16" t="n">
        <v>0.089660137418453</v>
      </c>
      <c r="N581" s="16" t="n">
        <v>0.0922824749881101</v>
      </c>
      <c r="O581" s="16" t="n">
        <v>0.0598952185288641</v>
      </c>
      <c r="P581" s="16" t="n">
        <v>0.0858309961228543</v>
      </c>
      <c r="Q581" s="16"/>
      <c r="R581" s="16" t="n">
        <v>0</v>
      </c>
      <c r="S581" s="16" t="n">
        <v>0.232168188367287</v>
      </c>
      <c r="T581" s="16" t="n">
        <v>0.157361512012772</v>
      </c>
      <c r="U581" s="16" t="n">
        <v>0.0889904467599243</v>
      </c>
      <c r="V581" s="16" t="n">
        <v>0.0280098119571843</v>
      </c>
      <c r="W581" s="16"/>
      <c r="X581" s="16" t="n">
        <v>0.124294567548555</v>
      </c>
      <c r="Y581" s="16" t="n">
        <v>0.0683079967246481</v>
      </c>
      <c r="Z581" s="16" t="n">
        <v>0.0389471175821838</v>
      </c>
      <c r="AA581" s="16" t="n">
        <v>0.155901193731532</v>
      </c>
      <c r="AB581" s="16" t="n">
        <v>0.0367889085379537</v>
      </c>
      <c r="AC581" s="16" t="n">
        <v>0.0602416998980563</v>
      </c>
      <c r="AD581" s="16" t="n">
        <v>0.0227271270324505</v>
      </c>
      <c r="AE581" s="16"/>
      <c r="AF581" s="16" t="n">
        <v>0</v>
      </c>
      <c r="AG581" s="16" t="n">
        <v>0.422275949924341</v>
      </c>
      <c r="AH581" s="16" t="n">
        <v>0.0269531915149359</v>
      </c>
      <c r="AI581" s="16" t="n">
        <v>0.148704035024961</v>
      </c>
      <c r="AJ581" s="16" t="n">
        <v>0.0183720901543175</v>
      </c>
      <c r="AK581" s="16" t="n">
        <v>0.0787172169047796</v>
      </c>
      <c r="AL581" s="16" t="n">
        <v>0.2340685151148</v>
      </c>
      <c r="AM581" s="16" t="n">
        <v>0.0148706198685341</v>
      </c>
      <c r="AN581" s="16" t="n">
        <v>0.238299559685059</v>
      </c>
      <c r="AO581" s="16" t="n">
        <v>0</v>
      </c>
      <c r="AP581" s="16" t="n">
        <v>0</v>
      </c>
      <c r="AQ581" s="16"/>
      <c r="AR581" s="16" t="n">
        <v>0.128757871575593</v>
      </c>
      <c r="AS581" s="16" t="n">
        <v>0.0703412017521852</v>
      </c>
      <c r="AT581" s="16" t="n">
        <v>0.118076540855068</v>
      </c>
      <c r="AU581" s="16" t="n">
        <v>0.149669352717773</v>
      </c>
      <c r="AV581" s="16" t="n">
        <v>0.0722991198305954</v>
      </c>
      <c r="AW581" s="16" t="n">
        <v>0.0661651100720462</v>
      </c>
      <c r="AX581" s="16" t="n">
        <v>0.0271538249341844</v>
      </c>
      <c r="AY581" s="16" t="n">
        <v>0.00189969613903295</v>
      </c>
    </row>
    <row r="582">
      <c r="B582" t="s">
        <v>300</v>
      </c>
      <c r="C582" s="16" t="n">
        <v>0.0544513339155848</v>
      </c>
      <c r="D582" s="16" t="n">
        <v>0.0281770277832326</v>
      </c>
      <c r="E582" s="16" t="n">
        <v>0.0678273807236235</v>
      </c>
      <c r="F582" s="16" t="n">
        <v>0.0537393813631979</v>
      </c>
      <c r="G582" s="16"/>
      <c r="H582" s="16" t="n">
        <v>0.00096821429675468</v>
      </c>
      <c r="I582" s="16" t="n">
        <v>0.062395175365022</v>
      </c>
      <c r="J582" s="16"/>
      <c r="K582" s="16" t="n">
        <v>0.0307360702732876</v>
      </c>
      <c r="L582" s="16"/>
      <c r="M582" s="16" t="n">
        <v>0.0576240069332343</v>
      </c>
      <c r="N582" s="16" t="n">
        <v>0.029457251568003</v>
      </c>
      <c r="O582" s="16" t="n">
        <v>0.0282333947728402</v>
      </c>
      <c r="P582" s="16" t="n">
        <v>0.0333387209949054</v>
      </c>
      <c r="Q582" s="16"/>
      <c r="R582" s="16" t="n">
        <v>0</v>
      </c>
      <c r="S582" s="16" t="n">
        <v>0.0107725027265629</v>
      </c>
      <c r="T582" s="16" t="n">
        <v>0.0923484957392221</v>
      </c>
      <c r="U582" s="16" t="n">
        <v>0.0485278042220705</v>
      </c>
      <c r="V582" s="16" t="n">
        <v>0.0519293958848007</v>
      </c>
      <c r="W582" s="16"/>
      <c r="X582" s="16" t="n">
        <v>0.058518685325642</v>
      </c>
      <c r="Y582" s="16" t="n">
        <v>0.0132103212670404</v>
      </c>
      <c r="Z582" s="16" t="n">
        <v>0.165213068151912</v>
      </c>
      <c r="AA582" s="16" t="n">
        <v>0.000372237775181082</v>
      </c>
      <c r="AB582" s="16" t="n">
        <v>0.000715636737945795</v>
      </c>
      <c r="AC582" s="16" t="n">
        <v>0.0355245309303731</v>
      </c>
      <c r="AD582" s="16" t="n">
        <v>0.0332757969513102</v>
      </c>
      <c r="AE582" s="16"/>
      <c r="AF582" s="16" t="n">
        <v>0.000648104149089209</v>
      </c>
      <c r="AG582" s="16" t="n">
        <v>0</v>
      </c>
      <c r="AH582" s="16" t="n">
        <v>0.235084724846041</v>
      </c>
      <c r="AI582" s="16" t="n">
        <v>0.0137607988158643</v>
      </c>
      <c r="AJ582" s="16" t="n">
        <v>0</v>
      </c>
      <c r="AK582" s="16" t="n">
        <v>0.0631372813390803</v>
      </c>
      <c r="AL582" s="16" t="n">
        <v>0</v>
      </c>
      <c r="AM582" s="16" t="n">
        <v>0</v>
      </c>
      <c r="AN582" s="16" t="n">
        <v>0.00262445053581422</v>
      </c>
      <c r="AO582" s="16" t="n">
        <v>0.214461388790173</v>
      </c>
      <c r="AP582" s="16" t="n">
        <v>0.133464884409993</v>
      </c>
      <c r="AQ582" s="16"/>
      <c r="AR582" s="16" t="n">
        <v>0.000494406174459263</v>
      </c>
      <c r="AS582" s="16" t="n">
        <v>0.0353632603197093</v>
      </c>
      <c r="AT582" s="16" t="n">
        <v>0.0908102723283227</v>
      </c>
      <c r="AU582" s="16" t="n">
        <v>0.298746865040954</v>
      </c>
      <c r="AV582" s="16" t="n">
        <v>0.00787748748784647</v>
      </c>
      <c r="AW582" s="16" t="n">
        <v>0.0664019783163282</v>
      </c>
      <c r="AX582" s="16" t="n">
        <v>0</v>
      </c>
      <c r="AY582" s="16" t="n">
        <v>0</v>
      </c>
    </row>
    <row r="583">
      <c r="B583" t="s">
        <v>97</v>
      </c>
      <c r="C583" s="16" t="n">
        <v>0.411442333282907</v>
      </c>
      <c r="D583" s="16" t="n">
        <v>0.325104343908999</v>
      </c>
      <c r="E583" s="16" t="n">
        <v>0.398619410806637</v>
      </c>
      <c r="F583" s="16" t="n">
        <v>0.424675507746558</v>
      </c>
      <c r="G583" s="16"/>
      <c r="H583" s="16" t="n">
        <v>0.385846968635708</v>
      </c>
      <c r="I583" s="16" t="n">
        <v>0.407147185692835</v>
      </c>
      <c r="J583" s="16"/>
      <c r="K583" s="16" t="n">
        <v>0.449563187740844</v>
      </c>
      <c r="L583" s="16"/>
      <c r="M583" s="16" t="n">
        <v>0.438786852511791</v>
      </c>
      <c r="N583" s="16" t="n">
        <v>0.227896262289594</v>
      </c>
      <c r="O583" s="16" t="n">
        <v>0.112991420279858</v>
      </c>
      <c r="P583" s="16" t="n">
        <v>0.1121154449196</v>
      </c>
      <c r="Q583" s="16"/>
      <c r="R583" s="16" t="n">
        <v>0.451218499947554</v>
      </c>
      <c r="S583" s="16" t="n">
        <v>0.0178027463553709</v>
      </c>
      <c r="T583" s="16" t="n">
        <v>0.277417873467714</v>
      </c>
      <c r="U583" s="16" t="n">
        <v>0.525188786779772</v>
      </c>
      <c r="V583" s="16" t="n">
        <v>0.526009000861623</v>
      </c>
      <c r="W583" s="16"/>
      <c r="X583" s="16" t="n">
        <v>0.381434026536047</v>
      </c>
      <c r="Y583" s="16" t="n">
        <v>0.535415873907273</v>
      </c>
      <c r="Z583" s="16" t="n">
        <v>0.158461586629255</v>
      </c>
      <c r="AA583" s="16" t="n">
        <v>0.557417093403628</v>
      </c>
      <c r="AB583" s="16" t="n">
        <v>0.608342099360282</v>
      </c>
      <c r="AC583" s="16" t="n">
        <v>0.254252806361225</v>
      </c>
      <c r="AD583" s="16" t="n">
        <v>0.644854749218372</v>
      </c>
      <c r="AE583" s="16"/>
      <c r="AF583" s="16" t="n">
        <v>0.767091283155783</v>
      </c>
      <c r="AG583" s="16" t="n">
        <v>0.509638047743136</v>
      </c>
      <c r="AH583" s="16" t="n">
        <v>0.205235009644846</v>
      </c>
      <c r="AI583" s="16" t="n">
        <v>0.381746314798325</v>
      </c>
      <c r="AJ583" s="16" t="n">
        <v>0.697999834182115</v>
      </c>
      <c r="AK583" s="16" t="n">
        <v>0.352427157284247</v>
      </c>
      <c r="AL583" s="16" t="n">
        <v>0.249847502327185</v>
      </c>
      <c r="AM583" s="16" t="n">
        <v>0.157180853651766</v>
      </c>
      <c r="AN583" s="16" t="n">
        <v>0.104101376482071</v>
      </c>
      <c r="AO583" s="16" t="n">
        <v>0.528708127534102</v>
      </c>
      <c r="AP583" s="16" t="n">
        <v>0.625118209122274</v>
      </c>
      <c r="AQ583" s="16"/>
      <c r="AR583" s="16" t="n">
        <v>0.396904819620653</v>
      </c>
      <c r="AS583" s="16" t="n">
        <v>0.44435873806499</v>
      </c>
      <c r="AT583" s="16" t="n">
        <v>0.307218195363591</v>
      </c>
      <c r="AU583" s="16" t="n">
        <v>0.168963891190155</v>
      </c>
      <c r="AV583" s="16" t="n">
        <v>0.30872759879597</v>
      </c>
      <c r="AW583" s="16" t="n">
        <v>0.559434243167637</v>
      </c>
      <c r="AX583" s="16" t="n">
        <v>0.653414732989305</v>
      </c>
      <c r="AY583" s="16" t="n">
        <v>0.488305512974514</v>
      </c>
    </row>
    <row r="584">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c r="AU584" s="16"/>
      <c r="AV584" s="16"/>
      <c r="AW584" s="16"/>
      <c r="AX584" s="16"/>
      <c r="AY584" s="16"/>
    </row>
    <row r="585">
      <c r="B585" s="7" t="s">
        <v>303</v>
      </c>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c r="AU585" s="16"/>
      <c r="AV585" s="16"/>
      <c r="AW585" s="16"/>
      <c r="AX585" s="16"/>
      <c r="AY585" s="16"/>
    </row>
    <row r="586">
      <c r="B586" s="26" t="s">
        <v>79</v>
      </c>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c r="AX586" s="16"/>
      <c r="AY586" s="16"/>
    </row>
    <row r="587">
      <c r="B587" t="s">
        <v>296</v>
      </c>
      <c r="C587" s="16" t="n">
        <v>0.0566804363452908</v>
      </c>
      <c r="D587" s="16" t="n">
        <v>0.190155337527426</v>
      </c>
      <c r="E587" s="16" t="n">
        <v>0.0867890530266644</v>
      </c>
      <c r="F587" s="16" t="n">
        <v>0.0334015774605675</v>
      </c>
      <c r="G587" s="16"/>
      <c r="H587" s="16" t="n">
        <v>0.0184937927815958</v>
      </c>
      <c r="I587" s="16" t="n">
        <v>0.0586577745444773</v>
      </c>
      <c r="J587" s="16"/>
      <c r="K587" s="16" t="n">
        <v>0.0616196722402385</v>
      </c>
      <c r="L587" s="16"/>
      <c r="M587" s="16" t="n">
        <v>0.0368703208161722</v>
      </c>
      <c r="N587" s="16" t="n">
        <v>0.189161850187527</v>
      </c>
      <c r="O587" s="16" t="n">
        <v>0.285961406776087</v>
      </c>
      <c r="P587" s="16" t="n">
        <v>0.239506509721391</v>
      </c>
      <c r="Q587" s="16"/>
      <c r="R587" s="16" t="n">
        <v>0</v>
      </c>
      <c r="S587" s="16" t="n">
        <v>0.253086304213681</v>
      </c>
      <c r="T587" s="16" t="n">
        <v>0.0714945513482209</v>
      </c>
      <c r="U587" s="16" t="n">
        <v>0.0379152379508761</v>
      </c>
      <c r="V587" s="16" t="n">
        <v>0.0180027662850288</v>
      </c>
      <c r="W587" s="16"/>
      <c r="X587" s="16" t="n">
        <v>0.0516346255015039</v>
      </c>
      <c r="Y587" s="16" t="n">
        <v>0.0186302569346168</v>
      </c>
      <c r="Z587" s="16" t="n">
        <v>0.091754437839159</v>
      </c>
      <c r="AA587" s="16" t="n">
        <v>0.0358635441888221</v>
      </c>
      <c r="AB587" s="16" t="n">
        <v>0.154566584080599</v>
      </c>
      <c r="AC587" s="16" t="n">
        <v>0.0742269888533943</v>
      </c>
      <c r="AD587" s="16" t="n">
        <v>0.127806767487668</v>
      </c>
      <c r="AE587" s="16"/>
      <c r="AF587" s="16" t="n">
        <v>0.007162285798937</v>
      </c>
      <c r="AG587" s="16" t="n">
        <v>0.0357377934848234</v>
      </c>
      <c r="AH587" s="16" t="n">
        <v>0.068577440517444</v>
      </c>
      <c r="AI587" s="16" t="n">
        <v>0.0503360661605913</v>
      </c>
      <c r="AJ587" s="16" t="n">
        <v>0.0399135002899166</v>
      </c>
      <c r="AK587" s="16" t="n">
        <v>0.00474506124793039</v>
      </c>
      <c r="AL587" s="16" t="n">
        <v>0.118077976546518</v>
      </c>
      <c r="AM587" s="16" t="n">
        <v>0.0354122223222974</v>
      </c>
      <c r="AN587" s="16" t="n">
        <v>0.137588357674191</v>
      </c>
      <c r="AO587" s="16" t="n">
        <v>0.218948428751839</v>
      </c>
      <c r="AP587" s="16" t="n">
        <v>0.136453682051782</v>
      </c>
      <c r="AQ587" s="16"/>
      <c r="AR587" s="16" t="n">
        <v>0.0173526141846181</v>
      </c>
      <c r="AS587" s="16" t="n">
        <v>0.0494396685554611</v>
      </c>
      <c r="AT587" s="16" t="n">
        <v>0.142877925365809</v>
      </c>
      <c r="AU587" s="16" t="n">
        <v>0.191309945525559</v>
      </c>
      <c r="AV587" s="16" t="n">
        <v>0.00816451628878604</v>
      </c>
      <c r="AW587" s="16" t="n">
        <v>0.00386378422563843</v>
      </c>
      <c r="AX587" s="16" t="n">
        <v>0.0784996477139731</v>
      </c>
      <c r="AY587" s="16" t="n">
        <v>0.0116944870254857</v>
      </c>
    </row>
    <row r="588">
      <c r="B588" t="s">
        <v>297</v>
      </c>
      <c r="C588" s="16" t="n">
        <v>0.149104927402664</v>
      </c>
      <c r="D588" s="16" t="n">
        <v>0.0572190988696083</v>
      </c>
      <c r="E588" s="16" t="n">
        <v>0.186420373292495</v>
      </c>
      <c r="F588" s="16" t="n">
        <v>0.149210577251757</v>
      </c>
      <c r="G588" s="16"/>
      <c r="H588" s="16" t="n">
        <v>0.180571118644362</v>
      </c>
      <c r="I588" s="16" t="n">
        <v>0.145252622347498</v>
      </c>
      <c r="J588" s="16"/>
      <c r="K588" s="16" t="n">
        <v>0.0414980623775003</v>
      </c>
      <c r="L588" s="16"/>
      <c r="M588" s="16" t="n">
        <v>0.132657160928847</v>
      </c>
      <c r="N588" s="16" t="n">
        <v>0.261538512702569</v>
      </c>
      <c r="O588" s="16" t="n">
        <v>0.333256315493271</v>
      </c>
      <c r="P588" s="16" t="n">
        <v>0.293929360162933</v>
      </c>
      <c r="Q588" s="16"/>
      <c r="R588" s="16" t="n">
        <v>0.160900224040857</v>
      </c>
      <c r="S588" s="16" t="n">
        <v>0.420291243229954</v>
      </c>
      <c r="T588" s="16" t="n">
        <v>0.125193428009964</v>
      </c>
      <c r="U588" s="16" t="n">
        <v>0.105528583173001</v>
      </c>
      <c r="V588" s="16" t="n">
        <v>0.118300852682063</v>
      </c>
      <c r="W588" s="16"/>
      <c r="X588" s="16" t="n">
        <v>0.141637486026343</v>
      </c>
      <c r="Y588" s="16" t="n">
        <v>0.148499217805787</v>
      </c>
      <c r="Z588" s="16" t="n">
        <v>0.145290213986544</v>
      </c>
      <c r="AA588" s="16" t="n">
        <v>0.0397565511515754</v>
      </c>
      <c r="AB588" s="16" t="n">
        <v>0.114890140515527</v>
      </c>
      <c r="AC588" s="16" t="n">
        <v>0.473610473990674</v>
      </c>
      <c r="AD588" s="16" t="n">
        <v>0.106140969006147</v>
      </c>
      <c r="AE588" s="16"/>
      <c r="AF588" s="16" t="n">
        <v>0.0122827033772813</v>
      </c>
      <c r="AG588" s="16" t="n">
        <v>0.0170537221457692</v>
      </c>
      <c r="AH588" s="16" t="n">
        <v>0.269379411228142</v>
      </c>
      <c r="AI588" s="16" t="n">
        <v>0.384263772913366</v>
      </c>
      <c r="AJ588" s="16" t="n">
        <v>0.0708996505486318</v>
      </c>
      <c r="AK588" s="16" t="n">
        <v>0.177872974116184</v>
      </c>
      <c r="AL588" s="16" t="n">
        <v>0.0710269372588546</v>
      </c>
      <c r="AM588" s="16" t="n">
        <v>0.315654848675123</v>
      </c>
      <c r="AN588" s="16" t="n">
        <v>0.180872243190229</v>
      </c>
      <c r="AO588" s="16" t="n">
        <v>0.031836143002213</v>
      </c>
      <c r="AP588" s="16" t="n">
        <v>0.00258305542035865</v>
      </c>
      <c r="AQ588" s="16"/>
      <c r="AR588" s="16" t="n">
        <v>0.0996139164182478</v>
      </c>
      <c r="AS588" s="16" t="n">
        <v>0.18713473891213</v>
      </c>
      <c r="AT588" s="16" t="n">
        <v>0.156570226512437</v>
      </c>
      <c r="AU588" s="16" t="n">
        <v>0.158823900306841</v>
      </c>
      <c r="AV588" s="16" t="n">
        <v>0.152762755949977</v>
      </c>
      <c r="AW588" s="16" t="n">
        <v>0.0333310608717386</v>
      </c>
      <c r="AX588" s="16" t="n">
        <v>0.047053085358399</v>
      </c>
      <c r="AY588" s="16" t="n">
        <v>0.498100303860967</v>
      </c>
    </row>
    <row r="589">
      <c r="B589" t="s">
        <v>298</v>
      </c>
      <c r="C589" s="16" t="n">
        <v>0.213122758969004</v>
      </c>
      <c r="D589" s="16" t="n">
        <v>0.215388262040052</v>
      </c>
      <c r="E589" s="16" t="n">
        <v>0.241779679045981</v>
      </c>
      <c r="F589" s="16" t="n">
        <v>0.205007843087247</v>
      </c>
      <c r="G589" s="16"/>
      <c r="H589" s="16" t="n">
        <v>0.0858777750708272</v>
      </c>
      <c r="I589" s="16" t="n">
        <v>0.229569247389963</v>
      </c>
      <c r="J589" s="16"/>
      <c r="K589" s="16" t="n">
        <v>0.190347744894401</v>
      </c>
      <c r="L589" s="16"/>
      <c r="M589" s="16" t="n">
        <v>0.208661917351876</v>
      </c>
      <c r="N589" s="16" t="n">
        <v>0.255396118335711</v>
      </c>
      <c r="O589" s="16" t="n">
        <v>0.223233452180655</v>
      </c>
      <c r="P589" s="16" t="n">
        <v>0.248143998974659</v>
      </c>
      <c r="Q589" s="16"/>
      <c r="R589" s="16" t="n">
        <v>0.388594937732429</v>
      </c>
      <c r="S589" s="16" t="n">
        <v>0.20536734599801</v>
      </c>
      <c r="T589" s="16" t="n">
        <v>0.305197655292181</v>
      </c>
      <c r="U589" s="16" t="n">
        <v>0.173348843974931</v>
      </c>
      <c r="V589" s="16" t="n">
        <v>0.155348913863606</v>
      </c>
      <c r="W589" s="16"/>
      <c r="X589" s="16" t="n">
        <v>0.21593771575506</v>
      </c>
      <c r="Y589" s="16" t="n">
        <v>0.187029063236286</v>
      </c>
      <c r="Z589" s="16" t="n">
        <v>0.267580059444296</v>
      </c>
      <c r="AA589" s="16" t="n">
        <v>0.218464405262279</v>
      </c>
      <c r="AB589" s="16" t="n">
        <v>0.222411811013298</v>
      </c>
      <c r="AC589" s="16" t="n">
        <v>0.136797181508271</v>
      </c>
      <c r="AD589" s="16" t="n">
        <v>0.0971320091835247</v>
      </c>
      <c r="AE589" s="16"/>
      <c r="AF589" s="16" t="n">
        <v>0.213614462389452</v>
      </c>
      <c r="AG589" s="16" t="n">
        <v>0.00692404446736965</v>
      </c>
      <c r="AH589" s="16" t="n">
        <v>0.149962098233878</v>
      </c>
      <c r="AI589" s="16" t="n">
        <v>0.158628562671039</v>
      </c>
      <c r="AJ589" s="16" t="n">
        <v>0.0596945238315472</v>
      </c>
      <c r="AK589" s="16" t="n">
        <v>0.206092635790865</v>
      </c>
      <c r="AL589" s="16" t="n">
        <v>0.329030863851613</v>
      </c>
      <c r="AM589" s="16" t="n">
        <v>0.422337975485907</v>
      </c>
      <c r="AN589" s="16" t="n">
        <v>0.463981167918064</v>
      </c>
      <c r="AO589" s="16" t="n">
        <v>0.000805016524460155</v>
      </c>
      <c r="AP589" s="16" t="n">
        <v>0</v>
      </c>
      <c r="AQ589" s="16"/>
      <c r="AR589" s="16" t="n">
        <v>0.354382425431269</v>
      </c>
      <c r="AS589" s="16" t="n">
        <v>0.0978208134823016</v>
      </c>
      <c r="AT589" s="16" t="n">
        <v>0.292120870795258</v>
      </c>
      <c r="AU589" s="16" t="n">
        <v>0.185206913799514</v>
      </c>
      <c r="AV589" s="16" t="n">
        <v>0.233558190955979</v>
      </c>
      <c r="AW589" s="16" t="n">
        <v>0.268598116830948</v>
      </c>
      <c r="AX589" s="16" t="n">
        <v>0.216865846373801</v>
      </c>
      <c r="AY589" s="16" t="n">
        <v>0.00979479088645274</v>
      </c>
    </row>
    <row r="590">
      <c r="B590" t="s">
        <v>299</v>
      </c>
      <c r="C590" s="16" t="n">
        <v>0.0524222324895227</v>
      </c>
      <c r="D590" s="16" t="n">
        <v>0.0161515889025286</v>
      </c>
      <c r="E590" s="16" t="n">
        <v>0.0641400573556373</v>
      </c>
      <c r="F590" s="16" t="n">
        <v>0.0532900412306338</v>
      </c>
      <c r="G590" s="16"/>
      <c r="H590" s="16" t="n">
        <v>0.0256043665149003</v>
      </c>
      <c r="I590" s="16" t="n">
        <v>0.0362035333653869</v>
      </c>
      <c r="J590" s="16"/>
      <c r="K590" s="16" t="n">
        <v>0.0934280047781571</v>
      </c>
      <c r="L590" s="16"/>
      <c r="M590" s="16" t="n">
        <v>0.0513003716509277</v>
      </c>
      <c r="N590" s="16" t="n">
        <v>0.0595064171425622</v>
      </c>
      <c r="O590" s="16" t="n">
        <v>0.0599197075962348</v>
      </c>
      <c r="P590" s="16" t="n">
        <v>0.0836266781656742</v>
      </c>
      <c r="Q590" s="16"/>
      <c r="R590" s="16" t="n">
        <v>0</v>
      </c>
      <c r="S590" s="16" t="n">
        <v>0.107652996615427</v>
      </c>
      <c r="T590" s="16" t="n">
        <v>0.0772614588896613</v>
      </c>
      <c r="U590" s="16" t="n">
        <v>0.0601500340047535</v>
      </c>
      <c r="V590" s="16" t="n">
        <v>0.0286555588759454</v>
      </c>
      <c r="W590" s="16"/>
      <c r="X590" s="16" t="n">
        <v>0.041694296602334</v>
      </c>
      <c r="Y590" s="16" t="n">
        <v>0.0152897701404553</v>
      </c>
      <c r="Z590" s="16" t="n">
        <v>0.134248122571683</v>
      </c>
      <c r="AA590" s="16" t="n">
        <v>0.152240147776883</v>
      </c>
      <c r="AB590" s="16" t="n">
        <v>0.0441204482917022</v>
      </c>
      <c r="AC590" s="16" t="n">
        <v>0.00970851886267387</v>
      </c>
      <c r="AD590" s="16" t="n">
        <v>0.0220644905431733</v>
      </c>
      <c r="AE590" s="16"/>
      <c r="AF590" s="16" t="n">
        <v>0.000798838870542015</v>
      </c>
      <c r="AG590" s="16" t="n">
        <v>0.0083704422345609</v>
      </c>
      <c r="AH590" s="16" t="n">
        <v>0.00853210779154409</v>
      </c>
      <c r="AI590" s="16" t="n">
        <v>0.0399336703113093</v>
      </c>
      <c r="AJ590" s="16" t="n">
        <v>0.133816579138226</v>
      </c>
      <c r="AK590" s="16" t="n">
        <v>0.0995636436906293</v>
      </c>
      <c r="AL590" s="16" t="n">
        <v>0.229975613515556</v>
      </c>
      <c r="AM590" s="16" t="n">
        <v>0.00235339515185997</v>
      </c>
      <c r="AN590" s="16" t="n">
        <v>0</v>
      </c>
      <c r="AO590" s="16" t="n">
        <v>0</v>
      </c>
      <c r="AP590" s="16" t="n">
        <v>0</v>
      </c>
      <c r="AQ590" s="16"/>
      <c r="AR590" s="16" t="n">
        <v>0.0899049541113041</v>
      </c>
      <c r="AS590" s="16" t="n">
        <v>0.0982322225502456</v>
      </c>
      <c r="AT590" s="16" t="n">
        <v>0.0100492227698161</v>
      </c>
      <c r="AU590" s="16" t="n">
        <v>0.000591840394591755</v>
      </c>
      <c r="AV590" s="16" t="n">
        <v>0</v>
      </c>
      <c r="AW590" s="16" t="n">
        <v>0.0149705065673322</v>
      </c>
      <c r="AX590" s="16" t="n">
        <v>0.00416668756452256</v>
      </c>
      <c r="AY590" s="16" t="n">
        <v>0.00189969613903295</v>
      </c>
    </row>
    <row r="591">
      <c r="B591" t="s">
        <v>300</v>
      </c>
      <c r="C591" s="16" t="n">
        <v>0.0798880329583619</v>
      </c>
      <c r="D591" s="16" t="n">
        <v>0.0664182966245423</v>
      </c>
      <c r="E591" s="16" t="n">
        <v>0.113871186363865</v>
      </c>
      <c r="F591" s="16" t="n">
        <v>0.0720830281004957</v>
      </c>
      <c r="G591" s="16"/>
      <c r="H591" s="16" t="n">
        <v>0.0024777161568222</v>
      </c>
      <c r="I591" s="16" t="n">
        <v>0.0916098973572132</v>
      </c>
      <c r="J591" s="16"/>
      <c r="K591" s="16" t="n">
        <v>0.0471472001159694</v>
      </c>
      <c r="L591" s="16"/>
      <c r="M591" s="16" t="n">
        <v>0.0894007399810855</v>
      </c>
      <c r="N591" s="16" t="n">
        <v>0</v>
      </c>
      <c r="O591" s="16" t="n">
        <v>0.0179348436314563</v>
      </c>
      <c r="P591" s="16" t="n">
        <v>0.018593977916934</v>
      </c>
      <c r="Q591" s="16"/>
      <c r="R591" s="16" t="n">
        <v>0</v>
      </c>
      <c r="S591" s="16" t="n">
        <v>0</v>
      </c>
      <c r="T591" s="16" t="n">
        <v>0.0709530040906008</v>
      </c>
      <c r="U591" s="16" t="n">
        <v>0.100045309120645</v>
      </c>
      <c r="V591" s="16" t="n">
        <v>0.105176800595192</v>
      </c>
      <c r="W591" s="16"/>
      <c r="X591" s="16" t="n">
        <v>0.0952255874858063</v>
      </c>
      <c r="Y591" s="16" t="n">
        <v>0.094886829230635</v>
      </c>
      <c r="Z591" s="16" t="n">
        <v>0.129648697116898</v>
      </c>
      <c r="AA591" s="16" t="n">
        <v>0</v>
      </c>
      <c r="AB591" s="16" t="n">
        <v>0.000854369055476602</v>
      </c>
      <c r="AC591" s="16" t="n">
        <v>0.0158794994933879</v>
      </c>
      <c r="AD591" s="16" t="n">
        <v>0.0139865975406339</v>
      </c>
      <c r="AE591" s="16"/>
      <c r="AF591" s="16" t="n">
        <v>0</v>
      </c>
      <c r="AG591" s="16" t="n">
        <v>0</v>
      </c>
      <c r="AH591" s="16" t="n">
        <v>0.301645378889857</v>
      </c>
      <c r="AI591" s="16" t="n">
        <v>0</v>
      </c>
      <c r="AJ591" s="16" t="n">
        <v>0</v>
      </c>
      <c r="AK591" s="16" t="n">
        <v>0.0893589544213202</v>
      </c>
      <c r="AL591" s="16" t="n">
        <v>0.00204110650027417</v>
      </c>
      <c r="AM591" s="16" t="n">
        <v>0.072815110227809</v>
      </c>
      <c r="AN591" s="16" t="n">
        <v>0.102341809618652</v>
      </c>
      <c r="AO591" s="16" t="n">
        <v>0.219702284187386</v>
      </c>
      <c r="AP591" s="16" t="n">
        <v>0.133464884409993</v>
      </c>
      <c r="AQ591" s="16"/>
      <c r="AR591" s="16" t="n">
        <v>0.0426909859669135</v>
      </c>
      <c r="AS591" s="16" t="n">
        <v>0.0307534546087178</v>
      </c>
      <c r="AT591" s="16" t="n">
        <v>0.0911635591930885</v>
      </c>
      <c r="AU591" s="16" t="n">
        <v>0.298155024646362</v>
      </c>
      <c r="AV591" s="16" t="n">
        <v>0.289196479322382</v>
      </c>
      <c r="AW591" s="16" t="n">
        <v>0.059901144168353</v>
      </c>
      <c r="AX591" s="16" t="n">
        <v>0</v>
      </c>
      <c r="AY591" s="16" t="n">
        <v>0</v>
      </c>
    </row>
    <row r="592">
      <c r="B592" t="s">
        <v>97</v>
      </c>
      <c r="C592" s="16" t="n">
        <v>0.448781611835156</v>
      </c>
      <c r="D592" s="16" t="n">
        <v>0.454667416035843</v>
      </c>
      <c r="E592" s="16" t="n">
        <v>0.306999650915357</v>
      </c>
      <c r="F592" s="16" t="n">
        <v>0.487006932869298</v>
      </c>
      <c r="G592" s="16"/>
      <c r="H592" s="16" t="n">
        <v>0.686975230831492</v>
      </c>
      <c r="I592" s="16" t="n">
        <v>0.438706924995462</v>
      </c>
      <c r="J592" s="16"/>
      <c r="K592" s="16" t="n">
        <v>0.565959315593733</v>
      </c>
      <c r="L592" s="16"/>
      <c r="M592" s="16" t="n">
        <v>0.481109489271091</v>
      </c>
      <c r="N592" s="16" t="n">
        <v>0.234397101631632</v>
      </c>
      <c r="O592" s="16" t="n">
        <v>0.0796942743222957</v>
      </c>
      <c r="P592" s="16" t="n">
        <v>0.116199475058408</v>
      </c>
      <c r="Q592" s="16"/>
      <c r="R592" s="16" t="n">
        <v>0.450504838226713</v>
      </c>
      <c r="S592" s="16" t="n">
        <v>0.0136021099429285</v>
      </c>
      <c r="T592" s="16" t="n">
        <v>0.349899902369372</v>
      </c>
      <c r="U592" s="16" t="n">
        <v>0.523011991775794</v>
      </c>
      <c r="V592" s="16" t="n">
        <v>0.574515107698164</v>
      </c>
      <c r="W592" s="16"/>
      <c r="X592" s="16" t="n">
        <v>0.453870288628953</v>
      </c>
      <c r="Y592" s="16" t="n">
        <v>0.53566486265222</v>
      </c>
      <c r="Z592" s="16" t="n">
        <v>0.231478469041419</v>
      </c>
      <c r="AA592" s="16" t="n">
        <v>0.553675351620441</v>
      </c>
      <c r="AB592" s="16" t="n">
        <v>0.463156647043397</v>
      </c>
      <c r="AC592" s="16" t="n">
        <v>0.289777337291598</v>
      </c>
      <c r="AD592" s="16" t="n">
        <v>0.632869166238853</v>
      </c>
      <c r="AE592" s="16"/>
      <c r="AF592" s="16" t="n">
        <v>0.766141709563788</v>
      </c>
      <c r="AG592" s="16" t="n">
        <v>0.931913997667477</v>
      </c>
      <c r="AH592" s="16" t="n">
        <v>0.201903563339134</v>
      </c>
      <c r="AI592" s="16" t="n">
        <v>0.366837927943694</v>
      </c>
      <c r="AJ592" s="16" t="n">
        <v>0.695675746191678</v>
      </c>
      <c r="AK592" s="16" t="n">
        <v>0.422366730733071</v>
      </c>
      <c r="AL592" s="16" t="n">
        <v>0.249847502327185</v>
      </c>
      <c r="AM592" s="16" t="n">
        <v>0.151426448137004</v>
      </c>
      <c r="AN592" s="16" t="n">
        <v>0.115216421598865</v>
      </c>
      <c r="AO592" s="16" t="n">
        <v>0.528708127534102</v>
      </c>
      <c r="AP592" s="16" t="n">
        <v>0.727498378117866</v>
      </c>
      <c r="AQ592" s="16"/>
      <c r="AR592" s="16" t="n">
        <v>0.396055103887647</v>
      </c>
      <c r="AS592" s="16" t="n">
        <v>0.536619101891144</v>
      </c>
      <c r="AT592" s="16" t="n">
        <v>0.307218195363591</v>
      </c>
      <c r="AU592" s="16" t="n">
        <v>0.165912375327132</v>
      </c>
      <c r="AV592" s="16" t="n">
        <v>0.316318057482877</v>
      </c>
      <c r="AW592" s="16" t="n">
        <v>0.61933538733599</v>
      </c>
      <c r="AX592" s="16" t="n">
        <v>0.653414732989305</v>
      </c>
      <c r="AY592" s="16" t="n">
        <v>0.478510722088062</v>
      </c>
    </row>
    <row r="593">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row>
    <row r="594">
      <c r="B594" s="7" t="s">
        <v>304</v>
      </c>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c r="AY594" s="16"/>
    </row>
    <row r="595">
      <c r="B595" s="26" t="s">
        <v>79</v>
      </c>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row>
    <row r="596">
      <c r="B596" t="s">
        <v>296</v>
      </c>
      <c r="C596" s="16" t="n">
        <v>0.0441191995125026</v>
      </c>
      <c r="D596" s="16" t="n">
        <v>0.0471514285903709</v>
      </c>
      <c r="E596" s="16" t="n">
        <v>0.0730254603689453</v>
      </c>
      <c r="F596" s="16" t="n">
        <v>0.0358496106771682</v>
      </c>
      <c r="G596" s="16"/>
      <c r="H596" s="16" t="n">
        <v>0.0488058753414258</v>
      </c>
      <c r="I596" s="16" t="n">
        <v>0.0433370563528137</v>
      </c>
      <c r="J596" s="16"/>
      <c r="K596" s="16" t="n">
        <v>0.0693805521676981</v>
      </c>
      <c r="L596" s="16"/>
      <c r="M596" s="16" t="n">
        <v>0.0312024319021176</v>
      </c>
      <c r="N596" s="16" t="n">
        <v>0.125770555413266</v>
      </c>
      <c r="O596" s="16" t="n">
        <v>0.195764560109445</v>
      </c>
      <c r="P596" s="16" t="n">
        <v>0.206571156115911</v>
      </c>
      <c r="Q596" s="16"/>
      <c r="R596" s="16" t="n">
        <v>0.145588624581523</v>
      </c>
      <c r="S596" s="16" t="n">
        <v>0.141122069617386</v>
      </c>
      <c r="T596" s="16" t="n">
        <v>0.024947119121199</v>
      </c>
      <c r="U596" s="16" t="n">
        <v>0.0216526473170724</v>
      </c>
      <c r="V596" s="16" t="n">
        <v>0.0297684259225018</v>
      </c>
      <c r="W596" s="16"/>
      <c r="X596" s="16" t="n">
        <v>0.0432803108074872</v>
      </c>
      <c r="Y596" s="16" t="n">
        <v>0.0261460056797328</v>
      </c>
      <c r="Z596" s="16" t="n">
        <v>0.0752889305282356</v>
      </c>
      <c r="AA596" s="16" t="n">
        <v>0.0134607134196764</v>
      </c>
      <c r="AB596" s="16" t="n">
        <v>0.0740843261147434</v>
      </c>
      <c r="AC596" s="16" t="n">
        <v>0.0862396922941484</v>
      </c>
      <c r="AD596" s="16" t="n">
        <v>0.0447822898343354</v>
      </c>
      <c r="AE596" s="16"/>
      <c r="AF596" s="16" t="n">
        <v>0.00224465154414357</v>
      </c>
      <c r="AG596" s="16" t="n">
        <v>0.0145529665094907</v>
      </c>
      <c r="AH596" s="16" t="n">
        <v>0.00973755367620314</v>
      </c>
      <c r="AI596" s="16" t="n">
        <v>0.0492223499926992</v>
      </c>
      <c r="AJ596" s="16" t="n">
        <v>0.0132024309312947</v>
      </c>
      <c r="AK596" s="16" t="n">
        <v>0.00775280563883372</v>
      </c>
      <c r="AL596" s="16" t="n">
        <v>0.0959895556528001</v>
      </c>
      <c r="AM596" s="16" t="n">
        <v>0.0174198118435914</v>
      </c>
      <c r="AN596" s="16" t="n">
        <v>0.118691897518665</v>
      </c>
      <c r="AO596" s="16" t="n">
        <v>0.203625443726306</v>
      </c>
      <c r="AP596" s="16" t="n">
        <v>0.00258305542035865</v>
      </c>
      <c r="AQ596" s="16"/>
      <c r="AR596" s="16" t="n">
        <v>0.0474082653641611</v>
      </c>
      <c r="AS596" s="16" t="n">
        <v>0.0810449579530024</v>
      </c>
      <c r="AT596" s="16" t="n">
        <v>0.032675781227386</v>
      </c>
      <c r="AU596" s="16" t="n">
        <v>0.0103382283782514</v>
      </c>
      <c r="AV596" s="16" t="n">
        <v>0.00787748748784647</v>
      </c>
      <c r="AW596" s="16" t="n">
        <v>0.0132385365402326</v>
      </c>
      <c r="AX596" s="16" t="n">
        <v>0.0431570808714206</v>
      </c>
      <c r="AY596" s="16" t="n">
        <v>0</v>
      </c>
    </row>
    <row r="597">
      <c r="B597" t="s">
        <v>297</v>
      </c>
      <c r="C597" s="16" t="n">
        <v>0.147799472155568</v>
      </c>
      <c r="D597" s="16" t="n">
        <v>0.173979304120491</v>
      </c>
      <c r="E597" s="16" t="n">
        <v>0.152523136118251</v>
      </c>
      <c r="F597" s="16" t="n">
        <v>0.143557702326654</v>
      </c>
      <c r="G597" s="16"/>
      <c r="H597" s="16" t="n">
        <v>0.166727665298319</v>
      </c>
      <c r="I597" s="16" t="n">
        <v>0.142125966423924</v>
      </c>
      <c r="J597" s="16"/>
      <c r="K597" s="16" t="n">
        <v>0.112902300395638</v>
      </c>
      <c r="L597" s="16"/>
      <c r="M597" s="16" t="n">
        <v>0.123716810626559</v>
      </c>
      <c r="N597" s="16" t="n">
        <v>0.329509676535899</v>
      </c>
      <c r="O597" s="16" t="n">
        <v>0.376228859145338</v>
      </c>
      <c r="P597" s="16" t="n">
        <v>0.303969207368493</v>
      </c>
      <c r="Q597" s="16"/>
      <c r="R597" s="16" t="n">
        <v>0.0153115994593346</v>
      </c>
      <c r="S597" s="16" t="n">
        <v>0.292747902063675</v>
      </c>
      <c r="T597" s="16" t="n">
        <v>0.136499683922082</v>
      </c>
      <c r="U597" s="16" t="n">
        <v>0.119926035373785</v>
      </c>
      <c r="V597" s="16" t="n">
        <v>0.150917016232863</v>
      </c>
      <c r="W597" s="16"/>
      <c r="X597" s="16" t="n">
        <v>0.148062138333293</v>
      </c>
      <c r="Y597" s="16" t="n">
        <v>0.197597149733696</v>
      </c>
      <c r="Z597" s="16" t="n">
        <v>0.162633039000317</v>
      </c>
      <c r="AA597" s="16" t="n">
        <v>0.0651186526896494</v>
      </c>
      <c r="AB597" s="16" t="n">
        <v>0.176066923761531</v>
      </c>
      <c r="AC597" s="16" t="n">
        <v>0.375361347041186</v>
      </c>
      <c r="AD597" s="16" t="n">
        <v>0.0852986966027348</v>
      </c>
      <c r="AE597" s="16"/>
      <c r="AF597" s="16" t="n">
        <v>0.0172003376320747</v>
      </c>
      <c r="AG597" s="16" t="n">
        <v>0.0443913551913274</v>
      </c>
      <c r="AH597" s="16" t="n">
        <v>0.166209163415914</v>
      </c>
      <c r="AI597" s="16" t="n">
        <v>0.216192064012766</v>
      </c>
      <c r="AJ597" s="16" t="n">
        <v>0.093501135739437</v>
      </c>
      <c r="AK597" s="16" t="n">
        <v>0.133465525249184</v>
      </c>
      <c r="AL597" s="16" t="n">
        <v>0.344565813842537</v>
      </c>
      <c r="AM597" s="16" t="n">
        <v>0.413559172473178</v>
      </c>
      <c r="AN597" s="16" t="n">
        <v>0.17952655521491</v>
      </c>
      <c r="AO597" s="16" t="n">
        <v>0.0479641445522058</v>
      </c>
      <c r="AP597" s="16" t="n">
        <v>0.136453682051782</v>
      </c>
      <c r="AQ597" s="16"/>
      <c r="AR597" s="16" t="n">
        <v>0.105038025213211</v>
      </c>
      <c r="AS597" s="16" t="n">
        <v>0.126664502161972</v>
      </c>
      <c r="AT597" s="16" t="n">
        <v>0.161861405446567</v>
      </c>
      <c r="AU597" s="16" t="n">
        <v>0.190126264736376</v>
      </c>
      <c r="AV597" s="16" t="n">
        <v>0.224774846979633</v>
      </c>
      <c r="AW597" s="16" t="n">
        <v>0.0422744697796597</v>
      </c>
      <c r="AX597" s="16" t="n">
        <v>0.295094811010229</v>
      </c>
      <c r="AY597" s="16" t="n">
        <v>0.490205209113547</v>
      </c>
    </row>
    <row r="598">
      <c r="B598" t="s">
        <v>298</v>
      </c>
      <c r="C598" s="16" t="n">
        <v>0.211285940884837</v>
      </c>
      <c r="D598" s="16" t="n">
        <v>0.236279403166799</v>
      </c>
      <c r="E598" s="16" t="n">
        <v>0.178380668920795</v>
      </c>
      <c r="F598" s="16" t="n">
        <v>0.21749847301688</v>
      </c>
      <c r="G598" s="16"/>
      <c r="H598" s="16" t="n">
        <v>0.0531794443859141</v>
      </c>
      <c r="I598" s="16" t="n">
        <v>0.219292367484758</v>
      </c>
      <c r="J598" s="16"/>
      <c r="K598" s="16" t="n">
        <v>0.166610641633108</v>
      </c>
      <c r="L598" s="16"/>
      <c r="M598" s="16" t="n">
        <v>0.20809020449746</v>
      </c>
      <c r="N598" s="16" t="n">
        <v>0.250567049571368</v>
      </c>
      <c r="O598" s="16" t="n">
        <v>0.191958422952793</v>
      </c>
      <c r="P598" s="16" t="n">
        <v>0.221574143060583</v>
      </c>
      <c r="Q598" s="16"/>
      <c r="R598" s="16" t="n">
        <v>0.226981051970732</v>
      </c>
      <c r="S598" s="16" t="n">
        <v>0.316159093596282</v>
      </c>
      <c r="T598" s="16" t="n">
        <v>0.281952157541065</v>
      </c>
      <c r="U598" s="16" t="n">
        <v>0.201513588782785</v>
      </c>
      <c r="V598" s="16" t="n">
        <v>0.147447935791901</v>
      </c>
      <c r="W598" s="16"/>
      <c r="X598" s="16" t="n">
        <v>0.205906756951206</v>
      </c>
      <c r="Y598" s="16" t="n">
        <v>0.141105125260612</v>
      </c>
      <c r="Z598" s="16" t="n">
        <v>0.261570318101306</v>
      </c>
      <c r="AA598" s="16" t="n">
        <v>0.218056850419192</v>
      </c>
      <c r="AB598" s="16" t="n">
        <v>0.238978688513402</v>
      </c>
      <c r="AC598" s="16" t="n">
        <v>0.0794764057258602</v>
      </c>
      <c r="AD598" s="16" t="n">
        <v>0.174283084174787</v>
      </c>
      <c r="AE598" s="16"/>
      <c r="AF598" s="16" t="n">
        <v>0.21281562351891</v>
      </c>
      <c r="AG598" s="16" t="n">
        <v>0.00642620245698225</v>
      </c>
      <c r="AH598" s="16" t="n">
        <v>0.222913813366118</v>
      </c>
      <c r="AI598" s="16" t="n">
        <v>0.205932905447299</v>
      </c>
      <c r="AJ598" s="16" t="n">
        <v>0.0580753309605342</v>
      </c>
      <c r="AK598" s="16" t="n">
        <v>0.276515706502526</v>
      </c>
      <c r="AL598" s="16" t="n">
        <v>0.298332004769144</v>
      </c>
      <c r="AM598" s="16" t="n">
        <v>0.321204212218226</v>
      </c>
      <c r="AN598" s="16" t="n">
        <v>0.323709283685882</v>
      </c>
      <c r="AO598" s="16" t="n">
        <v>0</v>
      </c>
      <c r="AP598" s="16" t="n">
        <v>0</v>
      </c>
      <c r="AQ598" s="16"/>
      <c r="AR598" s="16" t="n">
        <v>0.277581506839555</v>
      </c>
      <c r="AS598" s="16" t="n">
        <v>0.181328081788062</v>
      </c>
      <c r="AT598" s="16" t="n">
        <v>0.21505800447814</v>
      </c>
      <c r="AU598" s="16" t="n">
        <v>0.182747238331083</v>
      </c>
      <c r="AV598" s="16" t="n">
        <v>0.298553880900607</v>
      </c>
      <c r="AW598" s="16" t="n">
        <v>0.256307053267844</v>
      </c>
      <c r="AX598" s="16" t="n">
        <v>0.0297042574156448</v>
      </c>
      <c r="AY598" s="16" t="n">
        <v>0.0195895817729055</v>
      </c>
    </row>
    <row r="599">
      <c r="B599" t="s">
        <v>299</v>
      </c>
      <c r="C599" s="16" t="n">
        <v>0.0780298185879769</v>
      </c>
      <c r="D599" s="16" t="n">
        <v>0.0735329079137494</v>
      </c>
      <c r="E599" s="16" t="n">
        <v>0.164473196374336</v>
      </c>
      <c r="F599" s="16" t="n">
        <v>0.054826358051616</v>
      </c>
      <c r="G599" s="16"/>
      <c r="H599" s="16" t="n">
        <v>0.0152614871743721</v>
      </c>
      <c r="I599" s="16" t="n">
        <v>0.0774799078574953</v>
      </c>
      <c r="J599" s="16"/>
      <c r="K599" s="16" t="n">
        <v>0.111082318593618</v>
      </c>
      <c r="L599" s="16"/>
      <c r="M599" s="16" t="n">
        <v>0.0829277541465717</v>
      </c>
      <c r="N599" s="16" t="n">
        <v>0.0229564122259654</v>
      </c>
      <c r="O599" s="16" t="n">
        <v>0.0772046282042639</v>
      </c>
      <c r="P599" s="16" t="n">
        <v>0.0996936690868361</v>
      </c>
      <c r="Q599" s="16"/>
      <c r="R599" s="16" t="n">
        <v>0.161613885761697</v>
      </c>
      <c r="S599" s="16" t="n">
        <v>0.232168188367287</v>
      </c>
      <c r="T599" s="16" t="n">
        <v>0.105124346733399</v>
      </c>
      <c r="U599" s="16" t="n">
        <v>0.0609687750045757</v>
      </c>
      <c r="V599" s="16" t="n">
        <v>0.0233345992512616</v>
      </c>
      <c r="W599" s="16"/>
      <c r="X599" s="16" t="n">
        <v>0.0726036130850793</v>
      </c>
      <c r="Y599" s="16" t="n">
        <v>0.0334112751753753</v>
      </c>
      <c r="Z599" s="16" t="n">
        <v>0.133953917860528</v>
      </c>
      <c r="AA599" s="16" t="n">
        <v>0.148772100694651</v>
      </c>
      <c r="AB599" s="16" t="n">
        <v>0.0192030281543898</v>
      </c>
      <c r="AC599" s="16" t="n">
        <v>0.0737476346659791</v>
      </c>
      <c r="AD599" s="16" t="n">
        <v>0.0344605624602676</v>
      </c>
      <c r="AE599" s="16"/>
      <c r="AF599" s="16" t="n">
        <v>0.00159767774108403</v>
      </c>
      <c r="AG599" s="16" t="n">
        <v>0.00135773908736134</v>
      </c>
      <c r="AH599" s="16" t="n">
        <v>0.177294178194965</v>
      </c>
      <c r="AI599" s="16" t="n">
        <v>0.0111723332111348</v>
      </c>
      <c r="AJ599" s="16" t="n">
        <v>0.137277147544428</v>
      </c>
      <c r="AK599" s="16" t="n">
        <v>0.086833199511845</v>
      </c>
      <c r="AL599" s="16" t="n">
        <v>0.00491719789360207</v>
      </c>
      <c r="AM599" s="16" t="n">
        <v>0.081486491863137</v>
      </c>
      <c r="AN599" s="16" t="n">
        <v>0.260111122996317</v>
      </c>
      <c r="AO599" s="16" t="n">
        <v>0</v>
      </c>
      <c r="AP599" s="16" t="n">
        <v>0</v>
      </c>
      <c r="AQ599" s="16"/>
      <c r="AR599" s="16" t="n">
        <v>0.126373526434729</v>
      </c>
      <c r="AS599" s="16" t="n">
        <v>0.0674787679415278</v>
      </c>
      <c r="AT599" s="16" t="n">
        <v>0.180505579197771</v>
      </c>
      <c r="AU599" s="16" t="n">
        <v>0.00423519665220616</v>
      </c>
      <c r="AV599" s="16" t="n">
        <v>0.072586148631535</v>
      </c>
      <c r="AW599" s="16" t="n">
        <v>0.00772212152794818</v>
      </c>
      <c r="AX599" s="16" t="n">
        <v>0</v>
      </c>
      <c r="AY599" s="16" t="n">
        <v>0.0116944870254857</v>
      </c>
    </row>
    <row r="600">
      <c r="B600" t="s">
        <v>300</v>
      </c>
      <c r="C600" s="16" t="n">
        <v>0.0596191826323428</v>
      </c>
      <c r="D600" s="16" t="n">
        <v>0.0136542540454506</v>
      </c>
      <c r="E600" s="16" t="n">
        <v>0.0641772885570277</v>
      </c>
      <c r="F600" s="16" t="n">
        <v>0.063541701002438</v>
      </c>
      <c r="G600" s="16"/>
      <c r="H600" s="16" t="n">
        <v>0.00096821429675468</v>
      </c>
      <c r="I600" s="16" t="n">
        <v>0.0681310145940377</v>
      </c>
      <c r="J600" s="16"/>
      <c r="K600" s="16" t="n">
        <v>0.00146969027799752</v>
      </c>
      <c r="L600" s="16"/>
      <c r="M600" s="16" t="n">
        <v>0.063959861960698</v>
      </c>
      <c r="N600" s="16" t="n">
        <v>0.0160030013850665</v>
      </c>
      <c r="O600" s="16" t="n">
        <v>0.0548339476318353</v>
      </c>
      <c r="P600" s="16" t="n">
        <v>0.03645029357811</v>
      </c>
      <c r="Q600" s="16"/>
      <c r="R600" s="16" t="n">
        <v>0</v>
      </c>
      <c r="S600" s="16" t="n">
        <v>0</v>
      </c>
      <c r="T600" s="16" t="n">
        <v>0.0945703149572356</v>
      </c>
      <c r="U600" s="16" t="n">
        <v>0.073099625386908</v>
      </c>
      <c r="V600" s="16" t="n">
        <v>0.0542756905557149</v>
      </c>
      <c r="W600" s="16"/>
      <c r="X600" s="16" t="n">
        <v>0.0800781952451967</v>
      </c>
      <c r="Y600" s="16" t="n">
        <v>0</v>
      </c>
      <c r="Z600" s="16" t="n">
        <v>0.131143303321932</v>
      </c>
      <c r="AA600" s="16" t="n">
        <v>0</v>
      </c>
      <c r="AB600" s="16" t="n">
        <v>0.0225937362304357</v>
      </c>
      <c r="AC600" s="16" t="n">
        <v>0.0308947696167764</v>
      </c>
      <c r="AD600" s="16" t="n">
        <v>0.0336752535821679</v>
      </c>
      <c r="AE600" s="16"/>
      <c r="AF600" s="16" t="n">
        <v>0</v>
      </c>
      <c r="AG600" s="16" t="n">
        <v>0</v>
      </c>
      <c r="AH600" s="16" t="n">
        <v>0.217955316839315</v>
      </c>
      <c r="AI600" s="16" t="n">
        <v>0.148620587329574</v>
      </c>
      <c r="AJ600" s="16" t="n">
        <v>0.0026908892142384</v>
      </c>
      <c r="AK600" s="16" t="n">
        <v>0.0454476978110256</v>
      </c>
      <c r="AL600" s="16" t="n">
        <v>0.00510441985720359</v>
      </c>
      <c r="AM600" s="16" t="n">
        <v>0</v>
      </c>
      <c r="AN600" s="16" t="n">
        <v>0.000328575061137118</v>
      </c>
      <c r="AO600" s="16" t="n">
        <v>0.219702284187386</v>
      </c>
      <c r="AP600" s="16" t="n">
        <v>0.133464884409993</v>
      </c>
      <c r="AQ600" s="16"/>
      <c r="AR600" s="16" t="n">
        <v>0.000494406174459263</v>
      </c>
      <c r="AS600" s="16" t="n">
        <v>0.00237687431903424</v>
      </c>
      <c r="AT600" s="16" t="n">
        <v>0.101974460557013</v>
      </c>
      <c r="AU600" s="16" t="n">
        <v>0.447232536969543</v>
      </c>
      <c r="AV600" s="16" t="n">
        <v>0.0722991198305954</v>
      </c>
      <c r="AW600" s="16" t="n">
        <v>0.061122431548326</v>
      </c>
      <c r="AX600" s="16" t="n">
        <v>0</v>
      </c>
      <c r="AY600" s="16" t="n">
        <v>0</v>
      </c>
    </row>
    <row r="601">
      <c r="B601" t="s">
        <v>97</v>
      </c>
      <c r="C601" s="16" t="n">
        <v>0.459146386226773</v>
      </c>
      <c r="D601" s="16" t="n">
        <v>0.45540270216314</v>
      </c>
      <c r="E601" s="16" t="n">
        <v>0.367420249660645</v>
      </c>
      <c r="F601" s="16" t="n">
        <v>0.484726154925244</v>
      </c>
      <c r="G601" s="16"/>
      <c r="H601" s="16" t="n">
        <v>0.715057313503215</v>
      </c>
      <c r="I601" s="16" t="n">
        <v>0.449633687286971</v>
      </c>
      <c r="J601" s="16"/>
      <c r="K601" s="16" t="n">
        <v>0.538554496931941</v>
      </c>
      <c r="L601" s="16"/>
      <c r="M601" s="16" t="n">
        <v>0.490102936866594</v>
      </c>
      <c r="N601" s="16" t="n">
        <v>0.255193304868436</v>
      </c>
      <c r="O601" s="16" t="n">
        <v>0.104009581956326</v>
      </c>
      <c r="P601" s="16" t="n">
        <v>0.131741530790067</v>
      </c>
      <c r="Q601" s="16"/>
      <c r="R601" s="16" t="n">
        <v>0.450504838226713</v>
      </c>
      <c r="S601" s="16" t="n">
        <v>0.0178027463553709</v>
      </c>
      <c r="T601" s="16" t="n">
        <v>0.35690637772502</v>
      </c>
      <c r="U601" s="16" t="n">
        <v>0.522839328134874</v>
      </c>
      <c r="V601" s="16" t="n">
        <v>0.594256332245757</v>
      </c>
      <c r="W601" s="16"/>
      <c r="X601" s="16" t="n">
        <v>0.450068985577738</v>
      </c>
      <c r="Y601" s="16" t="n">
        <v>0.601740444150585</v>
      </c>
      <c r="Z601" s="16" t="n">
        <v>0.235410491187682</v>
      </c>
      <c r="AA601" s="16" t="n">
        <v>0.554591682776831</v>
      </c>
      <c r="AB601" s="16" t="n">
        <v>0.469073297225499</v>
      </c>
      <c r="AC601" s="16" t="n">
        <v>0.35428015065605</v>
      </c>
      <c r="AD601" s="16" t="n">
        <v>0.627500113345708</v>
      </c>
      <c r="AE601" s="16"/>
      <c r="AF601" s="16" t="n">
        <v>0.766141709563788</v>
      </c>
      <c r="AG601" s="16" t="n">
        <v>0.933271736754838</v>
      </c>
      <c r="AH601" s="16" t="n">
        <v>0.205889974507485</v>
      </c>
      <c r="AI601" s="16" t="n">
        <v>0.368859760006527</v>
      </c>
      <c r="AJ601" s="16" t="n">
        <v>0.695253065610068</v>
      </c>
      <c r="AK601" s="16" t="n">
        <v>0.449985065286586</v>
      </c>
      <c r="AL601" s="16" t="n">
        <v>0.251091007984714</v>
      </c>
      <c r="AM601" s="16" t="n">
        <v>0.166330311601868</v>
      </c>
      <c r="AN601" s="16" t="n">
        <v>0.117632565523088</v>
      </c>
      <c r="AO601" s="16" t="n">
        <v>0.528708127534102</v>
      </c>
      <c r="AP601" s="16" t="n">
        <v>0.727498378117866</v>
      </c>
      <c r="AQ601" s="16"/>
      <c r="AR601" s="16" t="n">
        <v>0.443104269973885</v>
      </c>
      <c r="AS601" s="16" t="n">
        <v>0.541106815836402</v>
      </c>
      <c r="AT601" s="16" t="n">
        <v>0.307924769093123</v>
      </c>
      <c r="AU601" s="16" t="n">
        <v>0.16532053493254</v>
      </c>
      <c r="AV601" s="16" t="n">
        <v>0.323908516169784</v>
      </c>
      <c r="AW601" s="16" t="n">
        <v>0.61933538733599</v>
      </c>
      <c r="AX601" s="16" t="n">
        <v>0.632043850702705</v>
      </c>
      <c r="AY601" s="16" t="n">
        <v>0.478510722088062</v>
      </c>
    </row>
    <row r="602">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row>
    <row r="603">
      <c r="B603" s="7" t="s">
        <v>305</v>
      </c>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row>
    <row r="604">
      <c r="B604" s="26" t="s">
        <v>79</v>
      </c>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c r="AU604" s="16"/>
      <c r="AV604" s="16"/>
      <c r="AW604" s="16"/>
      <c r="AX604" s="16"/>
      <c r="AY604" s="16"/>
    </row>
    <row r="605">
      <c r="B605" t="s">
        <v>296</v>
      </c>
      <c r="C605" s="16" t="n">
        <v>0.0407791783156766</v>
      </c>
      <c r="D605" s="16" t="n">
        <v>0.0293901069568714</v>
      </c>
      <c r="E605" s="16" t="n">
        <v>0.0865954807948326</v>
      </c>
      <c r="F605" s="16" t="n">
        <v>0.0294944503047207</v>
      </c>
      <c r="G605" s="16"/>
      <c r="H605" s="16" t="n">
        <v>0.0699634645980747</v>
      </c>
      <c r="I605" s="16" t="n">
        <v>0.0300615168636041</v>
      </c>
      <c r="J605" s="16"/>
      <c r="K605" s="16" t="n">
        <v>0.087545685443305</v>
      </c>
      <c r="L605" s="16"/>
      <c r="M605" s="16" t="n">
        <v>0.0251257949984882</v>
      </c>
      <c r="N605" s="16" t="n">
        <v>0.127923619003133</v>
      </c>
      <c r="O605" s="16" t="n">
        <v>0.259436969022557</v>
      </c>
      <c r="P605" s="16" t="n">
        <v>0.257024780043772</v>
      </c>
      <c r="Q605" s="16"/>
      <c r="R605" s="16" t="n">
        <v>0</v>
      </c>
      <c r="S605" s="16" t="n">
        <v>0.143622601075595</v>
      </c>
      <c r="T605" s="16" t="n">
        <v>0.0171140562286375</v>
      </c>
      <c r="U605" s="16" t="n">
        <v>0.0962123738116535</v>
      </c>
      <c r="V605" s="16" t="n">
        <v>0.0122159833736872</v>
      </c>
      <c r="W605" s="16"/>
      <c r="X605" s="16" t="n">
        <v>0.0262802788864266</v>
      </c>
      <c r="Y605" s="16" t="n">
        <v>0.0167400433932223</v>
      </c>
      <c r="Z605" s="16" t="n">
        <v>0.09136185047012</v>
      </c>
      <c r="AA605" s="16" t="n">
        <v>0.0504273791287372</v>
      </c>
      <c r="AB605" s="16" t="n">
        <v>0.0822489741635914</v>
      </c>
      <c r="AC605" s="16" t="n">
        <v>0.189869798463301</v>
      </c>
      <c r="AD605" s="16" t="n">
        <v>0.0566473829156249</v>
      </c>
      <c r="AE605" s="16"/>
      <c r="AF605" s="16" t="n">
        <v>0.00556460805785297</v>
      </c>
      <c r="AG605" s="16" t="n">
        <v>0.0108637114375152</v>
      </c>
      <c r="AH605" s="16" t="n">
        <v>0.0513928315070854</v>
      </c>
      <c r="AI605" s="16" t="n">
        <v>0.0299246573861603</v>
      </c>
      <c r="AJ605" s="16" t="n">
        <v>0.159004748637462</v>
      </c>
      <c r="AK605" s="16" t="n">
        <v>0.00342474434208946</v>
      </c>
      <c r="AL605" s="16" t="n">
        <v>0.111847230622047</v>
      </c>
      <c r="AM605" s="16" t="n">
        <v>0.0317893990206464</v>
      </c>
      <c r="AN605" s="16" t="n">
        <v>0.136735432574331</v>
      </c>
      <c r="AO605" s="16" t="n">
        <v>0.0153693840565663</v>
      </c>
      <c r="AP605" s="16" t="n">
        <v>0</v>
      </c>
      <c r="AQ605" s="16"/>
      <c r="AR605" s="16" t="n">
        <v>0.00973466774918397</v>
      </c>
      <c r="AS605" s="16" t="n">
        <v>0.0414790619708785</v>
      </c>
      <c r="AT605" s="16" t="n">
        <v>0.136416676108228</v>
      </c>
      <c r="AU605" s="16" t="n">
        <v>0.025989410593019</v>
      </c>
      <c r="AV605" s="16" t="n">
        <v>0.000574057601879134</v>
      </c>
      <c r="AW605" s="16" t="n">
        <v>0.00744830712510359</v>
      </c>
      <c r="AX605" s="16" t="n">
        <v>0.0876411503845493</v>
      </c>
      <c r="AY605" s="16" t="n">
        <v>0.0195895817729055</v>
      </c>
    </row>
    <row r="606">
      <c r="B606" t="s">
        <v>297</v>
      </c>
      <c r="C606" s="16" t="n">
        <v>0.142429513888364</v>
      </c>
      <c r="D606" s="16" t="n">
        <v>0.190744510588563</v>
      </c>
      <c r="E606" s="16" t="n">
        <v>0.221053570956373</v>
      </c>
      <c r="F606" s="16" t="n">
        <v>0.115427483479492</v>
      </c>
      <c r="G606" s="16"/>
      <c r="H606" s="16" t="n">
        <v>0.114227748851711</v>
      </c>
      <c r="I606" s="16" t="n">
        <v>0.12943414618409</v>
      </c>
      <c r="J606" s="16"/>
      <c r="K606" s="16" t="n">
        <v>0.0442141086213873</v>
      </c>
      <c r="L606" s="16"/>
      <c r="M606" s="16" t="n">
        <v>0.123648310778042</v>
      </c>
      <c r="N606" s="16" t="n">
        <v>0.281914293449265</v>
      </c>
      <c r="O606" s="16" t="n">
        <v>0.301491407276718</v>
      </c>
      <c r="P606" s="16" t="n">
        <v>0.344818743991</v>
      </c>
      <c r="Q606" s="16"/>
      <c r="R606" s="16" t="n">
        <v>0.176925485221032</v>
      </c>
      <c r="S606" s="16" t="n">
        <v>0.595856602313885</v>
      </c>
      <c r="T606" s="16" t="n">
        <v>0.137045632547852</v>
      </c>
      <c r="U606" s="16" t="n">
        <v>0.121735285893132</v>
      </c>
      <c r="V606" s="16" t="n">
        <v>0.0463026171701593</v>
      </c>
      <c r="W606" s="16"/>
      <c r="X606" s="16" t="n">
        <v>0.130959533448341</v>
      </c>
      <c r="Y606" s="16" t="n">
        <v>0.08365805088431</v>
      </c>
      <c r="Z606" s="16" t="n">
        <v>0.225841660583762</v>
      </c>
      <c r="AA606" s="16" t="n">
        <v>0.0203683232249858</v>
      </c>
      <c r="AB606" s="16" t="n">
        <v>0.142219887782041</v>
      </c>
      <c r="AC606" s="16" t="n">
        <v>0.254580641023078</v>
      </c>
      <c r="AD606" s="16" t="n">
        <v>0.134061012690283</v>
      </c>
      <c r="AE606" s="16"/>
      <c r="AF606" s="16" t="n">
        <v>0.00319535548216806</v>
      </c>
      <c r="AG606" s="16" t="n">
        <v>0.0367336129976764</v>
      </c>
      <c r="AH606" s="16" t="n">
        <v>0.205462891345139</v>
      </c>
      <c r="AI606" s="16" t="n">
        <v>0.210944358728377</v>
      </c>
      <c r="AJ606" s="16" t="n">
        <v>0.0822166605704884</v>
      </c>
      <c r="AK606" s="16" t="n">
        <v>0.181343946330525</v>
      </c>
      <c r="AL606" s="16" t="n">
        <v>0.0984313753743006</v>
      </c>
      <c r="AM606" s="16" t="n">
        <v>0.128686473193489</v>
      </c>
      <c r="AN606" s="16" t="n">
        <v>0.185996045695338</v>
      </c>
      <c r="AO606" s="16" t="n">
        <v>0.236220204221946</v>
      </c>
      <c r="AP606" s="16" t="n">
        <v>0.139036737472141</v>
      </c>
      <c r="AQ606" s="16"/>
      <c r="AR606" s="16" t="n">
        <v>0.0998596245224988</v>
      </c>
      <c r="AS606" s="16" t="n">
        <v>0.223352641591973</v>
      </c>
      <c r="AT606" s="16" t="n">
        <v>0.143937785960107</v>
      </c>
      <c r="AU606" s="16" t="n">
        <v>0.173199087842361</v>
      </c>
      <c r="AV606" s="16" t="n">
        <v>0.0801766073184419</v>
      </c>
      <c r="AW606" s="16" t="n">
        <v>0.043416417919179</v>
      </c>
      <c r="AX606" s="16" t="n">
        <v>0.240661111284994</v>
      </c>
      <c r="AY606" s="16" t="n">
        <v>0.00189969613903295</v>
      </c>
    </row>
    <row r="607">
      <c r="B607" t="s">
        <v>298</v>
      </c>
      <c r="C607" s="16" t="n">
        <v>0.243140212544619</v>
      </c>
      <c r="D607" s="16" t="n">
        <v>0.318428806776156</v>
      </c>
      <c r="E607" s="16" t="n">
        <v>0.242639894466183</v>
      </c>
      <c r="F607" s="16" t="n">
        <v>0.234804765262088</v>
      </c>
      <c r="G607" s="16"/>
      <c r="H607" s="16" t="n">
        <v>0.0957506599237578</v>
      </c>
      <c r="I607" s="16" t="n">
        <v>0.259079693357754</v>
      </c>
      <c r="J607" s="16"/>
      <c r="K607" s="16" t="n">
        <v>0.225119670025854</v>
      </c>
      <c r="L607" s="16"/>
      <c r="M607" s="16" t="n">
        <v>0.23959260123643</v>
      </c>
      <c r="N607" s="16" t="n">
        <v>0.294576546820241</v>
      </c>
      <c r="O607" s="16" t="n">
        <v>0.218921463234371</v>
      </c>
      <c r="P607" s="16" t="n">
        <v>0.180605530849694</v>
      </c>
      <c r="Q607" s="16"/>
      <c r="R607" s="16" t="n">
        <v>0.372569676552255</v>
      </c>
      <c r="S607" s="16" t="n">
        <v>0.231378804367583</v>
      </c>
      <c r="T607" s="16" t="n">
        <v>0.340988103319179</v>
      </c>
      <c r="U607" s="16" t="n">
        <v>0.144140944031785</v>
      </c>
      <c r="V607" s="16" t="n">
        <v>0.213897742850636</v>
      </c>
      <c r="W607" s="16"/>
      <c r="X607" s="16" t="n">
        <v>0.252003614359576</v>
      </c>
      <c r="Y607" s="16" t="n">
        <v>0.287594974707385</v>
      </c>
      <c r="Z607" s="16" t="n">
        <v>0.222091755911605</v>
      </c>
      <c r="AA607" s="16" t="n">
        <v>0.211853279501348</v>
      </c>
      <c r="AB607" s="16" t="n">
        <v>0.241714362309005</v>
      </c>
      <c r="AC607" s="16" t="n">
        <v>0.157206316066118</v>
      </c>
      <c r="AD607" s="16" t="n">
        <v>0.128933794636922</v>
      </c>
      <c r="AE607" s="16"/>
      <c r="AF607" s="16" t="n">
        <v>0.213463727667999</v>
      </c>
      <c r="AG607" s="16" t="n">
        <v>0.0107604965754092</v>
      </c>
      <c r="AH607" s="16" t="n">
        <v>0.221669279968301</v>
      </c>
      <c r="AI607" s="16" t="n">
        <v>0.150356908443481</v>
      </c>
      <c r="AJ607" s="16" t="n">
        <v>0.0572409021079863</v>
      </c>
      <c r="AK607" s="16" t="n">
        <v>0.258763486025208</v>
      </c>
      <c r="AL607" s="16" t="n">
        <v>0.326298629401858</v>
      </c>
      <c r="AM607" s="16" t="n">
        <v>0.676064046983623</v>
      </c>
      <c r="AN607" s="16" t="n">
        <v>0.398710703002951</v>
      </c>
      <c r="AO607" s="16" t="n">
        <v>0</v>
      </c>
      <c r="AP607" s="16" t="n">
        <v>0</v>
      </c>
      <c r="AQ607" s="16"/>
      <c r="AR607" s="16" t="n">
        <v>0.353393613082351</v>
      </c>
      <c r="AS607" s="16" t="n">
        <v>0.166514883938543</v>
      </c>
      <c r="AT607" s="16" t="n">
        <v>0.311214560605169</v>
      </c>
      <c r="AU607" s="16" t="n">
        <v>0.185206913799514</v>
      </c>
      <c r="AV607" s="16" t="n">
        <v>0.159779157035005</v>
      </c>
      <c r="AW607" s="16" t="n">
        <v>0.25370694950407</v>
      </c>
      <c r="AX607" s="16" t="n">
        <v>0.00994963021210729</v>
      </c>
      <c r="AY607" s="16" t="n">
        <v>0.488305512974514</v>
      </c>
    </row>
    <row r="608">
      <c r="B608" t="s">
        <v>299</v>
      </c>
      <c r="C608" s="16" t="n">
        <v>0.0492884667199246</v>
      </c>
      <c r="D608" s="16" t="n">
        <v>0.0119580525569358</v>
      </c>
      <c r="E608" s="16" t="n">
        <v>0.0187689213573615</v>
      </c>
      <c r="F608" s="16" t="n">
        <v>0.0618603230348564</v>
      </c>
      <c r="G608" s="16"/>
      <c r="H608" s="16" t="n">
        <v>0.0256043665149003</v>
      </c>
      <c r="I608" s="16" t="n">
        <v>0.0550774595514254</v>
      </c>
      <c r="J608" s="16"/>
      <c r="K608" s="16" t="n">
        <v>0.0292948700881762</v>
      </c>
      <c r="L608" s="16"/>
      <c r="M608" s="16" t="n">
        <v>0.0501165113303664</v>
      </c>
      <c r="N608" s="16" t="n">
        <v>0.0308115385691442</v>
      </c>
      <c r="O608" s="16" t="n">
        <v>0.0744744837521002</v>
      </c>
      <c r="P608" s="16" t="n">
        <v>0.0732687674464978</v>
      </c>
      <c r="Q608" s="16"/>
      <c r="R608" s="16" t="n">
        <v>0</v>
      </c>
      <c r="S608" s="16" t="n">
        <v>0.0134395640937866</v>
      </c>
      <c r="T608" s="16" t="n">
        <v>0.132956632827659</v>
      </c>
      <c r="U608" s="16" t="n">
        <v>0.0309204367357357</v>
      </c>
      <c r="V608" s="16" t="n">
        <v>0.0227880747864059</v>
      </c>
      <c r="W608" s="16"/>
      <c r="X608" s="16" t="n">
        <v>0.0475986470142225</v>
      </c>
      <c r="Y608" s="16" t="n">
        <v>0.00319899094718716</v>
      </c>
      <c r="Z608" s="16" t="n">
        <v>0.0995775668761957</v>
      </c>
      <c r="AA608" s="16" t="n">
        <v>0.159933924741301</v>
      </c>
      <c r="AB608" s="16" t="n">
        <v>0.0329102751299398</v>
      </c>
      <c r="AC608" s="16" t="n">
        <v>0.0596010132772335</v>
      </c>
      <c r="AD608" s="16" t="n">
        <v>0.0224514979881545</v>
      </c>
      <c r="AE608" s="16"/>
      <c r="AF608" s="16" t="n">
        <v>0</v>
      </c>
      <c r="AG608" s="16" t="n">
        <v>0.00701270314719956</v>
      </c>
      <c r="AH608" s="16" t="n">
        <v>0.0182088974689831</v>
      </c>
      <c r="AI608" s="16" t="n">
        <v>0.139069614775627</v>
      </c>
      <c r="AJ608" s="16" t="n">
        <v>0.00396053508355837</v>
      </c>
      <c r="AK608" s="16" t="n">
        <v>0.0757305822719922</v>
      </c>
      <c r="AL608" s="16" t="n">
        <v>0.203134435160633</v>
      </c>
      <c r="AM608" s="16" t="n">
        <v>0.00627922715047563</v>
      </c>
      <c r="AN608" s="16" t="n">
        <v>0.060999587509863</v>
      </c>
      <c r="AO608" s="16" t="n">
        <v>0</v>
      </c>
      <c r="AP608" s="16" t="n">
        <v>0</v>
      </c>
      <c r="AQ608" s="16"/>
      <c r="AR608" s="16" t="n">
        <v>0.13577480034823</v>
      </c>
      <c r="AS608" s="16" t="n">
        <v>0.00325056026920127</v>
      </c>
      <c r="AT608" s="16" t="n">
        <v>0.000706573729531696</v>
      </c>
      <c r="AU608" s="16" t="n">
        <v>0.149077512323181</v>
      </c>
      <c r="AV608" s="16" t="n">
        <v>0.144598239661191</v>
      </c>
      <c r="AW608" s="16" t="n">
        <v>0.00870654066363904</v>
      </c>
      <c r="AX608" s="16" t="n">
        <v>0.00833337512904513</v>
      </c>
      <c r="AY608" s="16" t="n">
        <v>0.00189969613903295</v>
      </c>
    </row>
    <row r="609">
      <c r="B609" t="s">
        <v>300</v>
      </c>
      <c r="C609" s="16" t="n">
        <v>0.0880112414881512</v>
      </c>
      <c r="D609" s="16" t="n">
        <v>0.00352868002468956</v>
      </c>
      <c r="E609" s="16" t="n">
        <v>0.12230455177527</v>
      </c>
      <c r="F609" s="16" t="n">
        <v>0.0881126632196962</v>
      </c>
      <c r="G609" s="16"/>
      <c r="H609" s="16" t="n">
        <v>0.00096821429675468</v>
      </c>
      <c r="I609" s="16" t="n">
        <v>0.100845709560838</v>
      </c>
      <c r="J609" s="16"/>
      <c r="K609" s="16" t="n">
        <v>0.0805463488638808</v>
      </c>
      <c r="L609" s="16"/>
      <c r="M609" s="16" t="n">
        <v>0.0948094107713058</v>
      </c>
      <c r="N609" s="16" t="n">
        <v>0.0365500049165968</v>
      </c>
      <c r="O609" s="16" t="n">
        <v>0.028063005501785</v>
      </c>
      <c r="P609" s="16" t="n">
        <v>0.0320844800718554</v>
      </c>
      <c r="Q609" s="16"/>
      <c r="R609" s="16" t="n">
        <v>0</v>
      </c>
      <c r="S609" s="16" t="n">
        <v>0</v>
      </c>
      <c r="T609" s="16" t="n">
        <v>0.0938140883955023</v>
      </c>
      <c r="U609" s="16" t="n">
        <v>0.0795967543016469</v>
      </c>
      <c r="V609" s="16" t="n">
        <v>0.120076086701987</v>
      </c>
      <c r="W609" s="16"/>
      <c r="X609" s="16" t="n">
        <v>0.0952255874858063</v>
      </c>
      <c r="Y609" s="16" t="n">
        <v>0.0733920661606232</v>
      </c>
      <c r="Z609" s="16" t="n">
        <v>0.202665579529062</v>
      </c>
      <c r="AA609" s="16" t="n">
        <v>0</v>
      </c>
      <c r="AB609" s="16" t="n">
        <v>0.0295024943235898</v>
      </c>
      <c r="AC609" s="16" t="n">
        <v>0.0158794994933879</v>
      </c>
      <c r="AD609" s="16" t="n">
        <v>0.0134929590189314</v>
      </c>
      <c r="AE609" s="16"/>
      <c r="AF609" s="16" t="n">
        <v>0.000798838870542015</v>
      </c>
      <c r="AG609" s="16" t="n">
        <v>0.00135773908736134</v>
      </c>
      <c r="AH609" s="16" t="n">
        <v>0.300821363794008</v>
      </c>
      <c r="AI609" s="16" t="n">
        <v>0.0369253612947019</v>
      </c>
      <c r="AJ609" s="16" t="n">
        <v>0</v>
      </c>
      <c r="AK609" s="16" t="n">
        <v>0.123075819295349</v>
      </c>
      <c r="AL609" s="16" t="n">
        <v>0</v>
      </c>
      <c r="AM609" s="16" t="n">
        <v>0.00575440551476242</v>
      </c>
      <c r="AN609" s="16" t="n">
        <v>0.102341809618652</v>
      </c>
      <c r="AO609" s="16" t="n">
        <v>0.219702284187386</v>
      </c>
      <c r="AP609" s="16" t="n">
        <v>0.133464884409993</v>
      </c>
      <c r="AQ609" s="16"/>
      <c r="AR609" s="16" t="n">
        <v>0.0466938565276911</v>
      </c>
      <c r="AS609" s="16" t="n">
        <v>0.061629000983169</v>
      </c>
      <c r="AT609" s="16" t="n">
        <v>0.100152921368607</v>
      </c>
      <c r="AU609" s="16" t="n">
        <v>0.298155024646362</v>
      </c>
      <c r="AV609" s="16" t="n">
        <v>0.217184388292726</v>
      </c>
      <c r="AW609" s="16" t="n">
        <v>0.0661651100720462</v>
      </c>
      <c r="AX609" s="16" t="n">
        <v>0</v>
      </c>
      <c r="AY609" s="16" t="n">
        <v>0.00979479088645274</v>
      </c>
    </row>
    <row r="610">
      <c r="B610" t="s">
        <v>97</v>
      </c>
      <c r="C610" s="16" t="n">
        <v>0.436351387043265</v>
      </c>
      <c r="D610" s="16" t="n">
        <v>0.445949843096784</v>
      </c>
      <c r="E610" s="16" t="n">
        <v>0.30863758064998</v>
      </c>
      <c r="F610" s="16" t="n">
        <v>0.470300314699146</v>
      </c>
      <c r="G610" s="16"/>
      <c r="H610" s="16" t="n">
        <v>0.693485545814802</v>
      </c>
      <c r="I610" s="16" t="n">
        <v>0.425501474482289</v>
      </c>
      <c r="J610" s="16"/>
      <c r="K610" s="16" t="n">
        <v>0.533279316957396</v>
      </c>
      <c r="L610" s="16"/>
      <c r="M610" s="16" t="n">
        <v>0.466707370885368</v>
      </c>
      <c r="N610" s="16" t="n">
        <v>0.22822399724162</v>
      </c>
      <c r="O610" s="16" t="n">
        <v>0.117612671212468</v>
      </c>
      <c r="P610" s="16" t="n">
        <v>0.112197697597182</v>
      </c>
      <c r="Q610" s="16"/>
      <c r="R610" s="16" t="n">
        <v>0.450504838226713</v>
      </c>
      <c r="S610" s="16" t="n">
        <v>0.0157024281491497</v>
      </c>
      <c r="T610" s="16" t="n">
        <v>0.278081486681171</v>
      </c>
      <c r="U610" s="16" t="n">
        <v>0.527394205226048</v>
      </c>
      <c r="V610" s="16" t="n">
        <v>0.584719495117125</v>
      </c>
      <c r="W610" s="16"/>
      <c r="X610" s="16" t="n">
        <v>0.447932338805628</v>
      </c>
      <c r="Y610" s="16" t="n">
        <v>0.535415873907273</v>
      </c>
      <c r="Z610" s="16" t="n">
        <v>0.158461586629255</v>
      </c>
      <c r="AA610" s="16" t="n">
        <v>0.557417093403628</v>
      </c>
      <c r="AB610" s="16" t="n">
        <v>0.471404006291834</v>
      </c>
      <c r="AC610" s="16" t="n">
        <v>0.322862731676882</v>
      </c>
      <c r="AD610" s="16" t="n">
        <v>0.644413352750084</v>
      </c>
      <c r="AE610" s="16"/>
      <c r="AF610" s="16" t="n">
        <v>0.776977469921438</v>
      </c>
      <c r="AG610" s="16" t="n">
        <v>0.933271736754838</v>
      </c>
      <c r="AH610" s="16" t="n">
        <v>0.202444735916483</v>
      </c>
      <c r="AI610" s="16" t="n">
        <v>0.432779099371652</v>
      </c>
      <c r="AJ610" s="16" t="n">
        <v>0.697577153600505</v>
      </c>
      <c r="AK610" s="16" t="n">
        <v>0.357661421734837</v>
      </c>
      <c r="AL610" s="16" t="n">
        <v>0.260288329441161</v>
      </c>
      <c r="AM610" s="16" t="n">
        <v>0.151426448137004</v>
      </c>
      <c r="AN610" s="16" t="n">
        <v>0.115216421598865</v>
      </c>
      <c r="AO610" s="16" t="n">
        <v>0.528708127534102</v>
      </c>
      <c r="AP610" s="16" t="n">
        <v>0.727498378117866</v>
      </c>
      <c r="AQ610" s="16"/>
      <c r="AR610" s="16" t="n">
        <v>0.354543437770045</v>
      </c>
      <c r="AS610" s="16" t="n">
        <v>0.503773851246235</v>
      </c>
      <c r="AT610" s="16" t="n">
        <v>0.307571482228357</v>
      </c>
      <c r="AU610" s="16" t="n">
        <v>0.168372050795563</v>
      </c>
      <c r="AV610" s="16" t="n">
        <v>0.397687550090757</v>
      </c>
      <c r="AW610" s="16" t="n">
        <v>0.620556674715963</v>
      </c>
      <c r="AX610" s="16" t="n">
        <v>0.653414732989305</v>
      </c>
      <c r="AY610" s="16" t="n">
        <v>0.478510722088062</v>
      </c>
    </row>
    <row r="611">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c r="AL611" s="16"/>
      <c r="AM611" s="16"/>
      <c r="AN611" s="16"/>
      <c r="AO611" s="16"/>
      <c r="AP611" s="16"/>
      <c r="AQ611" s="16"/>
      <c r="AR611" s="16"/>
      <c r="AS611" s="16"/>
      <c r="AT611" s="16"/>
      <c r="AU611" s="16"/>
      <c r="AV611" s="16"/>
      <c r="AW611" s="16"/>
      <c r="AX611" s="16"/>
      <c r="AY611" s="16"/>
    </row>
    <row r="612">
      <c r="B612" s="7" t="s">
        <v>306</v>
      </c>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16"/>
      <c r="AI612" s="16"/>
      <c r="AJ612" s="16"/>
      <c r="AK612" s="16"/>
      <c r="AL612" s="16"/>
      <c r="AM612" s="16"/>
      <c r="AN612" s="16"/>
      <c r="AO612" s="16"/>
      <c r="AP612" s="16"/>
      <c r="AQ612" s="16"/>
      <c r="AR612" s="16"/>
      <c r="AS612" s="16"/>
      <c r="AT612" s="16"/>
      <c r="AU612" s="16"/>
      <c r="AV612" s="16"/>
      <c r="AW612" s="16"/>
      <c r="AX612" s="16"/>
      <c r="AY612" s="16"/>
    </row>
    <row r="613">
      <c r="B613" s="26" t="s">
        <v>79</v>
      </c>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16"/>
      <c r="AI613" s="16"/>
      <c r="AJ613" s="16"/>
      <c r="AK613" s="16"/>
      <c r="AL613" s="16"/>
      <c r="AM613" s="16"/>
      <c r="AN613" s="16"/>
      <c r="AO613" s="16"/>
      <c r="AP613" s="16"/>
      <c r="AQ613" s="16"/>
      <c r="AR613" s="16"/>
      <c r="AS613" s="16"/>
      <c r="AT613" s="16"/>
      <c r="AU613" s="16"/>
      <c r="AV613" s="16"/>
      <c r="AW613" s="16"/>
      <c r="AX613" s="16"/>
      <c r="AY613" s="16"/>
    </row>
    <row r="614">
      <c r="B614" t="s">
        <v>296</v>
      </c>
      <c r="C614" s="16" t="n">
        <v>0.0346195265230517</v>
      </c>
      <c r="D614" s="16" t="n">
        <v>0.0314075255971622</v>
      </c>
      <c r="E614" s="16" t="n">
        <v>0.0928753414033702</v>
      </c>
      <c r="F614" s="16" t="n">
        <v>0.0190026983955513</v>
      </c>
      <c r="G614" s="16"/>
      <c r="H614" s="16" t="n">
        <v>0.0414314221989412</v>
      </c>
      <c r="I614" s="16" t="n">
        <v>0.0211374452483153</v>
      </c>
      <c r="J614" s="16"/>
      <c r="K614" s="16" t="n">
        <v>0.0414742536028539</v>
      </c>
      <c r="L614" s="16"/>
      <c r="M614" s="16" t="n">
        <v>0.0230147504406835</v>
      </c>
      <c r="N614" s="16" t="n">
        <v>0.0689195870928734</v>
      </c>
      <c r="O614" s="16" t="n">
        <v>0.271679487724657</v>
      </c>
      <c r="P614" s="16" t="n">
        <v>0.288428435347089</v>
      </c>
      <c r="Q614" s="16"/>
      <c r="R614" s="16" t="n">
        <v>0.145588624581523</v>
      </c>
      <c r="S614" s="16" t="n">
        <v>0.133981980240568</v>
      </c>
      <c r="T614" s="16" t="n">
        <v>0.0225639940281968</v>
      </c>
      <c r="U614" s="16" t="n">
        <v>0.0240255191034859</v>
      </c>
      <c r="V614" s="16" t="n">
        <v>0.00908063088780627</v>
      </c>
      <c r="W614" s="16"/>
      <c r="X614" s="16" t="n">
        <v>0.0471748654000307</v>
      </c>
      <c r="Y614" s="16" t="n">
        <v>0.00215926651047973</v>
      </c>
      <c r="Z614" s="16" t="n">
        <v>0.00386950730717697</v>
      </c>
      <c r="AA614" s="16" t="n">
        <v>0.0268266678911009</v>
      </c>
      <c r="AB614" s="16" t="n">
        <v>0.0873486845844792</v>
      </c>
      <c r="AC614" s="16" t="n">
        <v>0.1075664998122</v>
      </c>
      <c r="AD614" s="16" t="n">
        <v>0.0533233037142824</v>
      </c>
      <c r="AE614" s="16"/>
      <c r="AF614" s="16" t="n">
        <v>0.00289275569323278</v>
      </c>
      <c r="AG614" s="16" t="n">
        <v>0.0253892852033724</v>
      </c>
      <c r="AH614" s="16" t="n">
        <v>0.0253965382427581</v>
      </c>
      <c r="AI614" s="16" t="n">
        <v>0.0320180396701115</v>
      </c>
      <c r="AJ614" s="16" t="n">
        <v>0.0270283167562548</v>
      </c>
      <c r="AK614" s="16" t="n">
        <v>0.000310588280874593</v>
      </c>
      <c r="AL614" s="16" t="n">
        <v>0.057060993018265</v>
      </c>
      <c r="AM614" s="16" t="n">
        <v>0.00833250022215384</v>
      </c>
      <c r="AN614" s="16" t="n">
        <v>0.148506141972383</v>
      </c>
      <c r="AO614" s="16" t="n">
        <v>0.0161744005810265</v>
      </c>
      <c r="AP614" s="16" t="n">
        <v>0.0055718530621476</v>
      </c>
      <c r="AQ614" s="16"/>
      <c r="AR614" s="16" t="n">
        <v>0.0490819913879322</v>
      </c>
      <c r="AS614" s="16" t="n">
        <v>0.0143205917672187</v>
      </c>
      <c r="AT614" s="16" t="n">
        <v>0.105507329204671</v>
      </c>
      <c r="AU614" s="16" t="n">
        <v>0.0139815846358658</v>
      </c>
      <c r="AV614" s="16" t="n">
        <v>0.000574057601879134</v>
      </c>
      <c r="AW614" s="16" t="n">
        <v>0.00768517536938568</v>
      </c>
      <c r="AX614" s="16" t="n">
        <v>0.0908736605506736</v>
      </c>
      <c r="AY614" s="16" t="n">
        <v>0.0195895817729055</v>
      </c>
    </row>
    <row r="615">
      <c r="B615" t="s">
        <v>297</v>
      </c>
      <c r="C615" s="16" t="n">
        <v>0.10069326936853</v>
      </c>
      <c r="D615" s="16" t="n">
        <v>0.259164138154839</v>
      </c>
      <c r="E615" s="16" t="n">
        <v>0.215264589207484</v>
      </c>
      <c r="F615" s="16" t="n">
        <v>0.0514351964917854</v>
      </c>
      <c r="G615" s="16"/>
      <c r="H615" s="16" t="n">
        <v>0.123777388434006</v>
      </c>
      <c r="I615" s="16" t="n">
        <v>0.0937181090418451</v>
      </c>
      <c r="J615" s="16"/>
      <c r="K615" s="16" t="n">
        <v>0.0966472917865488</v>
      </c>
      <c r="L615" s="16"/>
      <c r="M615" s="16" t="n">
        <v>0.0806666898229503</v>
      </c>
      <c r="N615" s="16" t="n">
        <v>0.245763618802645</v>
      </c>
      <c r="O615" s="16" t="n">
        <v>0.296490742420967</v>
      </c>
      <c r="P615" s="16" t="n">
        <v>0.276436637030427</v>
      </c>
      <c r="Q615" s="16"/>
      <c r="R615" s="16" t="n">
        <v>0.176211823500192</v>
      </c>
      <c r="S615" s="16" t="n">
        <v>0.0190543728529485</v>
      </c>
      <c r="T615" s="16" t="n">
        <v>0.180920732875781</v>
      </c>
      <c r="U615" s="16" t="n">
        <v>0.107275467749176</v>
      </c>
      <c r="V615" s="16" t="n">
        <v>0.0591091301335518</v>
      </c>
      <c r="W615" s="16"/>
      <c r="X615" s="16" t="n">
        <v>0.0782256894546581</v>
      </c>
      <c r="Y615" s="16" t="n">
        <v>0.0629709465868516</v>
      </c>
      <c r="Z615" s="16" t="n">
        <v>0.214129391215607</v>
      </c>
      <c r="AA615" s="16" t="n">
        <v>0.0508462025134094</v>
      </c>
      <c r="AB615" s="16" t="n">
        <v>0.114000596259317</v>
      </c>
      <c r="AC615" s="16" t="n">
        <v>0.228944974143354</v>
      </c>
      <c r="AD615" s="16" t="n">
        <v>0.106759406117465</v>
      </c>
      <c r="AE615" s="16"/>
      <c r="AF615" s="16" t="n">
        <v>0.000798838870542015</v>
      </c>
      <c r="AG615" s="16" t="n">
        <v>0.0280297078578287</v>
      </c>
      <c r="AH615" s="16" t="n">
        <v>0.05960850017753</v>
      </c>
      <c r="AI615" s="16" t="n">
        <v>0.101332304915805</v>
      </c>
      <c r="AJ615" s="16" t="n">
        <v>0.18688860692978</v>
      </c>
      <c r="AK615" s="16" t="n">
        <v>0.117514102295013</v>
      </c>
      <c r="AL615" s="16" t="n">
        <v>0.132388165574292</v>
      </c>
      <c r="AM615" s="16" t="n">
        <v>0.105978265813158</v>
      </c>
      <c r="AN615" s="16" t="n">
        <v>0.159375606038527</v>
      </c>
      <c r="AO615" s="16" t="n">
        <v>0.031836143002213</v>
      </c>
      <c r="AP615" s="16" t="n">
        <v>0.133464884409993</v>
      </c>
      <c r="AQ615" s="16"/>
      <c r="AR615" s="16" t="n">
        <v>0.101859164943199</v>
      </c>
      <c r="AS615" s="16" t="n">
        <v>0.0871798031942046</v>
      </c>
      <c r="AT615" s="16" t="n">
        <v>0.160448257987504</v>
      </c>
      <c r="AU615" s="16" t="n">
        <v>0.187666589267945</v>
      </c>
      <c r="AV615" s="16" t="n">
        <v>0.0801766073184419</v>
      </c>
      <c r="AW615" s="16" t="n">
        <v>0.0799936684998591</v>
      </c>
      <c r="AX615" s="16" t="n">
        <v>0.0396538876277521</v>
      </c>
      <c r="AY615" s="16" t="n">
        <v>0</v>
      </c>
    </row>
    <row r="616">
      <c r="B616" t="s">
        <v>298</v>
      </c>
      <c r="C616" s="16" t="n">
        <v>0.225970422982736</v>
      </c>
      <c r="D616" s="16" t="n">
        <v>0.244296158356005</v>
      </c>
      <c r="E616" s="16" t="n">
        <v>0.137067000200372</v>
      </c>
      <c r="F616" s="16" t="n">
        <v>0.248292380022717</v>
      </c>
      <c r="G616" s="16"/>
      <c r="H616" s="16" t="n">
        <v>0.0813010042263978</v>
      </c>
      <c r="I616" s="16" t="n">
        <v>0.242472140965392</v>
      </c>
      <c r="J616" s="16"/>
      <c r="K616" s="16" t="n">
        <v>0.192802715589048</v>
      </c>
      <c r="L616" s="16"/>
      <c r="M616" s="16" t="n">
        <v>0.216022320867894</v>
      </c>
      <c r="N616" s="16" t="n">
        <v>0.34115982052548</v>
      </c>
      <c r="O616" s="16" t="n">
        <v>0.207997778036136</v>
      </c>
      <c r="P616" s="16" t="n">
        <v>0.205916486274911</v>
      </c>
      <c r="Q616" s="16"/>
      <c r="R616" s="16" t="n">
        <v>0.226981051970732</v>
      </c>
      <c r="S616" s="16" t="n">
        <v>0.490999424159402</v>
      </c>
      <c r="T616" s="16" t="n">
        <v>0.187238845957415</v>
      </c>
      <c r="U616" s="16" t="n">
        <v>0.231280777610141</v>
      </c>
      <c r="V616" s="16" t="n">
        <v>0.185154144015097</v>
      </c>
      <c r="W616" s="16"/>
      <c r="X616" s="16" t="n">
        <v>0.210104968570876</v>
      </c>
      <c r="Y616" s="16" t="n">
        <v>0.25546866199466</v>
      </c>
      <c r="Z616" s="16" t="n">
        <v>0.244347463884277</v>
      </c>
      <c r="AA616" s="16" t="n">
        <v>0.21622100850318</v>
      </c>
      <c r="AB616" s="16" t="n">
        <v>0.164779306263989</v>
      </c>
      <c r="AC616" s="16" t="n">
        <v>0.148798745792841</v>
      </c>
      <c r="AD616" s="16" t="n">
        <v>0.12297740624521</v>
      </c>
      <c r="AE616" s="16"/>
      <c r="AF616" s="16" t="n">
        <v>0.217733257773703</v>
      </c>
      <c r="AG616" s="16" t="n">
        <v>0.0133092701839607</v>
      </c>
      <c r="AH616" s="16" t="n">
        <v>0.390313056094178</v>
      </c>
      <c r="AI616" s="16" t="n">
        <v>0.184171246690127</v>
      </c>
      <c r="AJ616" s="16" t="n">
        <v>0.0846145232681975</v>
      </c>
      <c r="AK616" s="16" t="n">
        <v>0.222357808332577</v>
      </c>
      <c r="AL616" s="16" t="n">
        <v>0.154621690722594</v>
      </c>
      <c r="AM616" s="16" t="n">
        <v>0.710698705954076</v>
      </c>
      <c r="AN616" s="16" t="n">
        <v>0.307614842415755</v>
      </c>
      <c r="AO616" s="16" t="n">
        <v>0.170558048012231</v>
      </c>
      <c r="AP616" s="16" t="n">
        <v>0</v>
      </c>
      <c r="AQ616" s="16"/>
      <c r="AR616" s="16" t="n">
        <v>0.192034732847575</v>
      </c>
      <c r="AS616" s="16" t="n">
        <v>0.194039629439403</v>
      </c>
      <c r="AT616" s="16" t="n">
        <v>0.323085322563391</v>
      </c>
      <c r="AU616" s="16" t="n">
        <v>0.330641069865081</v>
      </c>
      <c r="AV616" s="16" t="n">
        <v>0.153955641239416</v>
      </c>
      <c r="AW616" s="16" t="n">
        <v>0.153407163611289</v>
      </c>
      <c r="AX616" s="16" t="n">
        <v>0.233261913554347</v>
      </c>
      <c r="AY616" s="16" t="n">
        <v>0.480410418227094</v>
      </c>
    </row>
    <row r="617">
      <c r="B617" t="s">
        <v>299</v>
      </c>
      <c r="C617" s="16" t="n">
        <v>0.0792524575490293</v>
      </c>
      <c r="D617" s="16" t="n">
        <v>0.0155917451132668</v>
      </c>
      <c r="E617" s="16" t="n">
        <v>0.0324370063365132</v>
      </c>
      <c r="F617" s="16" t="n">
        <v>0.0992570289777912</v>
      </c>
      <c r="G617" s="16"/>
      <c r="H617" s="16" t="n">
        <v>0.0306051796381422</v>
      </c>
      <c r="I617" s="16" t="n">
        <v>0.0883935220574495</v>
      </c>
      <c r="J617" s="16"/>
      <c r="K617" s="16" t="n">
        <v>0.0689563473836046</v>
      </c>
      <c r="L617" s="16"/>
      <c r="M617" s="16" t="n">
        <v>0.0797858720926642</v>
      </c>
      <c r="N617" s="16" t="n">
        <v>0.068833369765291</v>
      </c>
      <c r="O617" s="16" t="n">
        <v>0.0997437168821936</v>
      </c>
      <c r="P617" s="16" t="n">
        <v>0.0663209257223944</v>
      </c>
      <c r="Q617" s="16"/>
      <c r="R617" s="16" t="n">
        <v>0</v>
      </c>
      <c r="S617" s="16" t="n">
        <v>0.126305800567</v>
      </c>
      <c r="T617" s="16" t="n">
        <v>0.136777396023741</v>
      </c>
      <c r="U617" s="16" t="n">
        <v>0.077794473642127</v>
      </c>
      <c r="V617" s="16" t="n">
        <v>0.0456768455375467</v>
      </c>
      <c r="W617" s="16"/>
      <c r="X617" s="16" t="n">
        <v>0.113790531095294</v>
      </c>
      <c r="Y617" s="16" t="n">
        <v>0.060986050933991</v>
      </c>
      <c r="Z617" s="16" t="n">
        <v>0.0621250554990453</v>
      </c>
      <c r="AA617" s="16" t="n">
        <v>0.00346804708223151</v>
      </c>
      <c r="AB617" s="16" t="n">
        <v>0.0358925957605467</v>
      </c>
      <c r="AC617" s="16" t="n">
        <v>0.124744513262508</v>
      </c>
      <c r="AD617" s="16" t="n">
        <v>0.0495159733330771</v>
      </c>
      <c r="AE617" s="16"/>
      <c r="AF617" s="16" t="n">
        <v>0</v>
      </c>
      <c r="AG617" s="16" t="n">
        <v>0.00135773908736134</v>
      </c>
      <c r="AH617" s="16" t="n">
        <v>0.0162415932103286</v>
      </c>
      <c r="AI617" s="16" t="n">
        <v>0.140157728383774</v>
      </c>
      <c r="AJ617" s="16" t="n">
        <v>0.00291674110977903</v>
      </c>
      <c r="AK617" s="16" t="n">
        <v>0.0792704105642038</v>
      </c>
      <c r="AL617" s="16" t="n">
        <v>0.404838142700135</v>
      </c>
      <c r="AM617" s="16" t="n">
        <v>0.00575440551476242</v>
      </c>
      <c r="AN617" s="16" t="n">
        <v>0.114619583210321</v>
      </c>
      <c r="AO617" s="16" t="n">
        <v>0</v>
      </c>
      <c r="AP617" s="16" t="n">
        <v>0.102380168995592</v>
      </c>
      <c r="AQ617" s="16"/>
      <c r="AR617" s="16" t="n">
        <v>0.218278020966733</v>
      </c>
      <c r="AS617" s="16" t="n">
        <v>0.0433238669042919</v>
      </c>
      <c r="AT617" s="16" t="n">
        <v>0.00252811291793764</v>
      </c>
      <c r="AU617" s="16" t="n">
        <v>0</v>
      </c>
      <c r="AV617" s="16" t="n">
        <v>0.0722991198305954</v>
      </c>
      <c r="AW617" s="16" t="n">
        <v>0.126813805131808</v>
      </c>
      <c r="AX617" s="16" t="n">
        <v>0.00416668756452256</v>
      </c>
      <c r="AY617" s="16" t="n">
        <v>0.0214892779119384</v>
      </c>
    </row>
    <row r="618">
      <c r="B618" t="s">
        <v>300</v>
      </c>
      <c r="C618" s="16" t="n">
        <v>0.120060021169942</v>
      </c>
      <c r="D618" s="16" t="n">
        <v>0.00464786072127747</v>
      </c>
      <c r="E618" s="16" t="n">
        <v>0.173880250453944</v>
      </c>
      <c r="F618" s="16" t="n">
        <v>0.118286328675423</v>
      </c>
      <c r="G618" s="16"/>
      <c r="H618" s="16" t="n">
        <v>0.00875117219106261</v>
      </c>
      <c r="I618" s="16" t="n">
        <v>0.126104389866435</v>
      </c>
      <c r="J618" s="16"/>
      <c r="K618" s="16" t="n">
        <v>0.0622097693347742</v>
      </c>
      <c r="L618" s="16"/>
      <c r="M618" s="16" t="n">
        <v>0.130287029082248</v>
      </c>
      <c r="N618" s="16" t="n">
        <v>0.0454602529530695</v>
      </c>
      <c r="O618" s="16" t="n">
        <v>0.0179348436314563</v>
      </c>
      <c r="P618" s="16" t="n">
        <v>0.0421467114497663</v>
      </c>
      <c r="Q618" s="16"/>
      <c r="R618" s="16" t="n">
        <v>0.122590960245655</v>
      </c>
      <c r="S618" s="16" t="n">
        <v>0.205216179319083</v>
      </c>
      <c r="T618" s="16" t="n">
        <v>0.120605888159572</v>
      </c>
      <c r="U618" s="16" t="n">
        <v>0.0774604888760784</v>
      </c>
      <c r="V618" s="16" t="n">
        <v>0.118664890572212</v>
      </c>
      <c r="W618" s="16"/>
      <c r="X618" s="16" t="n">
        <v>0.148852894967309</v>
      </c>
      <c r="Y618" s="16" t="n">
        <v>0.0763733705853371</v>
      </c>
      <c r="Z618" s="16" t="n">
        <v>0.240118090906212</v>
      </c>
      <c r="AA618" s="16" t="n">
        <v>0</v>
      </c>
      <c r="AB618" s="16" t="n">
        <v>0.00440510777818889</v>
      </c>
      <c r="AC618" s="16" t="n">
        <v>0.100167929697499</v>
      </c>
      <c r="AD618" s="16" t="n">
        <v>0.0243256230732135</v>
      </c>
      <c r="AE618" s="16"/>
      <c r="AF618" s="16" t="n">
        <v>0.00144694301963122</v>
      </c>
      <c r="AG618" s="16" t="n">
        <v>0.0227399244131497</v>
      </c>
      <c r="AH618" s="16" t="n">
        <v>0.306536748936071</v>
      </c>
      <c r="AI618" s="16" t="n">
        <v>0.0118757381420385</v>
      </c>
      <c r="AJ618" s="16" t="n">
        <v>0.000551977753874282</v>
      </c>
      <c r="AK618" s="16" t="n">
        <v>0.161262317162927</v>
      </c>
      <c r="AL618" s="16" t="n">
        <v>0</v>
      </c>
      <c r="AM618" s="16" t="n">
        <v>0.014903863464864</v>
      </c>
      <c r="AN618" s="16" t="n">
        <v>0.154667404764149</v>
      </c>
      <c r="AO618" s="16" t="n">
        <v>0.417235416960985</v>
      </c>
      <c r="AP618" s="16" t="n">
        <v>0.133464884409993</v>
      </c>
      <c r="AQ618" s="16"/>
      <c r="AR618" s="16" t="n">
        <v>0.0428557880250666</v>
      </c>
      <c r="AS618" s="16" t="n">
        <v>0.126486711074196</v>
      </c>
      <c r="AT618" s="16" t="n">
        <v>0.100506208233373</v>
      </c>
      <c r="AU618" s="16" t="n">
        <v>0.298746865040954</v>
      </c>
      <c r="AV618" s="16" t="n">
        <v>0.296786938009289</v>
      </c>
      <c r="AW618" s="16" t="n">
        <v>0.0664019783163282</v>
      </c>
      <c r="AX618" s="16" t="n">
        <v>0.203557656138702</v>
      </c>
      <c r="AY618" s="16" t="n">
        <v>0</v>
      </c>
    </row>
    <row r="619">
      <c r="B619" t="s">
        <v>97</v>
      </c>
      <c r="C619" s="16" t="n">
        <v>0.439404302406711</v>
      </c>
      <c r="D619" s="16" t="n">
        <v>0.444892572057449</v>
      </c>
      <c r="E619" s="16" t="n">
        <v>0.348475812398316</v>
      </c>
      <c r="F619" s="16" t="n">
        <v>0.463726367436732</v>
      </c>
      <c r="G619" s="16"/>
      <c r="H619" s="16" t="n">
        <v>0.714133833311451</v>
      </c>
      <c r="I619" s="16" t="n">
        <v>0.428174392820562</v>
      </c>
      <c r="J619" s="16"/>
      <c r="K619" s="16" t="n">
        <v>0.53790962230317</v>
      </c>
      <c r="L619" s="16"/>
      <c r="M619" s="16" t="n">
        <v>0.47022333769356</v>
      </c>
      <c r="N619" s="16" t="n">
        <v>0.22986335086064</v>
      </c>
      <c r="O619" s="16" t="n">
        <v>0.10615343130459</v>
      </c>
      <c r="P619" s="16" t="n">
        <v>0.120750804175412</v>
      </c>
      <c r="Q619" s="16"/>
      <c r="R619" s="16" t="n">
        <v>0.328627539701899</v>
      </c>
      <c r="S619" s="16" t="n">
        <v>0.024442242860999</v>
      </c>
      <c r="T619" s="16" t="n">
        <v>0.351893142955294</v>
      </c>
      <c r="U619" s="16" t="n">
        <v>0.482163273018992</v>
      </c>
      <c r="V619" s="16" t="n">
        <v>0.582314358853785</v>
      </c>
      <c r="W619" s="16"/>
      <c r="X619" s="16" t="n">
        <v>0.401851050511832</v>
      </c>
      <c r="Y619" s="16" t="n">
        <v>0.54204170338868</v>
      </c>
      <c r="Z619" s="16" t="n">
        <v>0.235410491187682</v>
      </c>
      <c r="AA619" s="16" t="n">
        <v>0.702638074010078</v>
      </c>
      <c r="AB619" s="16" t="n">
        <v>0.59357370935348</v>
      </c>
      <c r="AC619" s="16" t="n">
        <v>0.289777337291598</v>
      </c>
      <c r="AD619" s="16" t="n">
        <v>0.643098287516752</v>
      </c>
      <c r="AE619" s="16"/>
      <c r="AF619" s="16" t="n">
        <v>0.777128204642891</v>
      </c>
      <c r="AG619" s="16" t="n">
        <v>0.909174073254327</v>
      </c>
      <c r="AH619" s="16" t="n">
        <v>0.201903563339134</v>
      </c>
      <c r="AI619" s="16" t="n">
        <v>0.530444942198144</v>
      </c>
      <c r="AJ619" s="16" t="n">
        <v>0.697999834182115</v>
      </c>
      <c r="AK619" s="16" t="n">
        <v>0.419284773364405</v>
      </c>
      <c r="AL619" s="16" t="n">
        <v>0.251091007984714</v>
      </c>
      <c r="AM619" s="16" t="n">
        <v>0.154332259030985</v>
      </c>
      <c r="AN619" s="16" t="n">
        <v>0.115216421598865</v>
      </c>
      <c r="AO619" s="16" t="n">
        <v>0.364195991443544</v>
      </c>
      <c r="AP619" s="16" t="n">
        <v>0.625118209122274</v>
      </c>
      <c r="AQ619" s="16"/>
      <c r="AR619" s="16" t="n">
        <v>0.395890301829494</v>
      </c>
      <c r="AS619" s="16" t="n">
        <v>0.534649397620686</v>
      </c>
      <c r="AT619" s="16" t="n">
        <v>0.307924769093123</v>
      </c>
      <c r="AU619" s="16" t="n">
        <v>0.168963891190155</v>
      </c>
      <c r="AV619" s="16" t="n">
        <v>0.396207636000379</v>
      </c>
      <c r="AW619" s="16" t="n">
        <v>0.56569820907133</v>
      </c>
      <c r="AX619" s="16" t="n">
        <v>0.428486194564003</v>
      </c>
      <c r="AY619" s="16" t="n">
        <v>0.478510722088062</v>
      </c>
    </row>
    <row r="620">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c r="AV620" s="16"/>
      <c r="AW620" s="16"/>
      <c r="AX620" s="16"/>
      <c r="AY620" s="16"/>
    </row>
    <row r="621">
      <c r="B621" s="7" t="s">
        <v>307</v>
      </c>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row>
    <row r="622">
      <c r="B622" s="26" t="s">
        <v>79</v>
      </c>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row>
    <row r="623">
      <c r="B623" t="s">
        <v>296</v>
      </c>
      <c r="C623" s="16" t="n">
        <v>0.0306283670803715</v>
      </c>
      <c r="D623" s="16" t="n">
        <v>0.0427682086960183</v>
      </c>
      <c r="E623" s="16" t="n">
        <v>0.0430247806078471</v>
      </c>
      <c r="F623" s="16" t="n">
        <v>0.0258621338160024</v>
      </c>
      <c r="G623" s="16"/>
      <c r="H623" s="16" t="n">
        <v>0.116179850903886</v>
      </c>
      <c r="I623" s="16" t="n">
        <v>0.0266856301890556</v>
      </c>
      <c r="J623" s="16"/>
      <c r="K623" s="16" t="n">
        <v>0.048611697379879</v>
      </c>
      <c r="L623" s="16"/>
      <c r="M623" s="16" t="n">
        <v>0.00899344759550272</v>
      </c>
      <c r="N623" s="16" t="n">
        <v>0.179788242595185</v>
      </c>
      <c r="O623" s="16" t="n">
        <v>0.275402571783118</v>
      </c>
      <c r="P623" s="16" t="n">
        <v>0.200169593091179</v>
      </c>
      <c r="Q623" s="16"/>
      <c r="R623" s="16" t="n">
        <v>0.145588624581523</v>
      </c>
      <c r="S623" s="16" t="n">
        <v>0.0214318953562051</v>
      </c>
      <c r="T623" s="16" t="n">
        <v>0.022501799490231</v>
      </c>
      <c r="U623" s="16" t="n">
        <v>0.0370795243763972</v>
      </c>
      <c r="V623" s="16" t="n">
        <v>0.0196773647723123</v>
      </c>
      <c r="W623" s="16"/>
      <c r="X623" s="16" t="n">
        <v>0.0211854680371037</v>
      </c>
      <c r="Y623" s="16" t="n">
        <v>0.0289750187167195</v>
      </c>
      <c r="Z623" s="16" t="n">
        <v>0.00992003373778382</v>
      </c>
      <c r="AA623" s="16" t="n">
        <v>0.0316838814555991</v>
      </c>
      <c r="AB623" s="16" t="n">
        <v>0.130687167427075</v>
      </c>
      <c r="AC623" s="16" t="n">
        <v>0.164240143866381</v>
      </c>
      <c r="AD623" s="16" t="n">
        <v>0.0483616516402524</v>
      </c>
      <c r="AE623" s="16"/>
      <c r="AF623" s="16" t="n">
        <v>0.00289275569323278</v>
      </c>
      <c r="AG623" s="16" t="n">
        <v>0.0121947991134732</v>
      </c>
      <c r="AH623" s="16" t="n">
        <v>0.0451773483256365</v>
      </c>
      <c r="AI623" s="16" t="n">
        <v>0.0777122726159131</v>
      </c>
      <c r="AJ623" s="16" t="n">
        <v>0.0390314972922992</v>
      </c>
      <c r="AK623" s="16" t="n">
        <v>0.000940142574031515</v>
      </c>
      <c r="AL623" s="16" t="n">
        <v>0.12924746147065</v>
      </c>
      <c r="AM623" s="16" t="n">
        <v>0.021804029825663</v>
      </c>
      <c r="AN623" s="16" t="n">
        <v>0.0137516781031296</v>
      </c>
      <c r="AO623" s="16" t="n">
        <v>0.0161744005810265</v>
      </c>
      <c r="AP623" s="16" t="n">
        <v>0.000405742221430295</v>
      </c>
      <c r="AQ623" s="16"/>
      <c r="AR623" s="16" t="n">
        <v>0.0579888591269737</v>
      </c>
      <c r="AS623" s="16" t="n">
        <v>0.0206749618072337</v>
      </c>
      <c r="AT623" s="16" t="n">
        <v>0.0517143661727207</v>
      </c>
      <c r="AU623" s="16" t="n">
        <v>0.025989410593019</v>
      </c>
      <c r="AV623" s="16" t="n">
        <v>0.00816451628878604</v>
      </c>
      <c r="AW623" s="16" t="n">
        <v>0.00291631124851007</v>
      </c>
      <c r="AX623" s="16" t="n">
        <v>0.0621035805334271</v>
      </c>
      <c r="AY623" s="16" t="n">
        <v>0.0195895817729055</v>
      </c>
    </row>
    <row r="624">
      <c r="B624" t="s">
        <v>297</v>
      </c>
      <c r="C624" s="16" t="n">
        <v>0.109540418500105</v>
      </c>
      <c r="D624" s="16" t="n">
        <v>0.218725339069824</v>
      </c>
      <c r="E624" s="16" t="n">
        <v>0.216017993990282</v>
      </c>
      <c r="F624" s="16" t="n">
        <v>0.0680487234398501</v>
      </c>
      <c r="G624" s="16"/>
      <c r="H624" s="16" t="n">
        <v>0.13853035473664</v>
      </c>
      <c r="I624" s="16" t="n">
        <v>0.100458110295059</v>
      </c>
      <c r="J624" s="16"/>
      <c r="K624" s="16" t="n">
        <v>0.0207997250936894</v>
      </c>
      <c r="L624" s="16"/>
      <c r="M624" s="16" t="n">
        <v>0.0813134542735841</v>
      </c>
      <c r="N624" s="16" t="n">
        <v>0.343337962970944</v>
      </c>
      <c r="O624" s="16" t="n">
        <v>0.317266098923416</v>
      </c>
      <c r="P624" s="16" t="n">
        <v>0.253928549391136</v>
      </c>
      <c r="Q624" s="16"/>
      <c r="R624" s="16" t="n">
        <v>0.0306231989186693</v>
      </c>
      <c r="S624" s="16" t="n">
        <v>0.278097868308886</v>
      </c>
      <c r="T624" s="16" t="n">
        <v>0.191317889891605</v>
      </c>
      <c r="U624" s="16" t="n">
        <v>0.0802756450376676</v>
      </c>
      <c r="V624" s="16" t="n">
        <v>0.0449883793571686</v>
      </c>
      <c r="W624" s="16"/>
      <c r="X624" s="16" t="n">
        <v>0.155041592058959</v>
      </c>
      <c r="Y624" s="16" t="n">
        <v>0.0818381718469562</v>
      </c>
      <c r="Z624" s="16" t="n">
        <v>0.00960113419256821</v>
      </c>
      <c r="AA624" s="16" t="n">
        <v>0.036477772690382</v>
      </c>
      <c r="AB624" s="16" t="n">
        <v>0.139372203102423</v>
      </c>
      <c r="AC624" s="16" t="n">
        <v>0.35037133918973</v>
      </c>
      <c r="AD624" s="16" t="n">
        <v>0.170219555072542</v>
      </c>
      <c r="AE624" s="16"/>
      <c r="AF624" s="16" t="n">
        <v>0.00571647312533544</v>
      </c>
      <c r="AG624" s="16" t="n">
        <v>0.0285703623280703</v>
      </c>
      <c r="AH624" s="16" t="n">
        <v>0.0872672138725644</v>
      </c>
      <c r="AI624" s="16" t="n">
        <v>0.327106975528666</v>
      </c>
      <c r="AJ624" s="16" t="n">
        <v>0.0968265468561034</v>
      </c>
      <c r="AK624" s="16" t="n">
        <v>0.0449997858817426</v>
      </c>
      <c r="AL624" s="16" t="n">
        <v>0.0798780528833224</v>
      </c>
      <c r="AM624" s="16" t="n">
        <v>0.131489980093683</v>
      </c>
      <c r="AN624" s="16" t="n">
        <v>0.331108021992356</v>
      </c>
      <c r="AO624" s="16" t="n">
        <v>0.031836143002213</v>
      </c>
      <c r="AP624" s="16" t="n">
        <v>0.13863099525071</v>
      </c>
      <c r="AQ624" s="16"/>
      <c r="AR624" s="16" t="n">
        <v>0.0186158300459852</v>
      </c>
      <c r="AS624" s="16" t="n">
        <v>0.106429966075617</v>
      </c>
      <c r="AT624" s="16" t="n">
        <v>0.23444987628824</v>
      </c>
      <c r="AU624" s="16" t="n">
        <v>0.336152261196534</v>
      </c>
      <c r="AV624" s="16" t="n">
        <v>0.000287028800939567</v>
      </c>
      <c r="AW624" s="16" t="n">
        <v>0.0456221244348428</v>
      </c>
      <c r="AX624" s="16" t="n">
        <v>0.2719816237837</v>
      </c>
      <c r="AY624" s="16" t="n">
        <v>0.0116944870254857</v>
      </c>
    </row>
    <row r="625">
      <c r="B625" t="s">
        <v>298</v>
      </c>
      <c r="C625" s="16" t="n">
        <v>0.2237389022669</v>
      </c>
      <c r="D625" s="16" t="n">
        <v>0.267064135609562</v>
      </c>
      <c r="E625" s="16" t="n">
        <v>0.1493502421965</v>
      </c>
      <c r="F625" s="16" t="n">
        <v>0.239266435611169</v>
      </c>
      <c r="G625" s="16"/>
      <c r="H625" s="16" t="n">
        <v>0.0274585898190116</v>
      </c>
      <c r="I625" s="16" t="n">
        <v>0.231737008119483</v>
      </c>
      <c r="J625" s="16"/>
      <c r="K625" s="16" t="n">
        <v>0.119044926130033</v>
      </c>
      <c r="L625" s="16"/>
      <c r="M625" s="16" t="n">
        <v>0.230445640916392</v>
      </c>
      <c r="N625" s="16" t="n">
        <v>0.143701060552922</v>
      </c>
      <c r="O625" s="16" t="n">
        <v>0.215777190542995</v>
      </c>
      <c r="P625" s="16" t="n">
        <v>0.322481863331445</v>
      </c>
      <c r="Q625" s="16"/>
      <c r="R625" s="16" t="n">
        <v>0</v>
      </c>
      <c r="S625" s="16" t="n">
        <v>0.452085263905582</v>
      </c>
      <c r="T625" s="16" t="n">
        <v>0.240940772912185</v>
      </c>
      <c r="U625" s="16" t="n">
        <v>0.186013429563734</v>
      </c>
      <c r="V625" s="16" t="n">
        <v>0.207283352750385</v>
      </c>
      <c r="W625" s="16"/>
      <c r="X625" s="16" t="n">
        <v>0.181142275227042</v>
      </c>
      <c r="Y625" s="16" t="n">
        <v>0.276113784532875</v>
      </c>
      <c r="Z625" s="16" t="n">
        <v>0.352463108260092</v>
      </c>
      <c r="AA625" s="16" t="n">
        <v>0.206879898002561</v>
      </c>
      <c r="AB625" s="16" t="n">
        <v>0.090661170447226</v>
      </c>
      <c r="AC625" s="16" t="n">
        <v>0.118224357555153</v>
      </c>
      <c r="AD625" s="16" t="n">
        <v>0.0951637421430457</v>
      </c>
      <c r="AE625" s="16"/>
      <c r="AF625" s="16" t="n">
        <v>0.21281562351891</v>
      </c>
      <c r="AG625" s="16" t="n">
        <v>0.0259631018036182</v>
      </c>
      <c r="AH625" s="16" t="n">
        <v>0.338988530664748</v>
      </c>
      <c r="AI625" s="16" t="n">
        <v>0.0255850120500121</v>
      </c>
      <c r="AJ625" s="16" t="n">
        <v>0.0333145200450093</v>
      </c>
      <c r="AK625" s="16" t="n">
        <v>0.332842279985134</v>
      </c>
      <c r="AL625" s="16" t="n">
        <v>0.281732212441128</v>
      </c>
      <c r="AM625" s="16" t="n">
        <v>0.665447277506441</v>
      </c>
      <c r="AN625" s="16" t="n">
        <v>0.265069389013497</v>
      </c>
      <c r="AO625" s="16" t="n">
        <v>0.000805016524460155</v>
      </c>
      <c r="AP625" s="16" t="n">
        <v>0</v>
      </c>
      <c r="AQ625" s="16"/>
      <c r="AR625" s="16" t="n">
        <v>0.349064928124644</v>
      </c>
      <c r="AS625" s="16" t="n">
        <v>0.206275471761108</v>
      </c>
      <c r="AT625" s="16" t="n">
        <v>0.118084664892425</v>
      </c>
      <c r="AU625" s="16" t="n">
        <v>0.17073941237393</v>
      </c>
      <c r="AV625" s="16" t="n">
        <v>0.224774846979633</v>
      </c>
      <c r="AW625" s="16" t="n">
        <v>0.198574669456592</v>
      </c>
      <c r="AX625" s="16" t="n">
        <v>0.00833337512904513</v>
      </c>
      <c r="AY625" s="16" t="n">
        <v>0.478510722088062</v>
      </c>
    </row>
    <row r="626">
      <c r="B626" t="s">
        <v>299</v>
      </c>
      <c r="C626" s="16" t="n">
        <v>0.0815580258776053</v>
      </c>
      <c r="D626" s="16" t="n">
        <v>0.0201445482114407</v>
      </c>
      <c r="E626" s="16" t="n">
        <v>0.177655649615232</v>
      </c>
      <c r="F626" s="16" t="n">
        <v>0.0621117771979745</v>
      </c>
      <c r="G626" s="16"/>
      <c r="H626" s="16" t="n">
        <v>0.0268687556920799</v>
      </c>
      <c r="I626" s="16" t="n">
        <v>0.079942887986622</v>
      </c>
      <c r="J626" s="16"/>
      <c r="K626" s="16" t="n">
        <v>0.158526253908907</v>
      </c>
      <c r="L626" s="16"/>
      <c r="M626" s="16" t="n">
        <v>0.0821219880125031</v>
      </c>
      <c r="N626" s="16" t="n">
        <v>0.082444895912225</v>
      </c>
      <c r="O626" s="16" t="n">
        <v>0.060445241034417</v>
      </c>
      <c r="P626" s="16" t="n">
        <v>0.071170529169895</v>
      </c>
      <c r="Q626" s="16"/>
      <c r="R626" s="16" t="n">
        <v>0.145588624581523</v>
      </c>
      <c r="S626" s="16" t="n">
        <v>0.232168188367287</v>
      </c>
      <c r="T626" s="16" t="n">
        <v>0.076625268995489</v>
      </c>
      <c r="U626" s="16" t="n">
        <v>0.070469071368993</v>
      </c>
      <c r="V626" s="16" t="n">
        <v>0.0464794423790718</v>
      </c>
      <c r="W626" s="16"/>
      <c r="X626" s="16" t="n">
        <v>0.0579304414158197</v>
      </c>
      <c r="Y626" s="16" t="n">
        <v>0.0763733705853371</v>
      </c>
      <c r="Z626" s="16" t="n">
        <v>0.214330028455982</v>
      </c>
      <c r="AA626" s="16" t="n">
        <v>0.0192846698165387</v>
      </c>
      <c r="AB626" s="16" t="n">
        <v>0.0377073854386173</v>
      </c>
      <c r="AC626" s="16" t="n">
        <v>0.0259827916733774</v>
      </c>
      <c r="AD626" s="16" t="n">
        <v>0.0236211528851266</v>
      </c>
      <c r="AE626" s="16"/>
      <c r="AF626" s="16" t="n">
        <v>0</v>
      </c>
      <c r="AG626" s="16" t="n">
        <v>0</v>
      </c>
      <c r="AH626" s="16" t="n">
        <v>0.0244767923307106</v>
      </c>
      <c r="AI626" s="16" t="n">
        <v>0.0259414385096325</v>
      </c>
      <c r="AJ626" s="16" t="n">
        <v>0.133250282206084</v>
      </c>
      <c r="AK626" s="16" t="n">
        <v>0.0677129103537264</v>
      </c>
      <c r="AL626" s="16" t="n">
        <v>0.258051265220187</v>
      </c>
      <c r="AM626" s="16" t="n">
        <v>0.0110136115606036</v>
      </c>
      <c r="AN626" s="16" t="n">
        <v>0.283147823054531</v>
      </c>
      <c r="AO626" s="16" t="n">
        <v>0.202774028170812</v>
      </c>
      <c r="AP626" s="16" t="n">
        <v>0</v>
      </c>
      <c r="AQ626" s="16"/>
      <c r="AR626" s="16" t="n">
        <v>0.0940726267302348</v>
      </c>
      <c r="AS626" s="16" t="n">
        <v>0.131726019203887</v>
      </c>
      <c r="AT626" s="16" t="n">
        <v>0.0983313821802011</v>
      </c>
      <c r="AU626" s="16" t="n">
        <v>0.000591840394591755</v>
      </c>
      <c r="AV626" s="16" t="n">
        <v>0.0737790339209739</v>
      </c>
      <c r="AW626" s="16" t="n">
        <v>0.0127648000516684</v>
      </c>
      <c r="AX626" s="16" t="n">
        <v>0.00416668756452256</v>
      </c>
      <c r="AY626" s="16" t="n">
        <v>0.0116944870254857</v>
      </c>
    </row>
    <row r="627">
      <c r="B627" t="s">
        <v>300</v>
      </c>
      <c r="C627" s="16" t="n">
        <v>0.0759909006072603</v>
      </c>
      <c r="D627" s="16" t="n">
        <v>0.00640519635570614</v>
      </c>
      <c r="E627" s="16" t="n">
        <v>0.0649992726406151</v>
      </c>
      <c r="F627" s="16" t="n">
        <v>0.0868365567665264</v>
      </c>
      <c r="G627" s="16"/>
      <c r="H627" s="16" t="n">
        <v>0.00096821429675468</v>
      </c>
      <c r="I627" s="16" t="n">
        <v>0.0870754035669174</v>
      </c>
      <c r="J627" s="16"/>
      <c r="K627" s="16" t="n">
        <v>0.047213547158583</v>
      </c>
      <c r="L627" s="16"/>
      <c r="M627" s="16" t="n">
        <v>0.0839920691908652</v>
      </c>
      <c r="N627" s="16" t="n">
        <v>0.00650083934203757</v>
      </c>
      <c r="O627" s="16" t="n">
        <v>0.0282333947728402</v>
      </c>
      <c r="P627" s="16" t="n">
        <v>0.035500438302159</v>
      </c>
      <c r="Q627" s="16"/>
      <c r="R627" s="16" t="n">
        <v>0.000713661720840182</v>
      </c>
      <c r="S627" s="16" t="n">
        <v>0.00210031820622119</v>
      </c>
      <c r="T627" s="16" t="n">
        <v>0.0512742765021065</v>
      </c>
      <c r="U627" s="16" t="n">
        <v>0.128148563435126</v>
      </c>
      <c r="V627" s="16" t="n">
        <v>0.0945673212783859</v>
      </c>
      <c r="W627" s="16"/>
      <c r="X627" s="16" t="n">
        <v>0.0952255874858063</v>
      </c>
      <c r="Y627" s="16" t="n">
        <v>0.0334533246565495</v>
      </c>
      <c r="Z627" s="16" t="n">
        <v>0.168595814699082</v>
      </c>
      <c r="AA627" s="16" t="n">
        <v>0</v>
      </c>
      <c r="AB627" s="16" t="n">
        <v>0</v>
      </c>
      <c r="AC627" s="16" t="n">
        <v>0.051404030423761</v>
      </c>
      <c r="AD627" s="16" t="n">
        <v>0.0128125482674843</v>
      </c>
      <c r="AE627" s="16"/>
      <c r="AF627" s="16" t="n">
        <v>0.00224578189017324</v>
      </c>
      <c r="AG627" s="16" t="n">
        <v>0.0227399244131497</v>
      </c>
      <c r="AH627" s="16" t="n">
        <v>0.299396277738844</v>
      </c>
      <c r="AI627" s="16" t="n">
        <v>0.000876313258521937</v>
      </c>
      <c r="AJ627" s="16" t="n">
        <v>0</v>
      </c>
      <c r="AK627" s="16" t="n">
        <v>0.124637863639973</v>
      </c>
      <c r="AL627" s="16" t="n">
        <v>0</v>
      </c>
      <c r="AM627" s="16" t="n">
        <v>0</v>
      </c>
      <c r="AN627" s="16" t="n">
        <v>0.00241671698569284</v>
      </c>
      <c r="AO627" s="16" t="n">
        <v>0.219702284187386</v>
      </c>
      <c r="AP627" s="16" t="n">
        <v>0.133464884409993</v>
      </c>
      <c r="AQ627" s="16"/>
      <c r="AR627" s="16" t="n">
        <v>0.0420060722920609</v>
      </c>
      <c r="AS627" s="16" t="n">
        <v>0.00162528013460064</v>
      </c>
      <c r="AT627" s="16" t="n">
        <v>0.0908102723283227</v>
      </c>
      <c r="AU627" s="16" t="n">
        <v>0.298155024646362</v>
      </c>
      <c r="AV627" s="16" t="n">
        <v>0.369086057839884</v>
      </c>
      <c r="AW627" s="16" t="n">
        <v>0.0601380124126351</v>
      </c>
      <c r="AX627" s="16" t="n">
        <v>0</v>
      </c>
      <c r="AY627" s="16" t="n">
        <v>0</v>
      </c>
    </row>
    <row r="628">
      <c r="B628" t="s">
        <v>97</v>
      </c>
      <c r="C628" s="16" t="n">
        <v>0.478543385667758</v>
      </c>
      <c r="D628" s="16" t="n">
        <v>0.444892572057449</v>
      </c>
      <c r="E628" s="16" t="n">
        <v>0.348952060949524</v>
      </c>
      <c r="F628" s="16" t="n">
        <v>0.517874373168477</v>
      </c>
      <c r="G628" s="16"/>
      <c r="H628" s="16" t="n">
        <v>0.689994234551627</v>
      </c>
      <c r="I628" s="16" t="n">
        <v>0.474100959842863</v>
      </c>
      <c r="J628" s="16"/>
      <c r="K628" s="16" t="n">
        <v>0.605803850328908</v>
      </c>
      <c r="L628" s="16"/>
      <c r="M628" s="16" t="n">
        <v>0.513133400011152</v>
      </c>
      <c r="N628" s="16" t="n">
        <v>0.244226998626687</v>
      </c>
      <c r="O628" s="16" t="n">
        <v>0.102875502943214</v>
      </c>
      <c r="P628" s="16" t="n">
        <v>0.116749026714186</v>
      </c>
      <c r="Q628" s="16"/>
      <c r="R628" s="16" t="n">
        <v>0.677485890197445</v>
      </c>
      <c r="S628" s="16" t="n">
        <v>0.0141164658558197</v>
      </c>
      <c r="T628" s="16" t="n">
        <v>0.417339992208383</v>
      </c>
      <c r="U628" s="16" t="n">
        <v>0.498013766218082</v>
      </c>
      <c r="V628" s="16" t="n">
        <v>0.587004139462676</v>
      </c>
      <c r="W628" s="16"/>
      <c r="X628" s="16" t="n">
        <v>0.489474635775269</v>
      </c>
      <c r="Y628" s="16" t="n">
        <v>0.503246329661563</v>
      </c>
      <c r="Z628" s="16" t="n">
        <v>0.245089880654492</v>
      </c>
      <c r="AA628" s="16" t="n">
        <v>0.705673778034919</v>
      </c>
      <c r="AB628" s="16" t="n">
        <v>0.601572073584659</v>
      </c>
      <c r="AC628" s="16" t="n">
        <v>0.289777337291598</v>
      </c>
      <c r="AD628" s="16" t="n">
        <v>0.649821349991549</v>
      </c>
      <c r="AE628" s="16"/>
      <c r="AF628" s="16" t="n">
        <v>0.776329365772349</v>
      </c>
      <c r="AG628" s="16" t="n">
        <v>0.910531812341689</v>
      </c>
      <c r="AH628" s="16" t="n">
        <v>0.204693837067497</v>
      </c>
      <c r="AI628" s="16" t="n">
        <v>0.542777988037254</v>
      </c>
      <c r="AJ628" s="16" t="n">
        <v>0.697577153600505</v>
      </c>
      <c r="AK628" s="16" t="n">
        <v>0.428867017565392</v>
      </c>
      <c r="AL628" s="16" t="n">
        <v>0.251091007984714</v>
      </c>
      <c r="AM628" s="16" t="n">
        <v>0.170245101013609</v>
      </c>
      <c r="AN628" s="16" t="n">
        <v>0.104506370850793</v>
      </c>
      <c r="AO628" s="16" t="n">
        <v>0.528708127534102</v>
      </c>
      <c r="AP628" s="16" t="n">
        <v>0.727498378117866</v>
      </c>
      <c r="AQ628" s="16"/>
      <c r="AR628" s="16" t="n">
        <v>0.438251683680101</v>
      </c>
      <c r="AS628" s="16" t="n">
        <v>0.533268301017553</v>
      </c>
      <c r="AT628" s="16" t="n">
        <v>0.40660943813809</v>
      </c>
      <c r="AU628" s="16" t="n">
        <v>0.168372050795563</v>
      </c>
      <c r="AV628" s="16" t="n">
        <v>0.323908516169784</v>
      </c>
      <c r="AW628" s="16" t="n">
        <v>0.679984082395751</v>
      </c>
      <c r="AX628" s="16" t="n">
        <v>0.653414732989305</v>
      </c>
      <c r="AY628" s="16" t="n">
        <v>0.478510722088062</v>
      </c>
    </row>
    <row r="629">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c r="AY629" s="16"/>
    </row>
    <row r="630">
      <c r="B630" s="7" t="s">
        <v>308</v>
      </c>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c r="AX630" s="16"/>
      <c r="AY630" s="16"/>
    </row>
    <row r="631">
      <c r="B631" s="26" t="s">
        <v>79</v>
      </c>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6"/>
      <c r="AI631" s="16"/>
      <c r="AJ631" s="16"/>
      <c r="AK631" s="16"/>
      <c r="AL631" s="16"/>
      <c r="AM631" s="16"/>
      <c r="AN631" s="16"/>
      <c r="AO631" s="16"/>
      <c r="AP631" s="16"/>
      <c r="AQ631" s="16"/>
      <c r="AR631" s="16"/>
      <c r="AS631" s="16"/>
      <c r="AT631" s="16"/>
      <c r="AU631" s="16"/>
      <c r="AV631" s="16"/>
      <c r="AW631" s="16"/>
      <c r="AX631" s="16"/>
      <c r="AY631" s="16"/>
    </row>
    <row r="632">
      <c r="B632" t="s">
        <v>296</v>
      </c>
      <c r="C632" s="16" t="n">
        <v>0.0438210511175195</v>
      </c>
      <c r="D632" s="16" t="n">
        <v>0.0450434655906096</v>
      </c>
      <c r="E632" s="16" t="n">
        <v>0.154582278653166</v>
      </c>
      <c r="F632" s="16" t="n">
        <v>0.013304107473696</v>
      </c>
      <c r="G632" s="16"/>
      <c r="H632" s="16" t="n">
        <v>0.0417075872964581</v>
      </c>
      <c r="I632" s="16" t="n">
        <v>0.0166084768409585</v>
      </c>
      <c r="J632" s="16"/>
      <c r="K632" s="16" t="n">
        <v>0.0572407898720476</v>
      </c>
      <c r="L632" s="16"/>
      <c r="M632" s="16" t="n">
        <v>0.0251257949984882</v>
      </c>
      <c r="N632" s="16" t="n">
        <v>0.16548209064341</v>
      </c>
      <c r="O632" s="16" t="n">
        <v>0.268449710062038</v>
      </c>
      <c r="P632" s="16" t="n">
        <v>0.226951629656004</v>
      </c>
      <c r="Q632" s="16"/>
      <c r="R632" s="16" t="n">
        <v>0</v>
      </c>
      <c r="S632" s="16" t="n">
        <v>0.157233945747519</v>
      </c>
      <c r="T632" s="16" t="n">
        <v>0.029149288922665</v>
      </c>
      <c r="U632" s="16" t="n">
        <v>0.0857739200569923</v>
      </c>
      <c r="V632" s="16" t="n">
        <v>0.0138461177748464</v>
      </c>
      <c r="W632" s="16"/>
      <c r="X632" s="16" t="n">
        <v>0.0348704277027056</v>
      </c>
      <c r="Y632" s="16" t="n">
        <v>0.0164966992044895</v>
      </c>
      <c r="Z632" s="16" t="n">
        <v>0.0851533630786545</v>
      </c>
      <c r="AA632" s="16" t="n">
        <v>0.0303882724144901</v>
      </c>
      <c r="AB632" s="16" t="n">
        <v>0.131884534035825</v>
      </c>
      <c r="AC632" s="16" t="n">
        <v>0.0707942067107568</v>
      </c>
      <c r="AD632" s="16" t="n">
        <v>0.035195410646383</v>
      </c>
      <c r="AE632" s="16"/>
      <c r="AF632" s="16" t="n">
        <v>0.00144581267360156</v>
      </c>
      <c r="AG632" s="16" t="n">
        <v>0.0227418985884799</v>
      </c>
      <c r="AH632" s="16" t="n">
        <v>0.0469968726355972</v>
      </c>
      <c r="AI632" s="16" t="n">
        <v>0.0748687992612811</v>
      </c>
      <c r="AJ632" s="16" t="n">
        <v>0.152280457693911</v>
      </c>
      <c r="AK632" s="16" t="n">
        <v>0.000809914447106863</v>
      </c>
      <c r="AL632" s="16" t="n">
        <v>0.0842153860752603</v>
      </c>
      <c r="AM632" s="16" t="n">
        <v>0.0360862583469532</v>
      </c>
      <c r="AN632" s="16" t="n">
        <v>0.160494345907565</v>
      </c>
      <c r="AO632" s="16" t="n">
        <v>0.00165643207995393</v>
      </c>
      <c r="AP632" s="16" t="n">
        <v>0.000405742221430295</v>
      </c>
      <c r="AQ632" s="16"/>
      <c r="AR632" s="16" t="n">
        <v>0.00978986835304161</v>
      </c>
      <c r="AS632" s="16" t="n">
        <v>0.0565047380285331</v>
      </c>
      <c r="AT632" s="16" t="n">
        <v>0.132067024001885</v>
      </c>
      <c r="AU632" s="16" t="n">
        <v>0.0103382283782514</v>
      </c>
      <c r="AV632" s="16" t="n">
        <v>0.00816451628878604</v>
      </c>
      <c r="AW632" s="16" t="n">
        <v>0.0118597201564312</v>
      </c>
      <c r="AX632" s="16" t="n">
        <v>0.0512197729229215</v>
      </c>
      <c r="AY632" s="16" t="n">
        <v>0.0195895817729055</v>
      </c>
    </row>
    <row r="633">
      <c r="B633" t="s">
        <v>297</v>
      </c>
      <c r="C633" s="16" t="n">
        <v>0.144656236025529</v>
      </c>
      <c r="D633" s="16" t="n">
        <v>0.293557153343737</v>
      </c>
      <c r="E633" s="16" t="n">
        <v>0.2282226631331</v>
      </c>
      <c r="F633" s="16" t="n">
        <v>0.104979089537115</v>
      </c>
      <c r="G633" s="16"/>
      <c r="H633" s="16" t="n">
        <v>0.15506837545238</v>
      </c>
      <c r="I633" s="16" t="n">
        <v>0.14584903389183</v>
      </c>
      <c r="J633" s="16"/>
      <c r="K633" s="16" t="n">
        <v>0.0807873688416662</v>
      </c>
      <c r="L633" s="16"/>
      <c r="M633" s="16" t="n">
        <v>0.12510951313179</v>
      </c>
      <c r="N633" s="16" t="n">
        <v>0.27567344186951</v>
      </c>
      <c r="O633" s="16" t="n">
        <v>0.363741447745512</v>
      </c>
      <c r="P633" s="16" t="n">
        <v>0.343366367584445</v>
      </c>
      <c r="Q633" s="16"/>
      <c r="R633" s="16" t="n">
        <v>0.0160252611801748</v>
      </c>
      <c r="S633" s="16" t="n">
        <v>0.377435411414506</v>
      </c>
      <c r="T633" s="16" t="n">
        <v>0.212615476365886</v>
      </c>
      <c r="U633" s="16" t="n">
        <v>0.103060429982093</v>
      </c>
      <c r="V633" s="16" t="n">
        <v>0.0858505249503661</v>
      </c>
      <c r="W633" s="16"/>
      <c r="X633" s="16" t="n">
        <v>0.129731597099318</v>
      </c>
      <c r="Y633" s="16" t="n">
        <v>0.186050109512449</v>
      </c>
      <c r="Z633" s="16" t="n">
        <v>0.159547100099524</v>
      </c>
      <c r="AA633" s="16" t="n">
        <v>0.0416372367551933</v>
      </c>
      <c r="AB633" s="16" t="n">
        <v>0.13239503405423</v>
      </c>
      <c r="AC633" s="16" t="n">
        <v>0.430254795843517</v>
      </c>
      <c r="AD633" s="16" t="n">
        <v>0.159903522110706</v>
      </c>
      <c r="AE633" s="16"/>
      <c r="AF633" s="16" t="n">
        <v>0.0187980153731588</v>
      </c>
      <c r="AG633" s="16" t="n">
        <v>0.0372169762092261</v>
      </c>
      <c r="AH633" s="16" t="n">
        <v>0.0851488880899021</v>
      </c>
      <c r="AI633" s="16" t="n">
        <v>0.191528809127942</v>
      </c>
      <c r="AJ633" s="16" t="n">
        <v>0.0952639147127193</v>
      </c>
      <c r="AK633" s="16" t="n">
        <v>0.0833230354895196</v>
      </c>
      <c r="AL633" s="16" t="n">
        <v>0.150978411519822</v>
      </c>
      <c r="AM633" s="16" t="n">
        <v>0.382007434543636</v>
      </c>
      <c r="AN633" s="16" t="n">
        <v>0.36732875061787</v>
      </c>
      <c r="AO633" s="16" t="n">
        <v>0.249128139674098</v>
      </c>
      <c r="AP633" s="16" t="n">
        <v>0.13863099525071</v>
      </c>
      <c r="AQ633" s="16"/>
      <c r="AR633" s="16" t="n">
        <v>0.0973943733355368</v>
      </c>
      <c r="AS633" s="16" t="n">
        <v>0.0958920039632209</v>
      </c>
      <c r="AT633" s="16" t="n">
        <v>0.24738049884076</v>
      </c>
      <c r="AU633" s="16" t="n">
        <v>0.335560420801942</v>
      </c>
      <c r="AV633" s="16" t="n">
        <v>0.152762755949977</v>
      </c>
      <c r="AW633" s="16" t="n">
        <v>0.0338047973603028</v>
      </c>
      <c r="AX633" s="16" t="n">
        <v>0.0621035805334271</v>
      </c>
      <c r="AY633" s="16" t="n">
        <v>0.488305512974514</v>
      </c>
    </row>
    <row r="634">
      <c r="B634" t="s">
        <v>298</v>
      </c>
      <c r="C634" s="16" t="n">
        <v>0.223933104882302</v>
      </c>
      <c r="D634" s="16" t="n">
        <v>0.192894086796445</v>
      </c>
      <c r="E634" s="16" t="n">
        <v>0.210932425469903</v>
      </c>
      <c r="F634" s="16" t="n">
        <v>0.230991911842076</v>
      </c>
      <c r="G634" s="16"/>
      <c r="H634" s="16" t="n">
        <v>0.0803837658536392</v>
      </c>
      <c r="I634" s="16" t="n">
        <v>0.24011500292703</v>
      </c>
      <c r="J634" s="16"/>
      <c r="K634" s="16" t="n">
        <v>0.150793441130091</v>
      </c>
      <c r="L634" s="16"/>
      <c r="M634" s="16" t="n">
        <v>0.226767509292007</v>
      </c>
      <c r="N634" s="16" t="n">
        <v>0.21712508743429</v>
      </c>
      <c r="O634" s="16" t="n">
        <v>0.140390019628189</v>
      </c>
      <c r="P634" s="16" t="n">
        <v>0.222365672565465</v>
      </c>
      <c r="Q634" s="16"/>
      <c r="R634" s="16" t="n">
        <v>0.387881276011589</v>
      </c>
      <c r="S634" s="16" t="n">
        <v>0.344919806823063</v>
      </c>
      <c r="T634" s="16" t="n">
        <v>0.268100494223125</v>
      </c>
      <c r="U634" s="16" t="n">
        <v>0.181345700752759</v>
      </c>
      <c r="V634" s="16" t="n">
        <v>0.167598192727579</v>
      </c>
      <c r="W634" s="16"/>
      <c r="X634" s="16" t="n">
        <v>0.227353868176682</v>
      </c>
      <c r="Y634" s="16" t="n">
        <v>0.188486271724705</v>
      </c>
      <c r="Z634" s="16" t="n">
        <v>0.256593016811066</v>
      </c>
      <c r="AA634" s="16" t="n">
        <v>0.364053646319616</v>
      </c>
      <c r="AB634" s="16" t="n">
        <v>0.197854710706085</v>
      </c>
      <c r="AC634" s="16" t="n">
        <v>0.10370195653019</v>
      </c>
      <c r="AD634" s="16" t="n">
        <v>0.0771791699904249</v>
      </c>
      <c r="AE634" s="16"/>
      <c r="AF634" s="16" t="n">
        <v>0.21281562351891</v>
      </c>
      <c r="AG634" s="16" t="n">
        <v>0.00812712753481698</v>
      </c>
      <c r="AH634" s="16" t="n">
        <v>0.172912876180118</v>
      </c>
      <c r="AI634" s="16" t="n">
        <v>0.320433211717525</v>
      </c>
      <c r="AJ634" s="16" t="n">
        <v>0.0297022303987268</v>
      </c>
      <c r="AK634" s="16" t="n">
        <v>0.310491831279991</v>
      </c>
      <c r="AL634" s="16" t="n">
        <v>0.275339860290946</v>
      </c>
      <c r="AM634" s="16" t="n">
        <v>0.265547653026049</v>
      </c>
      <c r="AN634" s="16" t="n">
        <v>0.356631906814563</v>
      </c>
      <c r="AO634" s="16" t="n">
        <v>0.000805016524460155</v>
      </c>
      <c r="AP634" s="16" t="n">
        <v>0</v>
      </c>
      <c r="AQ634" s="16"/>
      <c r="AR634" s="16" t="n">
        <v>0.270205478788995</v>
      </c>
      <c r="AS634" s="16" t="n">
        <v>0.205401785810941</v>
      </c>
      <c r="AT634" s="16" t="n">
        <v>0.200250737872637</v>
      </c>
      <c r="AU634" s="16" t="n">
        <v>0.185798754194106</v>
      </c>
      <c r="AV634" s="16" t="n">
        <v>0.296786938009289</v>
      </c>
      <c r="AW634" s="16" t="n">
        <v>0.271198220594722</v>
      </c>
      <c r="AX634" s="16" t="n">
        <v>0.229095225989824</v>
      </c>
      <c r="AY634" s="16" t="n">
        <v>0.0135941831645186</v>
      </c>
    </row>
    <row r="635">
      <c r="B635" t="s">
        <v>299</v>
      </c>
      <c r="C635" s="16" t="n">
        <v>0.0577216355085001</v>
      </c>
      <c r="D635" s="16" t="n">
        <v>0.0280111559564019</v>
      </c>
      <c r="E635" s="16" t="n">
        <v>0.0804846448253451</v>
      </c>
      <c r="F635" s="16" t="n">
        <v>0.0548217378414109</v>
      </c>
      <c r="G635" s="16"/>
      <c r="H635" s="16" t="n">
        <v>0.00778295789430793</v>
      </c>
      <c r="I635" s="16" t="n">
        <v>0.0657417754435303</v>
      </c>
      <c r="J635" s="16"/>
      <c r="K635" s="16" t="n">
        <v>0.0844616796560227</v>
      </c>
      <c r="L635" s="16"/>
      <c r="M635" s="16" t="n">
        <v>0.0542171823428011</v>
      </c>
      <c r="N635" s="16" t="n">
        <v>0.0905569040415075</v>
      </c>
      <c r="O635" s="16" t="n">
        <v>0.0775455462668329</v>
      </c>
      <c r="P635" s="16" t="n">
        <v>0.0535367301224759</v>
      </c>
      <c r="Q635" s="16"/>
      <c r="R635" s="16" t="n">
        <v>0.145588624581523</v>
      </c>
      <c r="S635" s="16" t="n">
        <v>0</v>
      </c>
      <c r="T635" s="16" t="n">
        <v>0.10161659861935</v>
      </c>
      <c r="U635" s="16" t="n">
        <v>0.00577527293410296</v>
      </c>
      <c r="V635" s="16" t="n">
        <v>0.0560378958521402</v>
      </c>
      <c r="W635" s="16"/>
      <c r="X635" s="16" t="n">
        <v>0.0227583933174432</v>
      </c>
      <c r="Y635" s="16" t="n">
        <v>0.0163843152192746</v>
      </c>
      <c r="Z635" s="16" t="n">
        <v>0.22434891124089</v>
      </c>
      <c r="AA635" s="16" t="n">
        <v>0.0025517159258412</v>
      </c>
      <c r="AB635" s="16" t="n">
        <v>0.0351549390301552</v>
      </c>
      <c r="AC635" s="16" t="n">
        <v>0.100452845131084</v>
      </c>
      <c r="AD635" s="16" t="n">
        <v>0.102734394303619</v>
      </c>
      <c r="AE635" s="16"/>
      <c r="AF635" s="16" t="n">
        <v>0</v>
      </c>
      <c r="AG635" s="16" t="n">
        <v>0</v>
      </c>
      <c r="AH635" s="16" t="n">
        <v>0.246036694176174</v>
      </c>
      <c r="AI635" s="16" t="n">
        <v>0.0190275522387254</v>
      </c>
      <c r="AJ635" s="16" t="n">
        <v>0.0213632702411288</v>
      </c>
      <c r="AK635" s="16" t="n">
        <v>0.0663252751223861</v>
      </c>
      <c r="AL635" s="16" t="n">
        <v>0.232312786917322</v>
      </c>
      <c r="AM635" s="16" t="n">
        <v>0.162578810794498</v>
      </c>
      <c r="AN635" s="16" t="n">
        <v>0.000328575061137118</v>
      </c>
      <c r="AO635" s="16" t="n">
        <v>0.00524089539721303</v>
      </c>
      <c r="AP635" s="16" t="n">
        <v>0</v>
      </c>
      <c r="AQ635" s="16"/>
      <c r="AR635" s="16" t="n">
        <v>0.0947832458473277</v>
      </c>
      <c r="AS635" s="16" t="n">
        <v>0.0728183166756093</v>
      </c>
      <c r="AT635" s="16" t="n">
        <v>0.112023683326829</v>
      </c>
      <c r="AU635" s="16" t="n">
        <v>0.000591840394591755</v>
      </c>
      <c r="AV635" s="16" t="n">
        <v>0.00147991409037841</v>
      </c>
      <c r="AW635" s="16" t="n">
        <v>0.00169502386853713</v>
      </c>
      <c r="AX635" s="16" t="n">
        <v>0.00416668756452256</v>
      </c>
      <c r="AY635" s="16" t="n">
        <v>0</v>
      </c>
    </row>
    <row r="636">
      <c r="B636" t="s">
        <v>300</v>
      </c>
      <c r="C636" s="16" t="n">
        <v>0.064904174855207</v>
      </c>
      <c r="D636" s="16" t="n">
        <v>0.00291316815390863</v>
      </c>
      <c r="E636" s="16" t="n">
        <v>0.0116632498671269</v>
      </c>
      <c r="F636" s="16" t="n">
        <v>0.0864832110430998</v>
      </c>
      <c r="G636" s="16"/>
      <c r="H636" s="16" t="n">
        <v>0.0265725808116549</v>
      </c>
      <c r="I636" s="16" t="n">
        <v>0.0733873966462774</v>
      </c>
      <c r="J636" s="16"/>
      <c r="K636" s="16" t="n">
        <v>0.0681742016407595</v>
      </c>
      <c r="L636" s="16"/>
      <c r="M636" s="16" t="n">
        <v>0.0696836157728176</v>
      </c>
      <c r="N636" s="16" t="n">
        <v>0.0270299094172653</v>
      </c>
      <c r="O636" s="16" t="n">
        <v>0.0296908439665077</v>
      </c>
      <c r="P636" s="16" t="n">
        <v>0.0225886324994396</v>
      </c>
      <c r="Q636" s="16"/>
      <c r="R636" s="16" t="n">
        <v>0</v>
      </c>
      <c r="S636" s="16" t="n">
        <v>0.00210031820622119</v>
      </c>
      <c r="T636" s="16" t="n">
        <v>0.0433577668943933</v>
      </c>
      <c r="U636" s="16" t="n">
        <v>0.100106128659374</v>
      </c>
      <c r="V636" s="16" t="n">
        <v>0.0851322620124823</v>
      </c>
      <c r="W636" s="16"/>
      <c r="X636" s="16" t="n">
        <v>0.0952255874858063</v>
      </c>
      <c r="Y636" s="16" t="n">
        <v>0.00637245654183748</v>
      </c>
      <c r="Z636" s="16" t="n">
        <v>0.111963999994348</v>
      </c>
      <c r="AA636" s="16" t="n">
        <v>0</v>
      </c>
      <c r="AB636" s="16" t="n">
        <v>0.0144919188336963</v>
      </c>
      <c r="AC636" s="16" t="n">
        <v>0.0381042528781372</v>
      </c>
      <c r="AD636" s="16" t="n">
        <v>0.0228390831854651</v>
      </c>
      <c r="AE636" s="16"/>
      <c r="AF636" s="16" t="n">
        <v>0</v>
      </c>
      <c r="AG636" s="16" t="n">
        <v>0.0227399244131497</v>
      </c>
      <c r="AH636" s="16" t="n">
        <v>0.0924589259451018</v>
      </c>
      <c r="AI636" s="16" t="n">
        <v>0.0103699483940127</v>
      </c>
      <c r="AJ636" s="16" t="n">
        <v>0.000974658335484223</v>
      </c>
      <c r="AK636" s="16" t="n">
        <v>0.126632861958976</v>
      </c>
      <c r="AL636" s="16" t="n">
        <v>0.000984822806346548</v>
      </c>
      <c r="AM636" s="16" t="n">
        <v>0.00235339515185997</v>
      </c>
      <c r="AN636" s="16" t="n">
        <v>0</v>
      </c>
      <c r="AO636" s="16" t="n">
        <v>0.214461388790173</v>
      </c>
      <c r="AP636" s="16" t="n">
        <v>0.133464884409993</v>
      </c>
      <c r="AQ636" s="16"/>
      <c r="AR636" s="16" t="n">
        <v>0.0524218639967204</v>
      </c>
      <c r="AS636" s="16" t="n">
        <v>0.0315050487931514</v>
      </c>
      <c r="AT636" s="16" t="n">
        <v>0</v>
      </c>
      <c r="AU636" s="16" t="n">
        <v>0.298746865040954</v>
      </c>
      <c r="AV636" s="16" t="n">
        <v>0.224487818178693</v>
      </c>
      <c r="AW636" s="16" t="n">
        <v>0.0608855633040439</v>
      </c>
      <c r="AX636" s="16" t="n">
        <v>0</v>
      </c>
      <c r="AY636" s="16" t="n">
        <v>0</v>
      </c>
    </row>
    <row r="637">
      <c r="B637" t="s">
        <v>97</v>
      </c>
      <c r="C637" s="16" t="n">
        <v>0.464963797610942</v>
      </c>
      <c r="D637" s="16" t="n">
        <v>0.437580970158897</v>
      </c>
      <c r="E637" s="16" t="n">
        <v>0.314114738051359</v>
      </c>
      <c r="F637" s="16" t="n">
        <v>0.509419942262602</v>
      </c>
      <c r="G637" s="16"/>
      <c r="H637" s="16" t="n">
        <v>0.68848473269156</v>
      </c>
      <c r="I637" s="16" t="n">
        <v>0.458298314250374</v>
      </c>
      <c r="J637" s="16"/>
      <c r="K637" s="16" t="n">
        <v>0.558542518859413</v>
      </c>
      <c r="L637" s="16"/>
      <c r="M637" s="16" t="n">
        <v>0.499096384462096</v>
      </c>
      <c r="N637" s="16" t="n">
        <v>0.224132566594018</v>
      </c>
      <c r="O637" s="16" t="n">
        <v>0.120182432330921</v>
      </c>
      <c r="P637" s="16" t="n">
        <v>0.131190967572171</v>
      </c>
      <c r="Q637" s="16"/>
      <c r="R637" s="16" t="n">
        <v>0.450504838226713</v>
      </c>
      <c r="S637" s="16" t="n">
        <v>0.118310517808691</v>
      </c>
      <c r="T637" s="16" t="n">
        <v>0.345160374974581</v>
      </c>
      <c r="U637" s="16" t="n">
        <v>0.523938547614679</v>
      </c>
      <c r="V637" s="16" t="n">
        <v>0.591535006682586</v>
      </c>
      <c r="W637" s="16"/>
      <c r="X637" s="16" t="n">
        <v>0.490060126218044</v>
      </c>
      <c r="Y637" s="16" t="n">
        <v>0.586210147797244</v>
      </c>
      <c r="Z637" s="16" t="n">
        <v>0.162393608775518</v>
      </c>
      <c r="AA637" s="16" t="n">
        <v>0.56136912858486</v>
      </c>
      <c r="AB637" s="16" t="n">
        <v>0.488218863340009</v>
      </c>
      <c r="AC637" s="16" t="n">
        <v>0.256691942906315</v>
      </c>
      <c r="AD637" s="16" t="n">
        <v>0.602148419763402</v>
      </c>
      <c r="AE637" s="16"/>
      <c r="AF637" s="16" t="n">
        <v>0.76694054843433</v>
      </c>
      <c r="AG637" s="16" t="n">
        <v>0.909174073254327</v>
      </c>
      <c r="AH637" s="16" t="n">
        <v>0.356445742973107</v>
      </c>
      <c r="AI637" s="16" t="n">
        <v>0.383771679260513</v>
      </c>
      <c r="AJ637" s="16" t="n">
        <v>0.70041546861803</v>
      </c>
      <c r="AK637" s="16" t="n">
        <v>0.41241708170202</v>
      </c>
      <c r="AL637" s="16" t="n">
        <v>0.256168732390304</v>
      </c>
      <c r="AM637" s="16" t="n">
        <v>0.151426448137004</v>
      </c>
      <c r="AN637" s="16" t="n">
        <v>0.115216421598865</v>
      </c>
      <c r="AO637" s="16" t="n">
        <v>0.528708127534102</v>
      </c>
      <c r="AP637" s="16" t="n">
        <v>0.727498378117866</v>
      </c>
      <c r="AQ637" s="16"/>
      <c r="AR637" s="16" t="n">
        <v>0.475405169678379</v>
      </c>
      <c r="AS637" s="16" t="n">
        <v>0.537878106728544</v>
      </c>
      <c r="AT637" s="16" t="n">
        <v>0.308278055957889</v>
      </c>
      <c r="AU637" s="16" t="n">
        <v>0.168963891190155</v>
      </c>
      <c r="AV637" s="16" t="n">
        <v>0.316318057482877</v>
      </c>
      <c r="AW637" s="16" t="n">
        <v>0.620556674715963</v>
      </c>
      <c r="AX637" s="16" t="n">
        <v>0.653414732989305</v>
      </c>
      <c r="AY637" s="16" t="n">
        <v>0.478510722088062</v>
      </c>
    </row>
    <row r="638">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c r="AY638" s="16"/>
    </row>
    <row r="639">
      <c r="B639" s="7" t="s">
        <v>309</v>
      </c>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c r="AU639" s="16"/>
      <c r="AV639" s="16"/>
      <c r="AW639" s="16"/>
      <c r="AX639" s="16"/>
      <c r="AY639" s="16"/>
    </row>
    <row r="640">
      <c r="B640" s="26" t="s">
        <v>79</v>
      </c>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c r="AM640" s="16"/>
      <c r="AN640" s="16"/>
      <c r="AO640" s="16"/>
      <c r="AP640" s="16"/>
      <c r="AQ640" s="16"/>
      <c r="AR640" s="16"/>
      <c r="AS640" s="16"/>
      <c r="AT640" s="16"/>
      <c r="AU640" s="16"/>
      <c r="AV640" s="16"/>
      <c r="AW640" s="16"/>
      <c r="AX640" s="16"/>
      <c r="AY640" s="16"/>
    </row>
    <row r="641">
      <c r="B641" t="s">
        <v>296</v>
      </c>
      <c r="C641" s="16" t="n">
        <v>0.0432092814703206</v>
      </c>
      <c r="D641" s="16" t="n">
        <v>0.14185967484724</v>
      </c>
      <c r="E641" s="16" t="n">
        <v>0.0847216171996958</v>
      </c>
      <c r="F641" s="16" t="n">
        <v>0.0207216414050992</v>
      </c>
      <c r="G641" s="16"/>
      <c r="H641" s="16" t="n">
        <v>0.0559261503579439</v>
      </c>
      <c r="I641" s="16" t="n">
        <v>0.0304883995764692</v>
      </c>
      <c r="J641" s="16"/>
      <c r="K641" s="16" t="n">
        <v>0.040056230472816</v>
      </c>
      <c r="L641" s="16"/>
      <c r="M641" s="16" t="n">
        <v>0.0347592762583675</v>
      </c>
      <c r="N641" s="16" t="n">
        <v>0.0741192646138823</v>
      </c>
      <c r="O641" s="16" t="n">
        <v>0.199621256964168</v>
      </c>
      <c r="P641" s="16" t="n">
        <v>0.21428575440224</v>
      </c>
      <c r="Q641" s="16"/>
      <c r="R641" s="16" t="n">
        <v>0.145588624581523</v>
      </c>
      <c r="S641" s="16" t="n">
        <v>0.132601762942575</v>
      </c>
      <c r="T641" s="16" t="n">
        <v>0.0577988919112922</v>
      </c>
      <c r="U641" s="16" t="n">
        <v>0.0210407870942798</v>
      </c>
      <c r="V641" s="16" t="n">
        <v>0.0104706127766781</v>
      </c>
      <c r="W641" s="16"/>
      <c r="X641" s="16" t="n">
        <v>0.0670299111263556</v>
      </c>
      <c r="Y641" s="16" t="n">
        <v>0.0015327691557869</v>
      </c>
      <c r="Z641" s="16" t="n">
        <v>0.00709915658821987</v>
      </c>
      <c r="AA641" s="16" t="n">
        <v>0.00797692072498091</v>
      </c>
      <c r="AB641" s="16" t="n">
        <v>0.0632798861732649</v>
      </c>
      <c r="AC641" s="16" t="n">
        <v>0.174167587417893</v>
      </c>
      <c r="AD641" s="16" t="n">
        <v>0.0429285247972827</v>
      </c>
      <c r="AE641" s="16"/>
      <c r="AF641" s="16" t="n">
        <v>0.0036915945637748</v>
      </c>
      <c r="AG641" s="16" t="n">
        <v>0.0228025070038096</v>
      </c>
      <c r="AH641" s="16" t="n">
        <v>0.0144817936226202</v>
      </c>
      <c r="AI641" s="16" t="n">
        <v>0.0374571365877878</v>
      </c>
      <c r="AJ641" s="16" t="n">
        <v>0.00614753668675637</v>
      </c>
      <c r="AK641" s="16" t="n">
        <v>0.000242266011987446</v>
      </c>
      <c r="AL641" s="16" t="n">
        <v>0.0662209304244041</v>
      </c>
      <c r="AM641" s="16" t="n">
        <v>0.0232130232315309</v>
      </c>
      <c r="AN641" s="16" t="n">
        <v>0.143579705068896</v>
      </c>
      <c r="AO641" s="16" t="n">
        <v>0.000851415555493778</v>
      </c>
      <c r="AP641" s="16" t="n">
        <v>0.136453682051782</v>
      </c>
      <c r="AQ641" s="16"/>
      <c r="AR641" s="16" t="n">
        <v>0.0525904557742506</v>
      </c>
      <c r="AS641" s="16" t="n">
        <v>0.0122069445696844</v>
      </c>
      <c r="AT641" s="16" t="n">
        <v>0.111968578462252</v>
      </c>
      <c r="AU641" s="16" t="n">
        <v>0.162467256564455</v>
      </c>
      <c r="AV641" s="16" t="n">
        <v>0.00787748748784647</v>
      </c>
      <c r="AW641" s="16" t="n">
        <v>0.0046113351170472</v>
      </c>
      <c r="AX641" s="16" t="n">
        <v>0.0282326355532597</v>
      </c>
      <c r="AY641" s="16" t="n">
        <v>0.00189969613903295</v>
      </c>
    </row>
    <row r="642">
      <c r="B642" t="s">
        <v>297</v>
      </c>
      <c r="C642" s="16" t="n">
        <v>0.11683675692664</v>
      </c>
      <c r="D642" s="16" t="n">
        <v>0.144939015587452</v>
      </c>
      <c r="E642" s="16" t="n">
        <v>0.251934694601204</v>
      </c>
      <c r="F642" s="16" t="n">
        <v>0.0766198380445414</v>
      </c>
      <c r="G642" s="16"/>
      <c r="H642" s="16" t="n">
        <v>0.0877563433132983</v>
      </c>
      <c r="I642" s="16" t="n">
        <v>0.115045637799563</v>
      </c>
      <c r="J642" s="16"/>
      <c r="K642" s="16" t="n">
        <v>0.0862935500217929</v>
      </c>
      <c r="L642" s="16"/>
      <c r="M642" s="16" t="n">
        <v>0.0991001790489661</v>
      </c>
      <c r="N642" s="16" t="n">
        <v>0.2451079434281</v>
      </c>
      <c r="O642" s="16" t="n">
        <v>0.292610055621012</v>
      </c>
      <c r="P642" s="16" t="n">
        <v>0.267603564639488</v>
      </c>
      <c r="Q642" s="16"/>
      <c r="R642" s="16" t="n">
        <v>0.0153115994593346</v>
      </c>
      <c r="S642" s="16" t="n">
        <v>0.130990338393424</v>
      </c>
      <c r="T642" s="16" t="n">
        <v>0.0572277408851035</v>
      </c>
      <c r="U642" s="16" t="n">
        <v>0.107417946650688</v>
      </c>
      <c r="V642" s="16" t="n">
        <v>0.165839387672072</v>
      </c>
      <c r="W642" s="16"/>
      <c r="X642" s="16" t="n">
        <v>0.0586609160091201</v>
      </c>
      <c r="Y642" s="16" t="n">
        <v>0.259288074352176</v>
      </c>
      <c r="Z642" s="16" t="n">
        <v>0.210507010617245</v>
      </c>
      <c r="AA642" s="16" t="n">
        <v>0.0491166295104859</v>
      </c>
      <c r="AB642" s="16" t="n">
        <v>0.183033865958189</v>
      </c>
      <c r="AC642" s="16" t="n">
        <v>0.136530851804238</v>
      </c>
      <c r="AD642" s="16" t="n">
        <v>0.173624275221123</v>
      </c>
      <c r="AE642" s="16"/>
      <c r="AF642" s="16" t="n">
        <v>0.000798838870542015</v>
      </c>
      <c r="AG642" s="16" t="n">
        <v>0.0148716705082471</v>
      </c>
      <c r="AH642" s="16" t="n">
        <v>0.0919966813535835</v>
      </c>
      <c r="AI642" s="16" t="n">
        <v>0.0567307686711231</v>
      </c>
      <c r="AJ642" s="16" t="n">
        <v>0.245100899318142</v>
      </c>
      <c r="AK642" s="16" t="n">
        <v>0.119792896805959</v>
      </c>
      <c r="AL642" s="16" t="n">
        <v>0.100563737931087</v>
      </c>
      <c r="AM642" s="16" t="n">
        <v>0.386574656744503</v>
      </c>
      <c r="AN642" s="16" t="n">
        <v>0.115847530982208</v>
      </c>
      <c r="AO642" s="16" t="n">
        <v>0.223052676950756</v>
      </c>
      <c r="AP642" s="16" t="n">
        <v>0.00258305542035865</v>
      </c>
      <c r="AQ642" s="16"/>
      <c r="AR642" s="16" t="n">
        <v>0.0998301293608815</v>
      </c>
      <c r="AS642" s="16" t="n">
        <v>0.147549799339973</v>
      </c>
      <c r="AT642" s="16" t="n">
        <v>0.0564173051438301</v>
      </c>
      <c r="AU642" s="16" t="n">
        <v>0.031302364429535</v>
      </c>
      <c r="AV642" s="16" t="n">
        <v>0.0722991198305954</v>
      </c>
      <c r="AW642" s="16" t="n">
        <v>0.0878733190316357</v>
      </c>
      <c r="AX642" s="16" t="n">
        <v>0.0957038424360502</v>
      </c>
      <c r="AY642" s="16" t="n">
        <v>0.498100303860967</v>
      </c>
    </row>
    <row r="643">
      <c r="B643" t="s">
        <v>298</v>
      </c>
      <c r="C643" s="16" t="n">
        <v>0.153447794340404</v>
      </c>
      <c r="D643" s="16" t="n">
        <v>0.27184658096466</v>
      </c>
      <c r="E643" s="16" t="n">
        <v>0.128948977033525</v>
      </c>
      <c r="F643" s="16" t="n">
        <v>0.146843163108634</v>
      </c>
      <c r="G643" s="16"/>
      <c r="H643" s="16" t="n">
        <v>0.0743786116985928</v>
      </c>
      <c r="I643" s="16" t="n">
        <v>0.158114147579554</v>
      </c>
      <c r="J643" s="16"/>
      <c r="K643" s="16" t="n">
        <v>0.0960943266938517</v>
      </c>
      <c r="L643" s="16"/>
      <c r="M643" s="16" t="n">
        <v>0.138849464511576</v>
      </c>
      <c r="N643" s="16" t="n">
        <v>0.275626786899896</v>
      </c>
      <c r="O643" s="16" t="n">
        <v>0.257664516367263</v>
      </c>
      <c r="P643" s="16" t="n">
        <v>0.224482381770689</v>
      </c>
      <c r="Q643" s="16"/>
      <c r="R643" s="16" t="n">
        <v>0.0153115994593346</v>
      </c>
      <c r="S643" s="16" t="n">
        <v>0.456829263078549</v>
      </c>
      <c r="T643" s="16" t="n">
        <v>0.238928191678219</v>
      </c>
      <c r="U643" s="16" t="n">
        <v>0.0833953868684769</v>
      </c>
      <c r="V643" s="16" t="n">
        <v>0.0824628667889023</v>
      </c>
      <c r="W643" s="16"/>
      <c r="X643" s="16" t="n">
        <v>0.16127336430552</v>
      </c>
      <c r="Y643" s="16" t="n">
        <v>0.143977126357435</v>
      </c>
      <c r="Z643" s="16" t="n">
        <v>0.150689723051521</v>
      </c>
      <c r="AA643" s="16" t="n">
        <v>0.229166015406868</v>
      </c>
      <c r="AB643" s="16" t="n">
        <v>0.0551949685951835</v>
      </c>
      <c r="AC643" s="16" t="n">
        <v>0.162214897782287</v>
      </c>
      <c r="AD643" s="16" t="n">
        <v>0.0969303760387384</v>
      </c>
      <c r="AE643" s="16"/>
      <c r="AF643" s="16" t="n">
        <v>0.00411879538425141</v>
      </c>
      <c r="AG643" s="16" t="n">
        <v>0.0120399403693049</v>
      </c>
      <c r="AH643" s="16" t="n">
        <v>0.35602018011974</v>
      </c>
      <c r="AI643" s="16" t="n">
        <v>0.325182619246925</v>
      </c>
      <c r="AJ643" s="16" t="n">
        <v>0.060659266119505</v>
      </c>
      <c r="AK643" s="16" t="n">
        <v>0.133996262824892</v>
      </c>
      <c r="AL643" s="16" t="n">
        <v>0.297212159178168</v>
      </c>
      <c r="AM643" s="16" t="n">
        <v>0.149967112822955</v>
      </c>
      <c r="AN643" s="16" t="n">
        <v>0.327390358357241</v>
      </c>
      <c r="AO643" s="16" t="n">
        <v>0.00604591192167318</v>
      </c>
      <c r="AP643" s="16" t="n">
        <v>0</v>
      </c>
      <c r="AQ643" s="16"/>
      <c r="AR643" s="16" t="n">
        <v>0.268396445868688</v>
      </c>
      <c r="AS643" s="16" t="n">
        <v>0.160179557488561</v>
      </c>
      <c r="AT643" s="16" t="n">
        <v>0.142524638501043</v>
      </c>
      <c r="AU643" s="16" t="n">
        <v>0.176250603705384</v>
      </c>
      <c r="AV643" s="16" t="n">
        <v>0.0819435502097599</v>
      </c>
      <c r="AW643" s="16" t="n">
        <v>0.0874789217835252</v>
      </c>
      <c r="AX643" s="16" t="n">
        <v>0.0133081902350988</v>
      </c>
      <c r="AY643" s="16" t="n">
        <v>0.00979479088645274</v>
      </c>
    </row>
    <row r="644">
      <c r="B644" t="s">
        <v>299</v>
      </c>
      <c r="C644" s="16" t="n">
        <v>0.104631420168236</v>
      </c>
      <c r="D644" s="16" t="n">
        <v>0.0217142672022938</v>
      </c>
      <c r="E644" s="16" t="n">
        <v>0.151686149570523</v>
      </c>
      <c r="F644" s="16" t="n">
        <v>0.101056499489412</v>
      </c>
      <c r="G644" s="16"/>
      <c r="H644" s="16" t="n">
        <v>0.090976445781783</v>
      </c>
      <c r="I644" s="16" t="n">
        <v>0.115294716370841</v>
      </c>
      <c r="J644" s="16"/>
      <c r="K644" s="16" t="n">
        <v>0.0863535498184813</v>
      </c>
      <c r="L644" s="16"/>
      <c r="M644" s="16" t="n">
        <v>0.100209118608349</v>
      </c>
      <c r="N644" s="16" t="n">
        <v>0.148227129243083</v>
      </c>
      <c r="O644" s="16" t="n">
        <v>0.119494036232236</v>
      </c>
      <c r="P644" s="16" t="n">
        <v>0.107110043109433</v>
      </c>
      <c r="Q644" s="16"/>
      <c r="R644" s="16" t="n">
        <v>0</v>
      </c>
      <c r="S644" s="16" t="n">
        <v>0.0132030083969129</v>
      </c>
      <c r="T644" s="16" t="n">
        <v>0.270543098696894</v>
      </c>
      <c r="U644" s="16" t="n">
        <v>0.119637754462562</v>
      </c>
      <c r="V644" s="16" t="n">
        <v>0.035118721238387</v>
      </c>
      <c r="W644" s="16"/>
      <c r="X644" s="16" t="n">
        <v>0.103414513404403</v>
      </c>
      <c r="Y644" s="16" t="n">
        <v>0.0561736519009722</v>
      </c>
      <c r="Z644" s="16" t="n">
        <v>0.143114338403203</v>
      </c>
      <c r="AA644" s="16" t="n">
        <v>0.156323340954037</v>
      </c>
      <c r="AB644" s="16" t="n">
        <v>0.204851733716483</v>
      </c>
      <c r="AC644" s="16" t="n">
        <v>0.234229502538072</v>
      </c>
      <c r="AD644" s="16" t="n">
        <v>0.0687169837408192</v>
      </c>
      <c r="AE644" s="16"/>
      <c r="AF644" s="16" t="n">
        <v>0.0108357603576501</v>
      </c>
      <c r="AG644" s="16" t="n">
        <v>0.0113591813039619</v>
      </c>
      <c r="AH644" s="16" t="n">
        <v>0.0460989873227729</v>
      </c>
      <c r="AI644" s="16" t="n">
        <v>0.120603598606849</v>
      </c>
      <c r="AJ644" s="16" t="n">
        <v>0.0070153501911911</v>
      </c>
      <c r="AK644" s="16" t="n">
        <v>0.11668900100448</v>
      </c>
      <c r="AL644" s="16" t="n">
        <v>0.279834440076037</v>
      </c>
      <c r="AM644" s="16" t="n">
        <v>0.128040805039538</v>
      </c>
      <c r="AN644" s="16" t="n">
        <v>0.283962723197579</v>
      </c>
      <c r="AO644" s="16" t="n">
        <v>0.0268804792478016</v>
      </c>
      <c r="AP644" s="16" t="n">
        <v>0.102380168995592</v>
      </c>
      <c r="AQ644" s="16"/>
      <c r="AR644" s="16" t="n">
        <v>0.102788986968883</v>
      </c>
      <c r="AS644" s="16" t="n">
        <v>0.0796829049399016</v>
      </c>
      <c r="AT644" s="16" t="n">
        <v>0.102327747421779</v>
      </c>
      <c r="AU644" s="16" t="n">
        <v>0.0162430226093593</v>
      </c>
      <c r="AV644" s="16" t="n">
        <v>0.152475727149037</v>
      </c>
      <c r="AW644" s="16" t="n">
        <v>0.192978915203854</v>
      </c>
      <c r="AX644" s="16" t="n">
        <v>0.209340598786287</v>
      </c>
      <c r="AY644" s="16" t="n">
        <v>0.0116944870254857</v>
      </c>
    </row>
    <row r="645">
      <c r="B645" t="s">
        <v>300</v>
      </c>
      <c r="C645" s="16" t="n">
        <v>0.10314406217448</v>
      </c>
      <c r="D645" s="16" t="n">
        <v>0.00628244352367719</v>
      </c>
      <c r="E645" s="16" t="n">
        <v>0.0740814407274314</v>
      </c>
      <c r="F645" s="16" t="n">
        <v>0.122015716904892</v>
      </c>
      <c r="G645" s="16"/>
      <c r="H645" s="16" t="n">
        <v>0</v>
      </c>
      <c r="I645" s="16" t="n">
        <v>0.106942628216918</v>
      </c>
      <c r="J645" s="16"/>
      <c r="K645" s="16" t="n">
        <v>0.0565021479253675</v>
      </c>
      <c r="L645" s="16"/>
      <c r="M645" s="16" t="n">
        <v>0.111375671008048</v>
      </c>
      <c r="N645" s="16" t="n">
        <v>0.0389594136110319</v>
      </c>
      <c r="O645" s="16" t="n">
        <v>0.0336089311053181</v>
      </c>
      <c r="P645" s="16" t="n">
        <v>0.0459334788201967</v>
      </c>
      <c r="Q645" s="16"/>
      <c r="R645" s="16" t="n">
        <v>0.268179584827177</v>
      </c>
      <c r="S645" s="16" t="n">
        <v>0.102608089659541</v>
      </c>
      <c r="T645" s="16" t="n">
        <v>0.0550105558458054</v>
      </c>
      <c r="U645" s="16" t="n">
        <v>0.0765905289581422</v>
      </c>
      <c r="V645" s="16" t="n">
        <v>0.121139609655185</v>
      </c>
      <c r="W645" s="16"/>
      <c r="X645" s="16" t="n">
        <v>0.118601007201543</v>
      </c>
      <c r="Y645" s="16" t="n">
        <v>0.0119265408562008</v>
      </c>
      <c r="Z645" s="16" t="n">
        <v>0.242005284480285</v>
      </c>
      <c r="AA645" s="16" t="n">
        <v>0</v>
      </c>
      <c r="AB645" s="16" t="n">
        <v>0.0254241666510568</v>
      </c>
      <c r="AC645" s="16" t="n">
        <v>0</v>
      </c>
      <c r="AD645" s="16" t="n">
        <v>0.039072189527243</v>
      </c>
      <c r="AE645" s="16"/>
      <c r="AF645" s="16" t="n">
        <v>0.00144694301963122</v>
      </c>
      <c r="AG645" s="16" t="n">
        <v>0.00701270314719956</v>
      </c>
      <c r="AH645" s="16" t="n">
        <v>0.302727724044555</v>
      </c>
      <c r="AI645" s="16" t="n">
        <v>0.0310236842216161</v>
      </c>
      <c r="AJ645" s="16" t="n">
        <v>0.000422680581609941</v>
      </c>
      <c r="AK645" s="16" t="n">
        <v>0.150274453976125</v>
      </c>
      <c r="AL645" s="16" t="n">
        <v>0</v>
      </c>
      <c r="AM645" s="16" t="n">
        <v>0.141959301147864</v>
      </c>
      <c r="AN645" s="16" t="n">
        <v>0.0136752587955439</v>
      </c>
      <c r="AO645" s="16" t="n">
        <v>0.214461388790173</v>
      </c>
      <c r="AP645" s="16" t="n">
        <v>0.133464884409993</v>
      </c>
      <c r="AQ645" s="16"/>
      <c r="AR645" s="16" t="n">
        <v>0.0845322562008213</v>
      </c>
      <c r="AS645" s="16" t="n">
        <v>0.0657313960411937</v>
      </c>
      <c r="AT645" s="16" t="n">
        <v>0.100506208233373</v>
      </c>
      <c r="AU645" s="16" t="n">
        <v>0.298155024646362</v>
      </c>
      <c r="AV645" s="16" t="n">
        <v>0.216897359491786</v>
      </c>
      <c r="AW645" s="16" t="n">
        <v>0.0676232656963012</v>
      </c>
      <c r="AX645" s="16" t="n">
        <v>0.203557656138702</v>
      </c>
      <c r="AY645" s="16" t="n">
        <v>0</v>
      </c>
    </row>
    <row r="646">
      <c r="B646" t="s">
        <v>97</v>
      </c>
      <c r="C646" s="16" t="n">
        <v>0.478730684919919</v>
      </c>
      <c r="D646" s="16" t="n">
        <v>0.413358017874677</v>
      </c>
      <c r="E646" s="16" t="n">
        <v>0.308627120867621</v>
      </c>
      <c r="F646" s="16" t="n">
        <v>0.532743141047422</v>
      </c>
      <c r="G646" s="16"/>
      <c r="H646" s="16" t="n">
        <v>0.690962448848382</v>
      </c>
      <c r="I646" s="16" t="n">
        <v>0.474114470456655</v>
      </c>
      <c r="J646" s="16"/>
      <c r="K646" s="16" t="n">
        <v>0.634700195067691</v>
      </c>
      <c r="L646" s="16"/>
      <c r="M646" s="16" t="n">
        <v>0.515706290564693</v>
      </c>
      <c r="N646" s="16" t="n">
        <v>0.217959462204006</v>
      </c>
      <c r="O646" s="16" t="n">
        <v>0.0970012037100026</v>
      </c>
      <c r="P646" s="16" t="n">
        <v>0.140584777257954</v>
      </c>
      <c r="Q646" s="16"/>
      <c r="R646" s="16" t="n">
        <v>0.555608591672631</v>
      </c>
      <c r="S646" s="16" t="n">
        <v>0.163767537528998</v>
      </c>
      <c r="T646" s="16" t="n">
        <v>0.320491520982686</v>
      </c>
      <c r="U646" s="16" t="n">
        <v>0.591917595965851</v>
      </c>
      <c r="V646" s="16" t="n">
        <v>0.584968801868775</v>
      </c>
      <c r="W646" s="16"/>
      <c r="X646" s="16" t="n">
        <v>0.491020287953058</v>
      </c>
      <c r="Y646" s="16" t="n">
        <v>0.527101837377429</v>
      </c>
      <c r="Z646" s="16" t="n">
        <v>0.246584486859526</v>
      </c>
      <c r="AA646" s="16" t="n">
        <v>0.557417093403628</v>
      </c>
      <c r="AB646" s="16" t="n">
        <v>0.468215378905823</v>
      </c>
      <c r="AC646" s="16" t="n">
        <v>0.292857160457511</v>
      </c>
      <c r="AD646" s="16" t="n">
        <v>0.578727650674793</v>
      </c>
      <c r="AE646" s="16"/>
      <c r="AF646" s="16" t="n">
        <v>0.979108067804151</v>
      </c>
      <c r="AG646" s="16" t="n">
        <v>0.931913997667477</v>
      </c>
      <c r="AH646" s="16" t="n">
        <v>0.188674633536728</v>
      </c>
      <c r="AI646" s="16" t="n">
        <v>0.429002192665699</v>
      </c>
      <c r="AJ646" s="16" t="n">
        <v>0.680654267102795</v>
      </c>
      <c r="AK646" s="16" t="n">
        <v>0.479005119376558</v>
      </c>
      <c r="AL646" s="16" t="n">
        <v>0.256168732390304</v>
      </c>
      <c r="AM646" s="16" t="n">
        <v>0.170245101013609</v>
      </c>
      <c r="AN646" s="16" t="n">
        <v>0.115544423598533</v>
      </c>
      <c r="AO646" s="16" t="n">
        <v>0.528708127534102</v>
      </c>
      <c r="AP646" s="16" t="n">
        <v>0.625118209122274</v>
      </c>
      <c r="AQ646" s="16"/>
      <c r="AR646" s="16" t="n">
        <v>0.391861725826476</v>
      </c>
      <c r="AS646" s="16" t="n">
        <v>0.534649397620686</v>
      </c>
      <c r="AT646" s="16" t="n">
        <v>0.486255522237722</v>
      </c>
      <c r="AU646" s="16" t="n">
        <v>0.315581728044905</v>
      </c>
      <c r="AV646" s="16" t="n">
        <v>0.468506755830974</v>
      </c>
      <c r="AW646" s="16" t="n">
        <v>0.559434243167637</v>
      </c>
      <c r="AX646" s="16" t="n">
        <v>0.449857076850603</v>
      </c>
      <c r="AY646" s="16" t="n">
        <v>0.478510722088062</v>
      </c>
    </row>
    <row r="647">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16"/>
      <c r="AI647" s="16"/>
      <c r="AJ647" s="16"/>
      <c r="AK647" s="16"/>
      <c r="AL647" s="16"/>
      <c r="AM647" s="16"/>
      <c r="AN647" s="16"/>
      <c r="AO647" s="16"/>
      <c r="AP647" s="16"/>
      <c r="AQ647" s="16"/>
      <c r="AR647" s="16"/>
      <c r="AS647" s="16"/>
      <c r="AT647" s="16"/>
      <c r="AU647" s="16"/>
      <c r="AV647" s="16"/>
      <c r="AW647" s="16"/>
      <c r="AX647" s="16"/>
      <c r="AY647" s="16"/>
    </row>
    <row r="648">
      <c r="B648" s="7" t="s">
        <v>310</v>
      </c>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16"/>
      <c r="AI648" s="16"/>
      <c r="AJ648" s="16"/>
      <c r="AK648" s="16"/>
      <c r="AL648" s="16"/>
      <c r="AM648" s="16"/>
      <c r="AN648" s="16"/>
      <c r="AO648" s="16"/>
      <c r="AP648" s="16"/>
      <c r="AQ648" s="16"/>
      <c r="AR648" s="16"/>
      <c r="AS648" s="16"/>
      <c r="AT648" s="16"/>
      <c r="AU648" s="16"/>
      <c r="AV648" s="16"/>
      <c r="AW648" s="16"/>
      <c r="AX648" s="16"/>
      <c r="AY648" s="16"/>
    </row>
    <row r="649">
      <c r="B649" s="26" t="s">
        <v>79</v>
      </c>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c r="AM649" s="16"/>
      <c r="AN649" s="16"/>
      <c r="AO649" s="16"/>
      <c r="AP649" s="16"/>
      <c r="AQ649" s="16"/>
      <c r="AR649" s="16"/>
      <c r="AS649" s="16"/>
      <c r="AT649" s="16"/>
      <c r="AU649" s="16"/>
      <c r="AV649" s="16"/>
      <c r="AW649" s="16"/>
      <c r="AX649" s="16"/>
      <c r="AY649" s="16"/>
    </row>
    <row r="650">
      <c r="B650" t="s">
        <v>296</v>
      </c>
      <c r="C650" s="16" t="n">
        <v>0.0529419795173949</v>
      </c>
      <c r="D650" s="16" t="n">
        <v>0.0489633968418326</v>
      </c>
      <c r="E650" s="16" t="n">
        <v>0.113133806899986</v>
      </c>
      <c r="F650" s="16" t="n">
        <v>0.0368804135826272</v>
      </c>
      <c r="G650" s="16"/>
      <c r="H650" s="16" t="n">
        <v>0.01083068253978</v>
      </c>
      <c r="I650" s="16" t="n">
        <v>0.0456267504244162</v>
      </c>
      <c r="J650" s="16"/>
      <c r="K650" s="16" t="n">
        <v>0.0780723303010191</v>
      </c>
      <c r="L650" s="16"/>
      <c r="M650" s="16" t="n">
        <v>0.0425940746282918</v>
      </c>
      <c r="N650" s="16" t="n">
        <v>0.115031797516636</v>
      </c>
      <c r="O650" s="16" t="n">
        <v>0.181720791387999</v>
      </c>
      <c r="P650" s="16" t="n">
        <v>0.196115228800639</v>
      </c>
      <c r="Q650" s="16"/>
      <c r="R650" s="16" t="n">
        <v>0</v>
      </c>
      <c r="S650" s="16" t="n">
        <v>0.0038903559434732</v>
      </c>
      <c r="T650" s="16" t="n">
        <v>0.0247790737068846</v>
      </c>
      <c r="U650" s="16" t="n">
        <v>0.0741288673545777</v>
      </c>
      <c r="V650" s="16" t="n">
        <v>0.078476353076409</v>
      </c>
      <c r="W650" s="16"/>
      <c r="X650" s="16" t="n">
        <v>0.0297489612614227</v>
      </c>
      <c r="Y650" s="16" t="n">
        <v>0.071148936404518</v>
      </c>
      <c r="Z650" s="16" t="n">
        <v>0.121729534624125</v>
      </c>
      <c r="AA650" s="16" t="n">
        <v>0.0325688757260267</v>
      </c>
      <c r="AB650" s="16" t="n">
        <v>0.0969597321474035</v>
      </c>
      <c r="AC650" s="16" t="n">
        <v>0.0714668170968239</v>
      </c>
      <c r="AD650" s="16" t="n">
        <v>0.0359322988653682</v>
      </c>
      <c r="AE650" s="16"/>
      <c r="AF650" s="16" t="n">
        <v>0.00289275569323278</v>
      </c>
      <c r="AG650" s="16" t="n">
        <v>0.017872843023108</v>
      </c>
      <c r="AH650" s="16" t="n">
        <v>0.100217628826397</v>
      </c>
      <c r="AI650" s="16" t="n">
        <v>0.0195912342488194</v>
      </c>
      <c r="AJ650" s="16" t="n">
        <v>0.137814984203744</v>
      </c>
      <c r="AK650" s="16" t="n">
        <v>0.0449775406026709</v>
      </c>
      <c r="AL650" s="16" t="n">
        <v>0.132145471457342</v>
      </c>
      <c r="AM650" s="16" t="n">
        <v>0.0362105466939424</v>
      </c>
      <c r="AN650" s="16" t="n">
        <v>0.118484163968543</v>
      </c>
      <c r="AO650" s="16" t="n">
        <v>0.0153693840565663</v>
      </c>
      <c r="AP650" s="16" t="n">
        <v>0.00258305542035865</v>
      </c>
      <c r="AQ650" s="16"/>
      <c r="AR650" s="16" t="n">
        <v>0.0470529558056146</v>
      </c>
      <c r="AS650" s="16" t="n">
        <v>0.0794196778184017</v>
      </c>
      <c r="AT650" s="16" t="n">
        <v>0.0233331321871016</v>
      </c>
      <c r="AU650" s="16" t="n">
        <v>0.0284490860614499</v>
      </c>
      <c r="AV650" s="16" t="n">
        <v>0.144598239661191</v>
      </c>
      <c r="AW650" s="16" t="n">
        <v>0.00843272626079445</v>
      </c>
      <c r="AX650" s="16" t="n">
        <v>0.0571287654273734</v>
      </c>
      <c r="AY650" s="16" t="n">
        <v>0.00189969613903295</v>
      </c>
    </row>
    <row r="651">
      <c r="B651" t="s">
        <v>297</v>
      </c>
      <c r="C651" s="16" t="n">
        <v>0.0931074136890968</v>
      </c>
      <c r="D651" s="16" t="n">
        <v>0.064941669292124</v>
      </c>
      <c r="E651" s="16" t="n">
        <v>0.144619003941338</v>
      </c>
      <c r="F651" s="16" t="n">
        <v>0.0821485718780133</v>
      </c>
      <c r="G651" s="16"/>
      <c r="H651" s="16" t="n">
        <v>0.14016645351001</v>
      </c>
      <c r="I651" s="16" t="n">
        <v>0.0801120504663448</v>
      </c>
      <c r="J651" s="16"/>
      <c r="K651" s="16" t="n">
        <v>0.12150241084101</v>
      </c>
      <c r="L651" s="16"/>
      <c r="M651" s="16" t="n">
        <v>0.0685256357608487</v>
      </c>
      <c r="N651" s="16" t="n">
        <v>0.281147933819214</v>
      </c>
      <c r="O651" s="16" t="n">
        <v>0.312912620333513</v>
      </c>
      <c r="P651" s="16" t="n">
        <v>0.265645449379399</v>
      </c>
      <c r="Q651" s="16"/>
      <c r="R651" s="16" t="n">
        <v>0.176211823500192</v>
      </c>
      <c r="S651" s="16" t="n">
        <v>0.299641777268474</v>
      </c>
      <c r="T651" s="16" t="n">
        <v>0.134479919859101</v>
      </c>
      <c r="U651" s="16" t="n">
        <v>0.062102522435262</v>
      </c>
      <c r="V651" s="16" t="n">
        <v>0.0235669424548509</v>
      </c>
      <c r="W651" s="16"/>
      <c r="X651" s="16" t="n">
        <v>0.112984882949289</v>
      </c>
      <c r="Y651" s="16" t="n">
        <v>0.046659180614735</v>
      </c>
      <c r="Z651" s="16" t="n">
        <v>0.0526328003240509</v>
      </c>
      <c r="AA651" s="16" t="n">
        <v>0.18170431126834</v>
      </c>
      <c r="AB651" s="16" t="n">
        <v>0.09577444260162</v>
      </c>
      <c r="AC651" s="16" t="n">
        <v>0.306775593224024</v>
      </c>
      <c r="AD651" s="16" t="n">
        <v>0.137883172681894</v>
      </c>
      <c r="AE651" s="16"/>
      <c r="AF651" s="16" t="n">
        <v>0.00571647312533544</v>
      </c>
      <c r="AG651" s="16" t="n">
        <v>0.0245551753242974</v>
      </c>
      <c r="AH651" s="16" t="n">
        <v>0.0622864980419628</v>
      </c>
      <c r="AI651" s="16" t="n">
        <v>0.089501411152179</v>
      </c>
      <c r="AJ651" s="16" t="n">
        <v>0.0417797664282713</v>
      </c>
      <c r="AK651" s="16" t="n">
        <v>0.0829767695896347</v>
      </c>
      <c r="AL651" s="16" t="n">
        <v>0.160091057579804</v>
      </c>
      <c r="AM651" s="16" t="n">
        <v>0.0492864523968556</v>
      </c>
      <c r="AN651" s="16" t="n">
        <v>0.355805969277134</v>
      </c>
      <c r="AO651" s="16" t="n">
        <v>0.0378820549238861</v>
      </c>
      <c r="AP651" s="16" t="n">
        <v>0.000405742221430295</v>
      </c>
      <c r="AQ651" s="16"/>
      <c r="AR651" s="16" t="n">
        <v>0.1028184821305</v>
      </c>
      <c r="AS651" s="16" t="n">
        <v>0.0748246766780762</v>
      </c>
      <c r="AT651" s="16" t="n">
        <v>0.232628337099834</v>
      </c>
      <c r="AU651" s="16" t="n">
        <v>0.00610303172604529</v>
      </c>
      <c r="AV651" s="16" t="n">
        <v>0.152188698348098</v>
      </c>
      <c r="AW651" s="16" t="n">
        <v>0.0299040669761019</v>
      </c>
      <c r="AX651" s="16" t="n">
        <v>0.0537702054043819</v>
      </c>
      <c r="AY651" s="16" t="n">
        <v>0</v>
      </c>
    </row>
    <row r="652">
      <c r="B652" t="s">
        <v>298</v>
      </c>
      <c r="C652" s="16" t="n">
        <v>0.223656664782018</v>
      </c>
      <c r="D652" s="16" t="n">
        <v>0.39832487898179</v>
      </c>
      <c r="E652" s="16" t="n">
        <v>0.280778407498692</v>
      </c>
      <c r="F652" s="16" t="n">
        <v>0.18833296858523</v>
      </c>
      <c r="G652" s="16"/>
      <c r="H652" s="16" t="n">
        <v>0.0346061838186541</v>
      </c>
      <c r="I652" s="16" t="n">
        <v>0.231486557564303</v>
      </c>
      <c r="J652" s="16"/>
      <c r="K652" s="16" t="n">
        <v>0.177437227760317</v>
      </c>
      <c r="L652" s="16"/>
      <c r="M652" s="16" t="n">
        <v>0.223116643843684</v>
      </c>
      <c r="N652" s="16" t="n">
        <v>0.236133129424199</v>
      </c>
      <c r="O652" s="16" t="n">
        <v>0.205488521557931</v>
      </c>
      <c r="P652" s="16" t="n">
        <v>0.208765099527558</v>
      </c>
      <c r="Q652" s="16"/>
      <c r="R652" s="16" t="n">
        <v>0.227694713691572</v>
      </c>
      <c r="S652" s="16" t="n">
        <v>0.515942549861635</v>
      </c>
      <c r="T652" s="16" t="n">
        <v>0.382413995246861</v>
      </c>
      <c r="U652" s="16" t="n">
        <v>0.0627045841825144</v>
      </c>
      <c r="V652" s="16" t="n">
        <v>0.132964303799715</v>
      </c>
      <c r="W652" s="16"/>
      <c r="X652" s="16" t="n">
        <v>0.242531918329385</v>
      </c>
      <c r="Y652" s="16" t="n">
        <v>0.17189117716595</v>
      </c>
      <c r="Z652" s="16" t="n">
        <v>0.414064578682693</v>
      </c>
      <c r="AA652" s="16" t="n">
        <v>0.220689618636446</v>
      </c>
      <c r="AB652" s="16" t="n">
        <v>0.0893307434991352</v>
      </c>
      <c r="AC652" s="16" t="n">
        <v>0.124684745491119</v>
      </c>
      <c r="AD652" s="16" t="n">
        <v>0.0546529201143463</v>
      </c>
      <c r="AE652" s="16"/>
      <c r="AF652" s="16" t="n">
        <v>0.213614462389452</v>
      </c>
      <c r="AG652" s="16" t="n">
        <v>0.0046531336092616</v>
      </c>
      <c r="AH652" s="16" t="n">
        <v>0.195395293862196</v>
      </c>
      <c r="AI652" s="16" t="n">
        <v>0.197892691053112</v>
      </c>
      <c r="AJ652" s="16" t="n">
        <v>0.0453659435216389</v>
      </c>
      <c r="AK652" s="16" t="n">
        <v>0.263985104336894</v>
      </c>
      <c r="AL652" s="16" t="n">
        <v>0.241857646484164</v>
      </c>
      <c r="AM652" s="16" t="n">
        <v>0.219460111498829</v>
      </c>
      <c r="AN652" s="16" t="n">
        <v>0.324571582815092</v>
      </c>
      <c r="AO652" s="16" t="n">
        <v>0.202774028170812</v>
      </c>
      <c r="AP652" s="16" t="n">
        <v>0.238428108825944</v>
      </c>
      <c r="AQ652" s="16"/>
      <c r="AR652" s="16" t="n">
        <v>0.35391372469905</v>
      </c>
      <c r="AS652" s="16" t="n">
        <v>0.172190259868832</v>
      </c>
      <c r="AT652" s="16" t="n">
        <v>0.242324273004885</v>
      </c>
      <c r="AU652" s="16" t="n">
        <v>0.314989887650313</v>
      </c>
      <c r="AV652" s="16" t="n">
        <v>0.225348904581512</v>
      </c>
      <c r="AW652" s="16" t="n">
        <v>0.210391996531132</v>
      </c>
      <c r="AX652" s="16" t="n">
        <v>0.00659107018911581</v>
      </c>
      <c r="AY652" s="16" t="n">
        <v>0.00979479088645274</v>
      </c>
    </row>
    <row r="653">
      <c r="B653" t="s">
        <v>299</v>
      </c>
      <c r="C653" s="16" t="n">
        <v>0.0823615915236802</v>
      </c>
      <c r="D653" s="16" t="n">
        <v>0.0348223087810389</v>
      </c>
      <c r="E653" s="16" t="n">
        <v>0.0291779904796174</v>
      </c>
      <c r="F653" s="16" t="n">
        <v>0.102298566506745</v>
      </c>
      <c r="G653" s="16"/>
      <c r="H653" s="16" t="n">
        <v>0.123434231283174</v>
      </c>
      <c r="I653" s="16" t="n">
        <v>0.0894030523761983</v>
      </c>
      <c r="J653" s="16"/>
      <c r="K653" s="16" t="n">
        <v>0.0561157603022304</v>
      </c>
      <c r="L653" s="16"/>
      <c r="M653" s="16" t="n">
        <v>0.0816849967123772</v>
      </c>
      <c r="N653" s="16" t="n">
        <v>0.0650377937925756</v>
      </c>
      <c r="O653" s="16" t="n">
        <v>0.147705019194399</v>
      </c>
      <c r="P653" s="16" t="n">
        <v>0.145593116940541</v>
      </c>
      <c r="Q653" s="16"/>
      <c r="R653" s="16" t="n">
        <v>0</v>
      </c>
      <c r="S653" s="16" t="n">
        <v>0.00906972934240127</v>
      </c>
      <c r="T653" s="16" t="n">
        <v>0.00726764850536403</v>
      </c>
      <c r="U653" s="16" t="n">
        <v>0.163988713200886</v>
      </c>
      <c r="V653" s="16" t="n">
        <v>0.118488100670211</v>
      </c>
      <c r="W653" s="16"/>
      <c r="X653" s="16" t="n">
        <v>0.0730055897890546</v>
      </c>
      <c r="Y653" s="16" t="n">
        <v>0.173601051496685</v>
      </c>
      <c r="Z653" s="16" t="n">
        <v>0.00324643343303897</v>
      </c>
      <c r="AA653" s="16" t="n">
        <v>0.0104455115923557</v>
      </c>
      <c r="AB653" s="16" t="n">
        <v>0.0362149073650906</v>
      </c>
      <c r="AC653" s="16" t="n">
        <v>0.0969905801657272</v>
      </c>
      <c r="AD653" s="16" t="n">
        <v>0.10735335008482</v>
      </c>
      <c r="AE653" s="16"/>
      <c r="AF653" s="16" t="n">
        <v>0</v>
      </c>
      <c r="AG653" s="16" t="n">
        <v>0.0187872142115208</v>
      </c>
      <c r="AH653" s="16" t="n">
        <v>0.0510253510636136</v>
      </c>
      <c r="AI653" s="16" t="n">
        <v>0.00789441336927745</v>
      </c>
      <c r="AJ653" s="16" t="n">
        <v>0.0359265216488347</v>
      </c>
      <c r="AK653" s="16" t="n">
        <v>0.137864147076427</v>
      </c>
      <c r="AL653" s="16" t="n">
        <v>0.0131111089544747</v>
      </c>
      <c r="AM653" s="16" t="n">
        <v>0.380998871145879</v>
      </c>
      <c r="AN653" s="16" t="n">
        <v>0.0856702796482833</v>
      </c>
      <c r="AO653" s="16" t="n">
        <v>0.000805016524460155</v>
      </c>
      <c r="AP653" s="16" t="n">
        <v>0</v>
      </c>
      <c r="AQ653" s="16"/>
      <c r="AR653" s="16" t="n">
        <v>0.0892495355980688</v>
      </c>
      <c r="AS653" s="16" t="n">
        <v>0.0395687035534344</v>
      </c>
      <c r="AT653" s="16" t="n">
        <v>0.10156606882767</v>
      </c>
      <c r="AU653" s="16" t="n">
        <v>0.0204782192615654</v>
      </c>
      <c r="AV653" s="16" t="n">
        <v>0</v>
      </c>
      <c r="AW653" s="16" t="n">
        <v>0.0720346787276288</v>
      </c>
      <c r="AX653" s="16" t="n">
        <v>0.207724343703224</v>
      </c>
      <c r="AY653" s="16" t="n">
        <v>0.5</v>
      </c>
    </row>
    <row r="654">
      <c r="B654" t="s">
        <v>300</v>
      </c>
      <c r="C654" s="16" t="n">
        <v>0.108750073194314</v>
      </c>
      <c r="D654" s="16" t="n">
        <v>0.00889129764792657</v>
      </c>
      <c r="E654" s="16" t="n">
        <v>0.074121533229277</v>
      </c>
      <c r="F654" s="16" t="n">
        <v>0.129485625333945</v>
      </c>
      <c r="G654" s="16"/>
      <c r="H654" s="16" t="n">
        <v>0.00150950186006752</v>
      </c>
      <c r="I654" s="16" t="n">
        <v>0.124469091252738</v>
      </c>
      <c r="J654" s="16"/>
      <c r="K654" s="16" t="n">
        <v>0.0594360685519476</v>
      </c>
      <c r="L654" s="16"/>
      <c r="M654" s="16" t="n">
        <v>0.115260233611626</v>
      </c>
      <c r="N654" s="16" t="n">
        <v>0.0548478073662481</v>
      </c>
      <c r="O654" s="16" t="n">
        <v>0.0680401560759912</v>
      </c>
      <c r="P654" s="16" t="n">
        <v>0.0536471159343639</v>
      </c>
      <c r="Q654" s="16"/>
      <c r="R654" s="16" t="n">
        <v>0.145588624581523</v>
      </c>
      <c r="S654" s="16" t="n">
        <v>0.0552453879815471</v>
      </c>
      <c r="T654" s="16" t="n">
        <v>0.133481136453614</v>
      </c>
      <c r="U654" s="16" t="n">
        <v>0.110952990721436</v>
      </c>
      <c r="V654" s="16" t="n">
        <v>0.100777535197337</v>
      </c>
      <c r="W654" s="16"/>
      <c r="X654" s="16" t="n">
        <v>0.126213136860459</v>
      </c>
      <c r="Y654" s="16" t="n">
        <v>0.00128378041083968</v>
      </c>
      <c r="Z654" s="16" t="n">
        <v>0.176848183894673</v>
      </c>
      <c r="AA654" s="16" t="n">
        <v>0</v>
      </c>
      <c r="AB654" s="16" t="n">
        <v>0.0399700285452281</v>
      </c>
      <c r="AC654" s="16" t="n">
        <v>0.112744063275798</v>
      </c>
      <c r="AD654" s="16" t="n">
        <v>0.0291921180305605</v>
      </c>
      <c r="AE654" s="16"/>
      <c r="AF654" s="16" t="n">
        <v>0</v>
      </c>
      <c r="AG654" s="16" t="n">
        <v>0.024957560577485</v>
      </c>
      <c r="AH654" s="16" t="n">
        <v>0.220859382852968</v>
      </c>
      <c r="AI654" s="16" t="n">
        <v>0.142475780569419</v>
      </c>
      <c r="AJ654" s="16" t="n">
        <v>0.0297845983998909</v>
      </c>
      <c r="AK654" s="16" t="n">
        <v>0.105983624223891</v>
      </c>
      <c r="AL654" s="16" t="n">
        <v>0.200906106696757</v>
      </c>
      <c r="AM654" s="16" t="n">
        <v>0.16261757012749</v>
      </c>
      <c r="AN654" s="16" t="n">
        <v>0.102341809618652</v>
      </c>
      <c r="AO654" s="16" t="n">
        <v>0.214461388790173</v>
      </c>
      <c r="AP654" s="16" t="n">
        <v>0.133464884409993</v>
      </c>
      <c r="AQ654" s="16"/>
      <c r="AR654" s="16" t="n">
        <v>0.093933530114322</v>
      </c>
      <c r="AS654" s="16" t="n">
        <v>0.097499671955845</v>
      </c>
      <c r="AT654" s="16" t="n">
        <v>0.0918701329226202</v>
      </c>
      <c r="AU654" s="16" t="n">
        <v>0.448416217758727</v>
      </c>
      <c r="AV654" s="16" t="n">
        <v>0.0877670660053488</v>
      </c>
      <c r="AW654" s="16" t="n">
        <v>0.059901144168353</v>
      </c>
      <c r="AX654" s="16" t="n">
        <v>0.0213708822865997</v>
      </c>
      <c r="AY654" s="16" t="n">
        <v>0.00979479088645274</v>
      </c>
    </row>
    <row r="655">
      <c r="B655" t="s">
        <v>97</v>
      </c>
      <c r="C655" s="16" t="n">
        <v>0.439182277293496</v>
      </c>
      <c r="D655" s="16" t="n">
        <v>0.444056448455288</v>
      </c>
      <c r="E655" s="16" t="n">
        <v>0.35816925795109</v>
      </c>
      <c r="F655" s="16" t="n">
        <v>0.46085385411344</v>
      </c>
      <c r="G655" s="16"/>
      <c r="H655" s="16" t="n">
        <v>0.689452946988315</v>
      </c>
      <c r="I655" s="16" t="n">
        <v>0.428902497916</v>
      </c>
      <c r="J655" s="16"/>
      <c r="K655" s="16" t="n">
        <v>0.507436202243476</v>
      </c>
      <c r="L655" s="16"/>
      <c r="M655" s="16" t="n">
        <v>0.468818415443173</v>
      </c>
      <c r="N655" s="16" t="n">
        <v>0.247801538081126</v>
      </c>
      <c r="O655" s="16" t="n">
        <v>0.0841328914501659</v>
      </c>
      <c r="P655" s="16" t="n">
        <v>0.130233989417499</v>
      </c>
      <c r="Q655" s="16"/>
      <c r="R655" s="16" t="n">
        <v>0.450504838226713</v>
      </c>
      <c r="S655" s="16" t="n">
        <v>0.11621019960247</v>
      </c>
      <c r="T655" s="16" t="n">
        <v>0.317578226228176</v>
      </c>
      <c r="U655" s="16" t="n">
        <v>0.526122322105324</v>
      </c>
      <c r="V655" s="16" t="n">
        <v>0.545726764801477</v>
      </c>
      <c r="W655" s="16"/>
      <c r="X655" s="16" t="n">
        <v>0.41551551081039</v>
      </c>
      <c r="Y655" s="16" t="n">
        <v>0.535415873907273</v>
      </c>
      <c r="Z655" s="16" t="n">
        <v>0.231478469041419</v>
      </c>
      <c r="AA655" s="16" t="n">
        <v>0.554591682776831</v>
      </c>
      <c r="AB655" s="16" t="n">
        <v>0.641750145841523</v>
      </c>
      <c r="AC655" s="16" t="n">
        <v>0.287338200746509</v>
      </c>
      <c r="AD655" s="16" t="n">
        <v>0.634986140223011</v>
      </c>
      <c r="AE655" s="16"/>
      <c r="AF655" s="16" t="n">
        <v>0.77777630879198</v>
      </c>
      <c r="AG655" s="16" t="n">
        <v>0.909174073254327</v>
      </c>
      <c r="AH655" s="16" t="n">
        <v>0.370215845352862</v>
      </c>
      <c r="AI655" s="16" t="n">
        <v>0.542644469607193</v>
      </c>
      <c r="AJ655" s="16" t="n">
        <v>0.709328185797621</v>
      </c>
      <c r="AK655" s="16" t="n">
        <v>0.364212814170483</v>
      </c>
      <c r="AL655" s="16" t="n">
        <v>0.251888608827459</v>
      </c>
      <c r="AM655" s="16" t="n">
        <v>0.151426448137004</v>
      </c>
      <c r="AN655" s="16" t="n">
        <v>0.013126194672295</v>
      </c>
      <c r="AO655" s="16" t="n">
        <v>0.528708127534102</v>
      </c>
      <c r="AP655" s="16" t="n">
        <v>0.625118209122274</v>
      </c>
      <c r="AQ655" s="16"/>
      <c r="AR655" s="16" t="n">
        <v>0.313031771652444</v>
      </c>
      <c r="AS655" s="16" t="n">
        <v>0.53649701012541</v>
      </c>
      <c r="AT655" s="16" t="n">
        <v>0.308278055957889</v>
      </c>
      <c r="AU655" s="16" t="n">
        <v>0.1815635575419</v>
      </c>
      <c r="AV655" s="16" t="n">
        <v>0.39009709140385</v>
      </c>
      <c r="AW655" s="16" t="n">
        <v>0.61933538733599</v>
      </c>
      <c r="AX655" s="16" t="n">
        <v>0.653414732989305</v>
      </c>
      <c r="AY655" s="16" t="n">
        <v>0.478510722088062</v>
      </c>
    </row>
    <row r="65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c r="AY656" s="16"/>
    </row>
    <row r="657">
      <c r="B657" s="7" t="s">
        <v>311</v>
      </c>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c r="AY657" s="16"/>
    </row>
    <row r="658">
      <c r="B658" s="26" t="s">
        <v>79</v>
      </c>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row>
    <row r="659">
      <c r="B659" t="s">
        <v>296</v>
      </c>
      <c r="C659" s="16" t="n">
        <v>0.0222342472315022</v>
      </c>
      <c r="D659" s="16" t="n">
        <v>0.0295340721283315</v>
      </c>
      <c r="E659" s="16" t="n">
        <v>0.00960891016270636</v>
      </c>
      <c r="F659" s="16" t="n">
        <v>0.0248756078448634</v>
      </c>
      <c r="G659" s="16"/>
      <c r="H659" s="16" t="n">
        <v>0.0470744724617833</v>
      </c>
      <c r="I659" s="16" t="n">
        <v>0.0214461355207221</v>
      </c>
      <c r="J659" s="16"/>
      <c r="K659" s="16" t="n">
        <v>0.041093744457784</v>
      </c>
      <c r="L659" s="16"/>
      <c r="M659" s="16" t="n">
        <v>0.00899344759550272</v>
      </c>
      <c r="N659" s="16" t="n">
        <v>0.101627361067142</v>
      </c>
      <c r="O659" s="16" t="n">
        <v>0.198017950440553</v>
      </c>
      <c r="P659" s="16" t="n">
        <v>0.173006645550843</v>
      </c>
      <c r="Q659" s="16"/>
      <c r="R659" s="16" t="n">
        <v>0.145588624581523</v>
      </c>
      <c r="S659" s="16" t="n">
        <v>0.00447784070947784</v>
      </c>
      <c r="T659" s="16" t="n">
        <v>0.0220838366648184</v>
      </c>
      <c r="U659" s="16" t="n">
        <v>0.019012306331435</v>
      </c>
      <c r="V659" s="16" t="n">
        <v>0.0116809005329458</v>
      </c>
      <c r="W659" s="16"/>
      <c r="X659" s="16" t="n">
        <v>0.0239111177273917</v>
      </c>
      <c r="Y659" s="16" t="n">
        <v>0.0104358330181519</v>
      </c>
      <c r="Z659" s="16" t="n">
        <v>0.000563705757592059</v>
      </c>
      <c r="AA659" s="16" t="n">
        <v>0.0125702762183599</v>
      </c>
      <c r="AB659" s="16" t="n">
        <v>0.0799819129109843</v>
      </c>
      <c r="AC659" s="16" t="n">
        <v>0.0769599549087858</v>
      </c>
      <c r="AD659" s="16" t="n">
        <v>0.0484082790925917</v>
      </c>
      <c r="AE659" s="16"/>
      <c r="AF659" s="16" t="n">
        <v>0.0038423292852276</v>
      </c>
      <c r="AG659" s="16" t="n">
        <v>0.0289472993093921</v>
      </c>
      <c r="AH659" s="16" t="n">
        <v>0.014749507233416</v>
      </c>
      <c r="AI659" s="16" t="n">
        <v>0.0301934791173626</v>
      </c>
      <c r="AJ659" s="16" t="n">
        <v>0.02160650451638</v>
      </c>
      <c r="AK659" s="16" t="n">
        <v>0.000383837708792954</v>
      </c>
      <c r="AL659" s="16" t="n">
        <v>0.0528821724282425</v>
      </c>
      <c r="AM659" s="16" t="n">
        <v>0.0116947512520639</v>
      </c>
      <c r="AN659" s="16" t="n">
        <v>0.01667866296115</v>
      </c>
      <c r="AO659" s="16" t="n">
        <v>0.043054879828828</v>
      </c>
      <c r="AP659" s="16" t="n">
        <v>0.0055718530621476</v>
      </c>
      <c r="AQ659" s="16"/>
      <c r="AR659" s="16" t="n">
        <v>0.0477378694804673</v>
      </c>
      <c r="AS659" s="16" t="n">
        <v>0.0205528700415003</v>
      </c>
      <c r="AT659" s="16" t="n">
        <v>0.022273271592804</v>
      </c>
      <c r="AU659" s="16" t="n">
        <v>0.0072867125152288</v>
      </c>
      <c r="AV659" s="16" t="n">
        <v>0.000287028800939567</v>
      </c>
      <c r="AW659" s="16" t="n">
        <v>0.00626396590369314</v>
      </c>
      <c r="AX659" s="16" t="n">
        <v>0.0579368929689045</v>
      </c>
      <c r="AY659" s="16" t="n">
        <v>0.00189969613903295</v>
      </c>
    </row>
    <row r="660">
      <c r="B660" t="s">
        <v>297</v>
      </c>
      <c r="C660" s="16" t="n">
        <v>0.0943008266800185</v>
      </c>
      <c r="D660" s="16" t="n">
        <v>0.0983159245926594</v>
      </c>
      <c r="E660" s="16" t="n">
        <v>0.250879416504982</v>
      </c>
      <c r="F660" s="16" t="n">
        <v>0.0509029070759113</v>
      </c>
      <c r="G660" s="16"/>
      <c r="H660" s="16" t="n">
        <v>0.0678074734221337</v>
      </c>
      <c r="I660" s="16" t="n">
        <v>0.0772420564975572</v>
      </c>
      <c r="J660" s="16"/>
      <c r="K660" s="16" t="n">
        <v>0.0358139022318985</v>
      </c>
      <c r="L660" s="16"/>
      <c r="M660" s="16" t="n">
        <v>0.0745743402154456</v>
      </c>
      <c r="N660" s="16" t="n">
        <v>0.258584050441684</v>
      </c>
      <c r="O660" s="16" t="n">
        <v>0.219685218290915</v>
      </c>
      <c r="P660" s="16" t="n">
        <v>0.245167474762312</v>
      </c>
      <c r="Q660" s="16"/>
      <c r="R660" s="16" t="n">
        <v>0.0153115994593346</v>
      </c>
      <c r="S660" s="16" t="n">
        <v>0.332072862765311</v>
      </c>
      <c r="T660" s="16" t="n">
        <v>0.203576010125796</v>
      </c>
      <c r="U660" s="16" t="n">
        <v>0.0166711446192249</v>
      </c>
      <c r="V660" s="16" t="n">
        <v>0.0198686998626789</v>
      </c>
      <c r="W660" s="16"/>
      <c r="X660" s="16" t="n">
        <v>0.110092654245329</v>
      </c>
      <c r="Y660" s="16" t="n">
        <v>0.0733007118640216</v>
      </c>
      <c r="Z660" s="16" t="n">
        <v>0.0970064128622106</v>
      </c>
      <c r="AA660" s="16" t="n">
        <v>0.0340010565421062</v>
      </c>
      <c r="AB660" s="16" t="n">
        <v>0.0997744657184541</v>
      </c>
      <c r="AC660" s="16" t="n">
        <v>0.400984415656091</v>
      </c>
      <c r="AD660" s="16" t="n">
        <v>0.065612469106916</v>
      </c>
      <c r="AE660" s="16"/>
      <c r="AF660" s="16" t="n">
        <v>0.00411879538425141</v>
      </c>
      <c r="AG660" s="16" t="n">
        <v>0.0186929605938586</v>
      </c>
      <c r="AH660" s="16" t="n">
        <v>0.0372365332255552</v>
      </c>
      <c r="AI660" s="16" t="n">
        <v>0.200275631247516</v>
      </c>
      <c r="AJ660" s="16" t="n">
        <v>0.0391408805205423</v>
      </c>
      <c r="AK660" s="16" t="n">
        <v>0.00924476186220665</v>
      </c>
      <c r="AL660" s="16" t="n">
        <v>0.381211500199022</v>
      </c>
      <c r="AM660" s="16" t="n">
        <v>0.13661397915361</v>
      </c>
      <c r="AN660" s="16" t="n">
        <v>0.361855824763884</v>
      </c>
      <c r="AO660" s="16" t="n">
        <v>0.207729691925224</v>
      </c>
      <c r="AP660" s="16" t="n">
        <v>0</v>
      </c>
      <c r="AQ660" s="16"/>
      <c r="AR660" s="16" t="n">
        <v>0.0914138780769222</v>
      </c>
      <c r="AS660" s="16" t="n">
        <v>0.0612394430765686</v>
      </c>
      <c r="AT660" s="16" t="n">
        <v>0.255898240385001</v>
      </c>
      <c r="AU660" s="16" t="n">
        <v>0.174475082521608</v>
      </c>
      <c r="AV660" s="16" t="n">
        <v>0.072586148631535</v>
      </c>
      <c r="AW660" s="16" t="n">
        <v>0.0256089393437904</v>
      </c>
      <c r="AX660" s="16" t="n">
        <v>0.0190911328826835</v>
      </c>
      <c r="AY660" s="16" t="n">
        <v>0</v>
      </c>
    </row>
    <row r="661">
      <c r="B661" t="s">
        <v>298</v>
      </c>
      <c r="C661" s="16" t="n">
        <v>0.193517649457358</v>
      </c>
      <c r="D661" s="16" t="n">
        <v>0.231866903657629</v>
      </c>
      <c r="E661" s="16" t="n">
        <v>0.217052389018472</v>
      </c>
      <c r="F661" s="16" t="n">
        <v>0.182746916212336</v>
      </c>
      <c r="G661" s="16"/>
      <c r="H661" s="16" t="n">
        <v>0.120517136685752</v>
      </c>
      <c r="I661" s="16" t="n">
        <v>0.192082764003057</v>
      </c>
      <c r="J661" s="16"/>
      <c r="K661" s="16" t="n">
        <v>0.169022514791307</v>
      </c>
      <c r="L661" s="16"/>
      <c r="M661" s="16" t="n">
        <v>0.190284424654062</v>
      </c>
      <c r="N661" s="16" t="n">
        <v>0.206351074552729</v>
      </c>
      <c r="O661" s="16" t="n">
        <v>0.249172218694348</v>
      </c>
      <c r="P661" s="16" t="n">
        <v>0.260983713807299</v>
      </c>
      <c r="Q661" s="16"/>
      <c r="R661" s="16" t="n">
        <v>0.226981051970732</v>
      </c>
      <c r="S661" s="16" t="n">
        <v>0.115758710808343</v>
      </c>
      <c r="T661" s="16" t="n">
        <v>0.217323131048939</v>
      </c>
      <c r="U661" s="16" t="n">
        <v>0.216704109954262</v>
      </c>
      <c r="V661" s="16" t="n">
        <v>0.182375679127869</v>
      </c>
      <c r="W661" s="16"/>
      <c r="X661" s="16" t="n">
        <v>0.128402614223064</v>
      </c>
      <c r="Y661" s="16" t="n">
        <v>0.247260911593099</v>
      </c>
      <c r="Z661" s="16" t="n">
        <v>0.52050841778697</v>
      </c>
      <c r="AA661" s="16" t="n">
        <v>0.227102548010778</v>
      </c>
      <c r="AB661" s="16" t="n">
        <v>0.0971581857022716</v>
      </c>
      <c r="AC661" s="16" t="n">
        <v>0.0656321488678214</v>
      </c>
      <c r="AD661" s="16" t="n">
        <v>0.10209406826297</v>
      </c>
      <c r="AE661" s="16"/>
      <c r="AF661" s="16" t="n">
        <v>0.000648104149089209</v>
      </c>
      <c r="AG661" s="16" t="n">
        <v>0.00483464376483329</v>
      </c>
      <c r="AH661" s="16" t="n">
        <v>0.228706786880403</v>
      </c>
      <c r="AI661" s="16" t="n">
        <v>0.0261259122872752</v>
      </c>
      <c r="AJ661" s="16" t="n">
        <v>0.192043316226936</v>
      </c>
      <c r="AK661" s="16" t="n">
        <v>0.235313854147703</v>
      </c>
      <c r="AL661" s="16" t="n">
        <v>0.290724465328007</v>
      </c>
      <c r="AM661" s="16" t="n">
        <v>0.670571350896885</v>
      </c>
      <c r="AN661" s="16" t="n">
        <v>0.247337275016811</v>
      </c>
      <c r="AO661" s="16" t="n">
        <v>0.00524089539721303</v>
      </c>
      <c r="AP661" s="16" t="n">
        <v>0</v>
      </c>
      <c r="AQ661" s="16"/>
      <c r="AR661" s="16" t="n">
        <v>0.226503764750299</v>
      </c>
      <c r="AS661" s="16" t="n">
        <v>0.214984864958814</v>
      </c>
      <c r="AT661" s="16" t="n">
        <v>0.127482418797286</v>
      </c>
      <c r="AU661" s="16" t="n">
        <v>0.0210700596561572</v>
      </c>
      <c r="AV661" s="16" t="n">
        <v>0.225967732269072</v>
      </c>
      <c r="AW661" s="16" t="n">
        <v>0.131662008493137</v>
      </c>
      <c r="AX661" s="16" t="n">
        <v>0.244019671307985</v>
      </c>
      <c r="AY661" s="16" t="n">
        <v>0.498100303860967</v>
      </c>
    </row>
    <row r="662">
      <c r="B662" t="s">
        <v>299</v>
      </c>
      <c r="C662" s="16" t="n">
        <v>0.122899578313236</v>
      </c>
      <c r="D662" s="16" t="n">
        <v>0.0476816233529098</v>
      </c>
      <c r="E662" s="16" t="n">
        <v>0.0412520125668996</v>
      </c>
      <c r="F662" s="16" t="n">
        <v>0.153758440910376</v>
      </c>
      <c r="G662" s="16"/>
      <c r="H662" s="16" t="n">
        <v>0.0420203405420611</v>
      </c>
      <c r="I662" s="16" t="n">
        <v>0.1372060693713</v>
      </c>
      <c r="J662" s="16"/>
      <c r="K662" s="16" t="n">
        <v>0.14588052860858</v>
      </c>
      <c r="L662" s="16"/>
      <c r="M662" s="16" t="n">
        <v>0.120481753780028</v>
      </c>
      <c r="N662" s="16" t="n">
        <v>0.133240245519654</v>
      </c>
      <c r="O662" s="16" t="n">
        <v>0.169217331801302</v>
      </c>
      <c r="P662" s="16" t="n">
        <v>0.151445380277416</v>
      </c>
      <c r="Q662" s="16"/>
      <c r="R662" s="16" t="n">
        <v>0.0160252611801748</v>
      </c>
      <c r="S662" s="16" t="n">
        <v>0.457230452147759</v>
      </c>
      <c r="T662" s="16" t="n">
        <v>0.0772697490603218</v>
      </c>
      <c r="U662" s="16" t="n">
        <v>0.118947033778347</v>
      </c>
      <c r="V662" s="16" t="n">
        <v>0.0885485325818378</v>
      </c>
      <c r="W662" s="16"/>
      <c r="X662" s="16" t="n">
        <v>0.181344436008052</v>
      </c>
      <c r="Y662" s="16" t="n">
        <v>0.0627577682473239</v>
      </c>
      <c r="Z662" s="16" t="n">
        <v>0.0091591816921491</v>
      </c>
      <c r="AA662" s="16" t="n">
        <v>0.0231002983932858</v>
      </c>
      <c r="AB662" s="16" t="n">
        <v>0.0721300836265446</v>
      </c>
      <c r="AC662" s="16" t="n">
        <v>0.150990186531492</v>
      </c>
      <c r="AD662" s="16" t="n">
        <v>0.115161118106542</v>
      </c>
      <c r="AE662" s="16"/>
      <c r="AF662" s="16" t="n">
        <v>0.225897165766733</v>
      </c>
      <c r="AG662" s="16" t="n">
        <v>0.0121365661309078</v>
      </c>
      <c r="AH662" s="16" t="n">
        <v>0.297199191331163</v>
      </c>
      <c r="AI662" s="16" t="n">
        <v>0.176580159144088</v>
      </c>
      <c r="AJ662" s="16" t="n">
        <v>0.0324483809910406</v>
      </c>
      <c r="AK662" s="16" t="n">
        <v>0.178826865212796</v>
      </c>
      <c r="AL662" s="16" t="n">
        <v>0.0191736561664119</v>
      </c>
      <c r="AM662" s="16" t="n">
        <v>0.0210332541516933</v>
      </c>
      <c r="AN662" s="16" t="n">
        <v>0.154482437177552</v>
      </c>
      <c r="AO662" s="16" t="n">
        <v>0.000805016524460155</v>
      </c>
      <c r="AP662" s="16" t="n">
        <v>0</v>
      </c>
      <c r="AQ662" s="16"/>
      <c r="AR662" s="16" t="n">
        <v>0.14838442969336</v>
      </c>
      <c r="AS662" s="16" t="n">
        <v>0.0967508853427219</v>
      </c>
      <c r="AT662" s="16" t="n">
        <v>0.194197880344399</v>
      </c>
      <c r="AU662" s="16" t="n">
        <v>0.165912375327132</v>
      </c>
      <c r="AV662" s="16" t="n">
        <v>0.160353214636884</v>
      </c>
      <c r="AW662" s="16" t="n">
        <v>0.0903158937915816</v>
      </c>
      <c r="AX662" s="16" t="n">
        <v>0.0255375698511222</v>
      </c>
      <c r="AY662" s="16" t="n">
        <v>0.0116944870254857</v>
      </c>
    </row>
    <row r="663">
      <c r="B663" t="s">
        <v>300</v>
      </c>
      <c r="C663" s="16" t="n">
        <v>0.0952290800660182</v>
      </c>
      <c r="D663" s="16" t="n">
        <v>0.139323370032928</v>
      </c>
      <c r="E663" s="16" t="n">
        <v>0.126761782816708</v>
      </c>
      <c r="F663" s="16" t="n">
        <v>0.0816181576788509</v>
      </c>
      <c r="G663" s="16"/>
      <c r="H663" s="16" t="n">
        <v>0.0331276298999549</v>
      </c>
      <c r="I663" s="16" t="n">
        <v>0.106844795150483</v>
      </c>
      <c r="J663" s="16"/>
      <c r="K663" s="16" t="n">
        <v>0.0421981474635213</v>
      </c>
      <c r="L663" s="16"/>
      <c r="M663" s="16" t="n">
        <v>0.100858115225903</v>
      </c>
      <c r="N663" s="16" t="n">
        <v>0.0466253837130741</v>
      </c>
      <c r="O663" s="16" t="n">
        <v>0.0680524006096766</v>
      </c>
      <c r="P663" s="16" t="n">
        <v>0.0444939443677691</v>
      </c>
      <c r="Q663" s="16"/>
      <c r="R663" s="16" t="n">
        <v>0.145588624581523</v>
      </c>
      <c r="S663" s="16" t="n">
        <v>0.0747577054199594</v>
      </c>
      <c r="T663" s="16" t="n">
        <v>0.0952339281706926</v>
      </c>
      <c r="U663" s="16" t="n">
        <v>0.105998740822776</v>
      </c>
      <c r="V663" s="16" t="n">
        <v>0.0887042866993749</v>
      </c>
      <c r="W663" s="16"/>
      <c r="X663" s="16" t="n">
        <v>0.0921225717215975</v>
      </c>
      <c r="Y663" s="16" t="n">
        <v>0.0695451209592909</v>
      </c>
      <c r="Z663" s="16" t="n">
        <v>0.137351790713397</v>
      </c>
      <c r="AA663" s="16" t="n">
        <v>0.00058774682539256</v>
      </c>
      <c r="AB663" s="16" t="n">
        <v>0.0314896512061062</v>
      </c>
      <c r="AC663" s="16" t="n">
        <v>0.0125761335782989</v>
      </c>
      <c r="AD663" s="16" t="n">
        <v>0.0263887423167342</v>
      </c>
      <c r="AE663" s="16"/>
      <c r="AF663" s="16" t="n">
        <v>0</v>
      </c>
      <c r="AG663" s="16" t="n">
        <v>0.00211679344616991</v>
      </c>
      <c r="AH663" s="16" t="n">
        <v>0.216872971684617</v>
      </c>
      <c r="AI663" s="16" t="n">
        <v>0.0260721946286924</v>
      </c>
      <c r="AJ663" s="16" t="n">
        <v>0.0165247807704684</v>
      </c>
      <c r="AK663" s="16" t="n">
        <v>0.12738863931986</v>
      </c>
      <c r="AL663" s="16" t="n">
        <v>0.00491719789360207</v>
      </c>
      <c r="AM663" s="16" t="n">
        <v>0.00575440551476242</v>
      </c>
      <c r="AN663" s="16" t="n">
        <v>0.104101376482071</v>
      </c>
      <c r="AO663" s="16" t="n">
        <v>0.214461388790173</v>
      </c>
      <c r="AP663" s="16" t="n">
        <v>0.266929768819986</v>
      </c>
      <c r="AQ663" s="16"/>
      <c r="AR663" s="16" t="n">
        <v>0.0473787702025437</v>
      </c>
      <c r="AS663" s="16" t="n">
        <v>0.0667462173471273</v>
      </c>
      <c r="AT663" s="16" t="n">
        <v>0.0918701329226202</v>
      </c>
      <c r="AU663" s="16" t="n">
        <v>0.462883719184311</v>
      </c>
      <c r="AV663" s="16" t="n">
        <v>0.144598239661191</v>
      </c>
      <c r="AW663" s="16" t="n">
        <v>0.0673863974520191</v>
      </c>
      <c r="AX663" s="16" t="n">
        <v>0</v>
      </c>
      <c r="AY663" s="16" t="n">
        <v>0.00979479088645274</v>
      </c>
    </row>
    <row r="664">
      <c r="B664" t="s">
        <v>97</v>
      </c>
      <c r="C664" s="16" t="n">
        <v>0.471818618251867</v>
      </c>
      <c r="D664" s="16" t="n">
        <v>0.453278106235542</v>
      </c>
      <c r="E664" s="16" t="n">
        <v>0.354445488930232</v>
      </c>
      <c r="F664" s="16" t="n">
        <v>0.506097970277662</v>
      </c>
      <c r="G664" s="16"/>
      <c r="H664" s="16" t="n">
        <v>0.689452946988315</v>
      </c>
      <c r="I664" s="16" t="n">
        <v>0.465178179456881</v>
      </c>
      <c r="J664" s="16"/>
      <c r="K664" s="16" t="n">
        <v>0.565991162446909</v>
      </c>
      <c r="L664" s="16"/>
      <c r="M664" s="16" t="n">
        <v>0.504807918529059</v>
      </c>
      <c r="N664" s="16" t="n">
        <v>0.253571884705718</v>
      </c>
      <c r="O664" s="16" t="n">
        <v>0.095854880163206</v>
      </c>
      <c r="P664" s="16" t="n">
        <v>0.124902841234361</v>
      </c>
      <c r="Q664" s="16"/>
      <c r="R664" s="16" t="n">
        <v>0.450504838226713</v>
      </c>
      <c r="S664" s="16" t="n">
        <v>0.0157024281491497</v>
      </c>
      <c r="T664" s="16" t="n">
        <v>0.384513344929432</v>
      </c>
      <c r="U664" s="16" t="n">
        <v>0.522666664493955</v>
      </c>
      <c r="V664" s="16" t="n">
        <v>0.608821901195294</v>
      </c>
      <c r="W664" s="16"/>
      <c r="X664" s="16" t="n">
        <v>0.464126606074566</v>
      </c>
      <c r="Y664" s="16" t="n">
        <v>0.536699654318112</v>
      </c>
      <c r="Z664" s="16" t="n">
        <v>0.235410491187682</v>
      </c>
      <c r="AA664" s="16" t="n">
        <v>0.702638074010078</v>
      </c>
      <c r="AB664" s="16" t="n">
        <v>0.619465700835639</v>
      </c>
      <c r="AC664" s="16" t="n">
        <v>0.292857160457511</v>
      </c>
      <c r="AD664" s="16" t="n">
        <v>0.642335323114246</v>
      </c>
      <c r="AE664" s="16"/>
      <c r="AF664" s="16" t="n">
        <v>0.765493605414699</v>
      </c>
      <c r="AG664" s="16" t="n">
        <v>0.933271736754838</v>
      </c>
      <c r="AH664" s="16" t="n">
        <v>0.205235009644846</v>
      </c>
      <c r="AI664" s="16" t="n">
        <v>0.540752623575066</v>
      </c>
      <c r="AJ664" s="16" t="n">
        <v>0.698236136974633</v>
      </c>
      <c r="AK664" s="16" t="n">
        <v>0.448842041748641</v>
      </c>
      <c r="AL664" s="16" t="n">
        <v>0.251091007984714</v>
      </c>
      <c r="AM664" s="16" t="n">
        <v>0.154332259030985</v>
      </c>
      <c r="AN664" s="16" t="n">
        <v>0.115544423598533</v>
      </c>
      <c r="AO664" s="16" t="n">
        <v>0.528708127534102</v>
      </c>
      <c r="AP664" s="16" t="n">
        <v>0.727498378117866</v>
      </c>
      <c r="AQ664" s="16"/>
      <c r="AR664" s="16" t="n">
        <v>0.438581287796407</v>
      </c>
      <c r="AS664" s="16" t="n">
        <v>0.539725719233268</v>
      </c>
      <c r="AT664" s="16" t="n">
        <v>0.308278055957889</v>
      </c>
      <c r="AU664" s="16" t="n">
        <v>0.168372050795563</v>
      </c>
      <c r="AV664" s="16" t="n">
        <v>0.396207636000379</v>
      </c>
      <c r="AW664" s="16" t="n">
        <v>0.678762795015779</v>
      </c>
      <c r="AX664" s="16" t="n">
        <v>0.653414732989305</v>
      </c>
      <c r="AY664" s="16" t="n">
        <v>0.478510722088062</v>
      </c>
    </row>
    <row r="665">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c r="AM665" s="16"/>
      <c r="AN665" s="16"/>
      <c r="AO665" s="16"/>
      <c r="AP665" s="16"/>
      <c r="AQ665" s="16"/>
      <c r="AR665" s="16"/>
      <c r="AS665" s="16"/>
      <c r="AT665" s="16"/>
      <c r="AU665" s="16"/>
      <c r="AV665" s="16"/>
      <c r="AW665" s="16"/>
      <c r="AX665" s="16"/>
      <c r="AY665" s="16"/>
    </row>
    <row r="666">
      <c r="B666" s="7" t="s">
        <v>312</v>
      </c>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c r="AD666" s="16"/>
      <c r="AE666" s="16"/>
      <c r="AF666" s="16"/>
      <c r="AG666" s="16"/>
      <c r="AH666" s="16"/>
      <c r="AI666" s="16"/>
      <c r="AJ666" s="16"/>
      <c r="AK666" s="16"/>
      <c r="AL666" s="16"/>
      <c r="AM666" s="16"/>
      <c r="AN666" s="16"/>
      <c r="AO666" s="16"/>
      <c r="AP666" s="16"/>
      <c r="AQ666" s="16"/>
      <c r="AR666" s="16"/>
      <c r="AS666" s="16"/>
      <c r="AT666" s="16"/>
      <c r="AU666" s="16"/>
      <c r="AV666" s="16"/>
      <c r="AW666" s="16"/>
      <c r="AX666" s="16"/>
      <c r="AY666" s="16"/>
    </row>
    <row r="667">
      <c r="B667" s="26" t="s">
        <v>79</v>
      </c>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c r="AD667" s="16"/>
      <c r="AE667" s="16"/>
      <c r="AF667" s="16"/>
      <c r="AG667" s="16"/>
      <c r="AH667" s="16"/>
      <c r="AI667" s="16"/>
      <c r="AJ667" s="16"/>
      <c r="AK667" s="16"/>
      <c r="AL667" s="16"/>
      <c r="AM667" s="16"/>
      <c r="AN667" s="16"/>
      <c r="AO667" s="16"/>
      <c r="AP667" s="16"/>
      <c r="AQ667" s="16"/>
      <c r="AR667" s="16"/>
      <c r="AS667" s="16"/>
      <c r="AT667" s="16"/>
      <c r="AU667" s="16"/>
      <c r="AV667" s="16"/>
      <c r="AW667" s="16"/>
      <c r="AX667" s="16"/>
      <c r="AY667" s="16"/>
    </row>
    <row r="668">
      <c r="B668" t="s">
        <v>207</v>
      </c>
      <c r="C668" s="16" t="n">
        <v>0.0981310835995874</v>
      </c>
      <c r="D668" s="16" t="n">
        <v>0.0302816447643061</v>
      </c>
      <c r="E668" s="16" t="n">
        <v>0.10937038272246</v>
      </c>
      <c r="F668" s="16" t="n">
        <v>0.102683891230726</v>
      </c>
      <c r="G668" s="16"/>
      <c r="H668" s="16" t="n">
        <v>0.056904664784438</v>
      </c>
      <c r="I668" s="16" t="n">
        <v>0.0907832996155545</v>
      </c>
      <c r="J668" s="16"/>
      <c r="K668" s="16" t="n">
        <v>0.16674312909282</v>
      </c>
      <c r="L668" s="16"/>
      <c r="M668" s="16" t="n">
        <v>0.0800797534517883</v>
      </c>
      <c r="N668" s="16" t="n">
        <v>0.20444461023062</v>
      </c>
      <c r="O668" s="16" t="n">
        <v>0.319935574608371</v>
      </c>
      <c r="P668" s="16" t="n">
        <v>0.377407685357623</v>
      </c>
      <c r="Q668" s="16"/>
      <c r="R668" s="16" t="n">
        <v>0.3090512555597</v>
      </c>
      <c r="S668" s="16" t="n">
        <v>0.149244062324558</v>
      </c>
      <c r="T668" s="16" t="n">
        <v>0.0633424774303686</v>
      </c>
      <c r="U668" s="16" t="n">
        <v>0.068505862362663</v>
      </c>
      <c r="V668" s="16" t="n">
        <v>0.0923645651996097</v>
      </c>
      <c r="W668" s="16"/>
      <c r="X668" s="16" t="n">
        <v>0.110353954750157</v>
      </c>
      <c r="Y668" s="16" t="n">
        <v>0.0604387367365258</v>
      </c>
      <c r="Z668" s="16" t="n">
        <v>0.0599271868299132</v>
      </c>
      <c r="AA668" s="16" t="n">
        <v>0.0485548947029106</v>
      </c>
      <c r="AB668" s="16" t="n">
        <v>0.122316346114867</v>
      </c>
      <c r="AC668" s="16" t="n">
        <v>0.289893585584771</v>
      </c>
      <c r="AD668" s="16" t="n">
        <v>0.126960708115309</v>
      </c>
      <c r="AE668" s="16"/>
      <c r="AF668" s="16" t="n">
        <v>0.00927799010678072</v>
      </c>
      <c r="AG668" s="16" t="n">
        <v>0.463708284250972</v>
      </c>
      <c r="AH668" s="16" t="n">
        <v>0.0363713874449328</v>
      </c>
      <c r="AI668" s="16" t="n">
        <v>0.159818534512789</v>
      </c>
      <c r="AJ668" s="16" t="n">
        <v>0.0343350506084326</v>
      </c>
      <c r="AK668" s="16" t="n">
        <v>0.093983057340641</v>
      </c>
      <c r="AL668" s="16" t="n">
        <v>0.143560315758472</v>
      </c>
      <c r="AM668" s="16" t="n">
        <v>0.140948415291453</v>
      </c>
      <c r="AN668" s="16" t="n">
        <v>0.15618793184733</v>
      </c>
      <c r="AO668" s="16" t="n">
        <v>0.0161744005810265</v>
      </c>
      <c r="AP668" s="16" t="n">
        <v>0.00711366571287218</v>
      </c>
      <c r="AQ668" s="16"/>
      <c r="AR668" s="16" t="n">
        <v>0.147399407063819</v>
      </c>
      <c r="AS668" s="16" t="n">
        <v>0.052304909937429</v>
      </c>
      <c r="AT668" s="16" t="n">
        <v>0.143176107365998</v>
      </c>
      <c r="AU668" s="16" t="n">
        <v>0.0296327668506334</v>
      </c>
      <c r="AV668" s="16" t="n">
        <v>0.164129359134779</v>
      </c>
      <c r="AW668" s="16" t="n">
        <v>0.0748347045771227</v>
      </c>
      <c r="AX668" s="16" t="n">
        <v>0.283944242013281</v>
      </c>
      <c r="AY668" s="16" t="n">
        <v>0.00189969613903295</v>
      </c>
    </row>
    <row r="669">
      <c r="B669" t="s">
        <v>208</v>
      </c>
      <c r="C669" s="16" t="n">
        <v>0.27506132899788</v>
      </c>
      <c r="D669" s="16" t="n">
        <v>0.477571832878319</v>
      </c>
      <c r="E669" s="16" t="n">
        <v>0.224063574528555</v>
      </c>
      <c r="F669" s="16" t="n">
        <v>0.266259183557401</v>
      </c>
      <c r="G669" s="16"/>
      <c r="H669" s="16" t="n">
        <v>0.178213342221699</v>
      </c>
      <c r="I669" s="16" t="n">
        <v>0.291606443978823</v>
      </c>
      <c r="J669" s="16"/>
      <c r="K669" s="16" t="n">
        <v>0.327133103136955</v>
      </c>
      <c r="L669" s="16"/>
      <c r="M669" s="16" t="n">
        <v>0.262111000567487</v>
      </c>
      <c r="N669" s="16" t="n">
        <v>0.350245277982253</v>
      </c>
      <c r="O669" s="16" t="n">
        <v>0.468348823216042</v>
      </c>
      <c r="P669" s="16" t="n">
        <v>0.384377349766933</v>
      </c>
      <c r="Q669" s="16"/>
      <c r="R669" s="16" t="n">
        <v>0.226981051970732</v>
      </c>
      <c r="S669" s="16" t="n">
        <v>0.534904076782449</v>
      </c>
      <c r="T669" s="16" t="n">
        <v>0.330457173410746</v>
      </c>
      <c r="U669" s="16" t="n">
        <v>0.207827103148351</v>
      </c>
      <c r="V669" s="16" t="n">
        <v>0.217877224241089</v>
      </c>
      <c r="W669" s="16"/>
      <c r="X669" s="16" t="n">
        <v>0.329423171367821</v>
      </c>
      <c r="Y669" s="16" t="n">
        <v>0.0952917449283264</v>
      </c>
      <c r="Z669" s="16" t="n">
        <v>0.315446179692148</v>
      </c>
      <c r="AA669" s="16" t="n">
        <v>0.193118896021975</v>
      </c>
      <c r="AB669" s="16" t="n">
        <v>0.30137681455609</v>
      </c>
      <c r="AC669" s="16" t="n">
        <v>0.241944458065341</v>
      </c>
      <c r="AD669" s="16" t="n">
        <v>0.184727610882115</v>
      </c>
      <c r="AE669" s="16"/>
      <c r="AF669" s="16" t="n">
        <v>0.388423850259521</v>
      </c>
      <c r="AG669" s="16" t="n">
        <v>0.0735026416889291</v>
      </c>
      <c r="AH669" s="16" t="n">
        <v>0.284486764526947</v>
      </c>
      <c r="AI669" s="16" t="n">
        <v>0.301790879146004</v>
      </c>
      <c r="AJ669" s="16" t="n">
        <v>0.403030001511164</v>
      </c>
      <c r="AK669" s="16" t="n">
        <v>0.218969465367195</v>
      </c>
      <c r="AL669" s="16" t="n">
        <v>0.293408111456662</v>
      </c>
      <c r="AM669" s="16" t="n">
        <v>0.268465115648573</v>
      </c>
      <c r="AN669" s="16" t="n">
        <v>0.379945076660389</v>
      </c>
      <c r="AO669" s="16" t="n">
        <v>0.196348279092771</v>
      </c>
      <c r="AP669" s="16" t="n">
        <v>0.259656421188879</v>
      </c>
      <c r="AQ669" s="16"/>
      <c r="AR669" s="16" t="n">
        <v>0.14850161058641</v>
      </c>
      <c r="AS669" s="16" t="n">
        <v>0.383355000481155</v>
      </c>
      <c r="AT669" s="16" t="n">
        <v>0.347180133344601</v>
      </c>
      <c r="AU669" s="16" t="n">
        <v>0.337335941985718</v>
      </c>
      <c r="AV669" s="16" t="n">
        <v>0.152762755949977</v>
      </c>
      <c r="AW669" s="16" t="n">
        <v>0.283137279991607</v>
      </c>
      <c r="AX669" s="16" t="n">
        <v>0.0412701427108142</v>
      </c>
      <c r="AY669" s="16" t="n">
        <v>0.039179163545811</v>
      </c>
    </row>
    <row r="670">
      <c r="B670" t="s">
        <v>209</v>
      </c>
      <c r="C670" s="16" t="n">
        <v>0.207815438769988</v>
      </c>
      <c r="D670" s="16" t="n">
        <v>0.192623910459689</v>
      </c>
      <c r="E670" s="16" t="n">
        <v>0.42596761918785</v>
      </c>
      <c r="F670" s="16" t="n">
        <v>0.149690668221562</v>
      </c>
      <c r="G670" s="16"/>
      <c r="H670" s="16" t="n">
        <v>0.0126109836776073</v>
      </c>
      <c r="I670" s="16" t="n">
        <v>0.211492099432605</v>
      </c>
      <c r="J670" s="16"/>
      <c r="K670" s="16" t="n">
        <v>0.102304510157602</v>
      </c>
      <c r="L670" s="16"/>
      <c r="M670" s="16" t="n">
        <v>0.211802999357135</v>
      </c>
      <c r="N670" s="16" t="n">
        <v>0.189645765281992</v>
      </c>
      <c r="O670" s="16" t="n">
        <v>0.14395272090852</v>
      </c>
      <c r="P670" s="16" t="n">
        <v>0.134883170728169</v>
      </c>
      <c r="Q670" s="16"/>
      <c r="R670" s="16" t="n">
        <v>0.19507444592155</v>
      </c>
      <c r="S670" s="16" t="n">
        <v>0.288317726376584</v>
      </c>
      <c r="T670" s="16" t="n">
        <v>0.211801240781213</v>
      </c>
      <c r="U670" s="16" t="n">
        <v>0.188563744923681</v>
      </c>
      <c r="V670" s="16" t="n">
        <v>0.197317208909505</v>
      </c>
      <c r="W670" s="16"/>
      <c r="X670" s="16" t="n">
        <v>0.161193284129246</v>
      </c>
      <c r="Y670" s="16" t="n">
        <v>0.216369015536382</v>
      </c>
      <c r="Z670" s="16" t="n">
        <v>0.275692518768088</v>
      </c>
      <c r="AA670" s="16" t="n">
        <v>0.212846040780411</v>
      </c>
      <c r="AB670" s="16" t="n">
        <v>0.412147265411913</v>
      </c>
      <c r="AC670" s="16" t="n">
        <v>0.209020172329152</v>
      </c>
      <c r="AD670" s="16" t="n">
        <v>0.0836363067882179</v>
      </c>
      <c r="AE670" s="16"/>
      <c r="AF670" s="16" t="n">
        <v>0.398473861384177</v>
      </c>
      <c r="AG670" s="16" t="n">
        <v>0.00912949659336948</v>
      </c>
      <c r="AH670" s="16" t="n">
        <v>0.163714584886571</v>
      </c>
      <c r="AI670" s="16" t="n">
        <v>0.116606622513875</v>
      </c>
      <c r="AJ670" s="16" t="n">
        <v>0.21735049323083</v>
      </c>
      <c r="AK670" s="16" t="n">
        <v>0.175139577860309</v>
      </c>
      <c r="AL670" s="16" t="n">
        <v>0.0854367854060011</v>
      </c>
      <c r="AM670" s="16" t="n">
        <v>0.269538053927534</v>
      </c>
      <c r="AN670" s="16" t="n">
        <v>0.45315694074421</v>
      </c>
      <c r="AO670" s="16" t="n">
        <v>0.203579044695272</v>
      </c>
      <c r="AP670" s="16" t="n">
        <v>0</v>
      </c>
      <c r="AQ670" s="16"/>
      <c r="AR670" s="16" t="n">
        <v>0.307029360670966</v>
      </c>
      <c r="AS670" s="16" t="n">
        <v>0.244639493675931</v>
      </c>
      <c r="AT670" s="16" t="n">
        <v>0.104447468610374</v>
      </c>
      <c r="AU670" s="16" t="n">
        <v>0.00423519665220616</v>
      </c>
      <c r="AV670" s="16" t="n">
        <v>0.2320782768656</v>
      </c>
      <c r="AW670" s="16" t="n">
        <v>0.147063858467142</v>
      </c>
      <c r="AX670" s="16" t="n">
        <v>0</v>
      </c>
      <c r="AY670" s="16" t="n">
        <v>0.480410418227094</v>
      </c>
    </row>
    <row r="671">
      <c r="B671" t="s">
        <v>210</v>
      </c>
      <c r="C671" s="16" t="n">
        <v>0.031816900146249</v>
      </c>
      <c r="D671" s="16" t="n">
        <v>0.128712087602359</v>
      </c>
      <c r="E671" s="16" t="n">
        <v>0.0195249446638731</v>
      </c>
      <c r="F671" s="16" t="n">
        <v>0.0242841221412945</v>
      </c>
      <c r="G671" s="16"/>
      <c r="H671" s="16" t="n">
        <v>0.341046944464411</v>
      </c>
      <c r="I671" s="16" t="n">
        <v>0.0226698781768642</v>
      </c>
      <c r="J671" s="16"/>
      <c r="K671" s="16" t="n">
        <v>0.000317630878137316</v>
      </c>
      <c r="L671" s="16"/>
      <c r="M671" s="16" t="n">
        <v>0.0285448393340786</v>
      </c>
      <c r="N671" s="16" t="n">
        <v>0.0697709521801761</v>
      </c>
      <c r="O671" s="16" t="n">
        <v>0.02496771094515</v>
      </c>
      <c r="P671" s="16" t="n">
        <v>0.0273323780245419</v>
      </c>
      <c r="Q671" s="16"/>
      <c r="R671" s="16" t="n">
        <v>0</v>
      </c>
      <c r="S671" s="16" t="n">
        <v>0.000329914630551888</v>
      </c>
      <c r="T671" s="16" t="n">
        <v>0.0422632316752801</v>
      </c>
      <c r="U671" s="16" t="n">
        <v>0.0508706561973992</v>
      </c>
      <c r="V671" s="16" t="n">
        <v>0.0287335734705588</v>
      </c>
      <c r="W671" s="16"/>
      <c r="X671" s="16" t="n">
        <v>0.0211480622996713</v>
      </c>
      <c r="Y671" s="16" t="n">
        <v>0.074643825841126</v>
      </c>
      <c r="Z671" s="16" t="n">
        <v>0.0376872817336105</v>
      </c>
      <c r="AA671" s="16" t="n">
        <v>0.0311130115510657</v>
      </c>
      <c r="AB671" s="16" t="n">
        <v>0.0399160854847531</v>
      </c>
      <c r="AC671" s="16" t="n">
        <v>0.0158794994933879</v>
      </c>
      <c r="AD671" s="16" t="n">
        <v>0.0144014988464787</v>
      </c>
      <c r="AE671" s="16"/>
      <c r="AF671" s="16" t="n">
        <v>0</v>
      </c>
      <c r="AG671" s="16" t="n">
        <v>0</v>
      </c>
      <c r="AH671" s="16" t="n">
        <v>0.0377057221331166</v>
      </c>
      <c r="AI671" s="16" t="n">
        <v>0.141886071733123</v>
      </c>
      <c r="AJ671" s="16" t="n">
        <v>0.0111777615415798</v>
      </c>
      <c r="AK671" s="16" t="n">
        <v>0.0515711720678372</v>
      </c>
      <c r="AL671" s="16" t="n">
        <v>0.0278260011612698</v>
      </c>
      <c r="AM671" s="16" t="n">
        <v>0.0120916196059458</v>
      </c>
      <c r="AN671" s="16" t="n">
        <v>0</v>
      </c>
      <c r="AO671" s="16" t="n">
        <v>0.00524089539721303</v>
      </c>
      <c r="AP671" s="16" t="n">
        <v>0</v>
      </c>
      <c r="AQ671" s="16"/>
      <c r="AR671" s="16" t="n">
        <v>0.00921076641310736</v>
      </c>
      <c r="AS671" s="16" t="n">
        <v>0.0343484390137758</v>
      </c>
      <c r="AT671" s="16" t="n">
        <v>0.0111641882286904</v>
      </c>
      <c r="AU671" s="16" t="n">
        <v>0.149077512323181</v>
      </c>
      <c r="AV671" s="16" t="n">
        <v>0.0722991198305954</v>
      </c>
      <c r="AW671" s="16" t="n">
        <v>0.0149705065673322</v>
      </c>
      <c r="AX671" s="16" t="n">
        <v>0</v>
      </c>
      <c r="AY671" s="16" t="n">
        <v>0</v>
      </c>
    </row>
    <row r="672">
      <c r="B672" t="s">
        <v>211</v>
      </c>
      <c r="C672" s="16" t="n">
        <v>0.262228863607733</v>
      </c>
      <c r="D672" s="16" t="n">
        <v>0.143043700258056</v>
      </c>
      <c r="E672" s="16" t="n">
        <v>0.169271400800745</v>
      </c>
      <c r="F672" s="16" t="n">
        <v>0.301137674802301</v>
      </c>
      <c r="G672" s="16"/>
      <c r="H672" s="16" t="n">
        <v>0.409959675674665</v>
      </c>
      <c r="I672" s="16" t="n">
        <v>0.251448801449347</v>
      </c>
      <c r="J672" s="16"/>
      <c r="K672" s="16" t="n">
        <v>0.260025152224751</v>
      </c>
      <c r="L672" s="16"/>
      <c r="M672" s="16" t="n">
        <v>0.282165294175467</v>
      </c>
      <c r="N672" s="16" t="n">
        <v>0.135838788810449</v>
      </c>
      <c r="O672" s="16" t="n">
        <v>0.0254882409342098</v>
      </c>
      <c r="P672" s="16" t="n">
        <v>0.023372979455063</v>
      </c>
      <c r="Q672" s="16"/>
      <c r="R672" s="16" t="n">
        <v>0.122590960245655</v>
      </c>
      <c r="S672" s="16" t="n">
        <v>0.027204219885857</v>
      </c>
      <c r="T672" s="16" t="n">
        <v>0.247177415418751</v>
      </c>
      <c r="U672" s="16" t="n">
        <v>0.274642399239807</v>
      </c>
      <c r="V672" s="16" t="n">
        <v>0.33809752566686</v>
      </c>
      <c r="W672" s="16"/>
      <c r="X672" s="16" t="n">
        <v>0.251936961980013</v>
      </c>
      <c r="Y672" s="16" t="n">
        <v>0.388322360761219</v>
      </c>
      <c r="Z672" s="16" t="n">
        <v>0.165213068151912</v>
      </c>
      <c r="AA672" s="16" t="n">
        <v>0.513641447482234</v>
      </c>
      <c r="AB672" s="16" t="n">
        <v>0.104716242113346</v>
      </c>
      <c r="AC672" s="16" t="n">
        <v>0.113948230835096</v>
      </c>
      <c r="AD672" s="16" t="n">
        <v>0.506730087341072</v>
      </c>
      <c r="AE672" s="16"/>
      <c r="AF672" s="16" t="n">
        <v>0.20121795108225</v>
      </c>
      <c r="AG672" s="16" t="n">
        <v>0.0227399244131497</v>
      </c>
      <c r="AH672" s="16" t="n">
        <v>0.319094543441076</v>
      </c>
      <c r="AI672" s="16" t="n">
        <v>0.279897892094208</v>
      </c>
      <c r="AJ672" s="16" t="n">
        <v>0.332639480075536</v>
      </c>
      <c r="AK672" s="16" t="n">
        <v>0.282411888888057</v>
      </c>
      <c r="AL672" s="16" t="n">
        <v>0.200906106696757</v>
      </c>
      <c r="AM672" s="16" t="n">
        <v>0.296886264682644</v>
      </c>
      <c r="AN672" s="16" t="n">
        <v>0.0107100507480712</v>
      </c>
      <c r="AO672" s="16" t="n">
        <v>0.574506733003766</v>
      </c>
      <c r="AP672" s="16" t="n">
        <v>0.395183249988356</v>
      </c>
      <c r="AQ672" s="16"/>
      <c r="AR672" s="16" t="n">
        <v>0.258800874735417</v>
      </c>
      <c r="AS672" s="16" t="n">
        <v>0.12959332841632</v>
      </c>
      <c r="AT672" s="16" t="n">
        <v>0.295347433405369</v>
      </c>
      <c r="AU672" s="16" t="n">
        <v>0.330049229470489</v>
      </c>
      <c r="AV672" s="16" t="n">
        <v>0.370853000731202</v>
      </c>
      <c r="AW672" s="16" t="n">
        <v>0.300763954380301</v>
      </c>
      <c r="AX672" s="16" t="n">
        <v>0.632043850702705</v>
      </c>
      <c r="AY672" s="16" t="n">
        <v>0.478510722088062</v>
      </c>
    </row>
    <row r="673">
      <c r="B673" t="s">
        <v>97</v>
      </c>
      <c r="C673" s="16" t="n">
        <v>0.124946384878563</v>
      </c>
      <c r="D673" s="16" t="n">
        <v>0.0277668240372703</v>
      </c>
      <c r="E673" s="16" t="n">
        <v>0.0518020780965163</v>
      </c>
      <c r="F673" s="16" t="n">
        <v>0.155944460046715</v>
      </c>
      <c r="G673" s="16"/>
      <c r="H673" s="16" t="n">
        <v>0.00126438917717966</v>
      </c>
      <c r="I673" s="16" t="n">
        <v>0.131999477346805</v>
      </c>
      <c r="J673" s="16"/>
      <c r="K673" s="16" t="n">
        <v>0.143476474509734</v>
      </c>
      <c r="L673" s="16"/>
      <c r="M673" s="16" t="n">
        <v>0.135296113114044</v>
      </c>
      <c r="N673" s="16" t="n">
        <v>0.0500546055145105</v>
      </c>
      <c r="O673" s="16" t="n">
        <v>0.0173069293877069</v>
      </c>
      <c r="P673" s="16" t="n">
        <v>0.0526264366676696</v>
      </c>
      <c r="Q673" s="16"/>
      <c r="R673" s="16" t="n">
        <v>0.146302286302363</v>
      </c>
      <c r="S673" s="16" t="n">
        <v>0</v>
      </c>
      <c r="T673" s="16" t="n">
        <v>0.104958461283642</v>
      </c>
      <c r="U673" s="16" t="n">
        <v>0.209590234128099</v>
      </c>
      <c r="V673" s="16" t="n">
        <v>0.125609902512377</v>
      </c>
      <c r="W673" s="16"/>
      <c r="X673" s="16" t="n">
        <v>0.125944565473092</v>
      </c>
      <c r="Y673" s="16" t="n">
        <v>0.164934316196421</v>
      </c>
      <c r="Z673" s="16" t="n">
        <v>0.146033764824328</v>
      </c>
      <c r="AA673" s="16" t="n">
        <v>0.000725709461404629</v>
      </c>
      <c r="AB673" s="16" t="n">
        <v>0.0195272463190305</v>
      </c>
      <c r="AC673" s="16" t="n">
        <v>0.129314053692252</v>
      </c>
      <c r="AD673" s="16" t="n">
        <v>0.0835437880268081</v>
      </c>
      <c r="AE673" s="16"/>
      <c r="AF673" s="16" t="n">
        <v>0.00260634716727077</v>
      </c>
      <c r="AG673" s="16" t="n">
        <v>0.43091965305358</v>
      </c>
      <c r="AH673" s="16" t="n">
        <v>0.158626997567356</v>
      </c>
      <c r="AI673" s="16" t="n">
        <v>0</v>
      </c>
      <c r="AJ673" s="16" t="n">
        <v>0.00146721303245741</v>
      </c>
      <c r="AK673" s="16" t="n">
        <v>0.17792483847596</v>
      </c>
      <c r="AL673" s="16" t="n">
        <v>0.248862679520838</v>
      </c>
      <c r="AM673" s="16" t="n">
        <v>0.0120705308438495</v>
      </c>
      <c r="AN673" s="16" t="n">
        <v>0</v>
      </c>
      <c r="AO673" s="16" t="n">
        <v>0.00415064722995125</v>
      </c>
      <c r="AP673" s="16" t="n">
        <v>0.338046663109893</v>
      </c>
      <c r="AQ673" s="16"/>
      <c r="AR673" s="16" t="n">
        <v>0.129057980530282</v>
      </c>
      <c r="AS673" s="16" t="n">
        <v>0.15575882847539</v>
      </c>
      <c r="AT673" s="16" t="n">
        <v>0.098684669044967</v>
      </c>
      <c r="AU673" s="16" t="n">
        <v>0.149669352717773</v>
      </c>
      <c r="AV673" s="16" t="n">
        <v>0.00787748748784647</v>
      </c>
      <c r="AW673" s="16" t="n">
        <v>0.179229696016495</v>
      </c>
      <c r="AX673" s="16" t="n">
        <v>0.0427417645731993</v>
      </c>
      <c r="AY673" s="16" t="n">
        <v>0</v>
      </c>
    </row>
    <row r="674">
      <c r="B674" t="s">
        <v>212</v>
      </c>
      <c r="C674" s="16" t="n">
        <v>0.373192412597467</v>
      </c>
      <c r="D674" s="16" t="n">
        <v>0.507853477642625</v>
      </c>
      <c r="E674" s="16" t="n">
        <v>0.333433957251015</v>
      </c>
      <c r="F674" s="16" t="n">
        <v>0.368943074788127</v>
      </c>
      <c r="G674" s="16"/>
      <c r="H674" s="16" t="n">
        <v>0.235118007006137</v>
      </c>
      <c r="I674" s="16" t="n">
        <v>0.382389743594378</v>
      </c>
      <c r="J674" s="16"/>
      <c r="K674" s="16" t="n">
        <v>0.493876232229775</v>
      </c>
      <c r="L674" s="16"/>
      <c r="M674" s="16" t="n">
        <v>0.342190754019275</v>
      </c>
      <c r="N674" s="16" t="n">
        <v>0.554689888212873</v>
      </c>
      <c r="O674" s="16" t="n">
        <v>0.788284397824413</v>
      </c>
      <c r="P674" s="16" t="n">
        <v>0.761785035124556</v>
      </c>
      <c r="Q674" s="16"/>
      <c r="R674" s="16" t="n">
        <v>0.536032307530432</v>
      </c>
      <c r="S674" s="16" t="n">
        <v>0.684148139107007</v>
      </c>
      <c r="T674" s="16" t="n">
        <v>0.393799650841114</v>
      </c>
      <c r="U674" s="16" t="n">
        <v>0.276332965511014</v>
      </c>
      <c r="V674" s="16" t="n">
        <v>0.310241789440699</v>
      </c>
      <c r="W674" s="16"/>
      <c r="X674" s="16" t="n">
        <v>0.439777126117978</v>
      </c>
      <c r="Y674" s="16" t="n">
        <v>0.155730481664852</v>
      </c>
      <c r="Z674" s="16" t="n">
        <v>0.375373366522062</v>
      </c>
      <c r="AA674" s="16" t="n">
        <v>0.241673790724885</v>
      </c>
      <c r="AB674" s="16" t="n">
        <v>0.423693160670957</v>
      </c>
      <c r="AC674" s="16" t="n">
        <v>0.531838043650112</v>
      </c>
      <c r="AD674" s="16" t="n">
        <v>0.311688318997424</v>
      </c>
      <c r="AE674" s="16"/>
      <c r="AF674" s="16" t="n">
        <v>0.397701840366302</v>
      </c>
      <c r="AG674" s="16" t="n">
        <v>0.537210925939901</v>
      </c>
      <c r="AH674" s="16" t="n">
        <v>0.32085815197188</v>
      </c>
      <c r="AI674" s="16" t="n">
        <v>0.461609413658793</v>
      </c>
      <c r="AJ674" s="16" t="n">
        <v>0.437365052119597</v>
      </c>
      <c r="AK674" s="16" t="n">
        <v>0.312952522707836</v>
      </c>
      <c r="AL674" s="16" t="n">
        <v>0.436968427215134</v>
      </c>
      <c r="AM674" s="16" t="n">
        <v>0.409413530940026</v>
      </c>
      <c r="AN674" s="16" t="n">
        <v>0.536133008507719</v>
      </c>
      <c r="AO674" s="16" t="n">
        <v>0.212522679673797</v>
      </c>
      <c r="AP674" s="16" t="n">
        <v>0.266770086901751</v>
      </c>
      <c r="AQ674" s="16"/>
      <c r="AR674" s="16" t="n">
        <v>0.295901017650228</v>
      </c>
      <c r="AS674" s="16" t="n">
        <v>0.435659910418584</v>
      </c>
      <c r="AT674" s="16" t="n">
        <v>0.490356240710599</v>
      </c>
      <c r="AU674" s="16" t="n">
        <v>0.366968708836351</v>
      </c>
      <c r="AV674" s="16" t="n">
        <v>0.316892115084756</v>
      </c>
      <c r="AW674" s="16" t="n">
        <v>0.35797198456873</v>
      </c>
      <c r="AX674" s="16" t="n">
        <v>0.325214384724096</v>
      </c>
      <c r="AY674" s="16" t="n">
        <v>0.0410788596848439</v>
      </c>
    </row>
    <row r="675">
      <c r="B675" t="s">
        <v>213</v>
      </c>
      <c r="C675" s="16" t="n">
        <v>0.294045763753982</v>
      </c>
      <c r="D675" s="16" t="n">
        <v>0.271755787860415</v>
      </c>
      <c r="E675" s="16" t="n">
        <v>0.188796345464618</v>
      </c>
      <c r="F675" s="16" t="n">
        <v>0.325421796943595</v>
      </c>
      <c r="G675" s="16"/>
      <c r="H675" s="16" t="n">
        <v>0.751006620139076</v>
      </c>
      <c r="I675" s="16" t="n">
        <v>0.274118679626212</v>
      </c>
      <c r="J675" s="16"/>
      <c r="K675" s="16" t="n">
        <v>0.260342783102889</v>
      </c>
      <c r="L675" s="16"/>
      <c r="M675" s="16" t="n">
        <v>0.310710133509546</v>
      </c>
      <c r="N675" s="16" t="n">
        <v>0.205609740990625</v>
      </c>
      <c r="O675" s="16" t="n">
        <v>0.0504559518793598</v>
      </c>
      <c r="P675" s="16" t="n">
        <v>0.0507053574796049</v>
      </c>
      <c r="Q675" s="16"/>
      <c r="R675" s="16" t="n">
        <v>0.122590960245655</v>
      </c>
      <c r="S675" s="16" t="n">
        <v>0.0275341345164089</v>
      </c>
      <c r="T675" s="16" t="n">
        <v>0.289440647094031</v>
      </c>
      <c r="U675" s="16" t="n">
        <v>0.325513055437206</v>
      </c>
      <c r="V675" s="16" t="n">
        <v>0.366831099137419</v>
      </c>
      <c r="W675" s="16"/>
      <c r="X675" s="16" t="n">
        <v>0.273085024279685</v>
      </c>
      <c r="Y675" s="16" t="n">
        <v>0.462966186602345</v>
      </c>
      <c r="Z675" s="16" t="n">
        <v>0.202900349885522</v>
      </c>
      <c r="AA675" s="16" t="n">
        <v>0.544754459033299</v>
      </c>
      <c r="AB675" s="16" t="n">
        <v>0.144632327598099</v>
      </c>
      <c r="AC675" s="16" t="n">
        <v>0.129827730328484</v>
      </c>
      <c r="AD675" s="16" t="n">
        <v>0.52113158618755</v>
      </c>
      <c r="AE675" s="16"/>
      <c r="AF675" s="16" t="n">
        <v>0.20121795108225</v>
      </c>
      <c r="AG675" s="16" t="n">
        <v>0.0227399244131497</v>
      </c>
      <c r="AH675" s="16" t="n">
        <v>0.356800265574192</v>
      </c>
      <c r="AI675" s="16" t="n">
        <v>0.421783963827331</v>
      </c>
      <c r="AJ675" s="16" t="n">
        <v>0.343817241617116</v>
      </c>
      <c r="AK675" s="16" t="n">
        <v>0.333983060955894</v>
      </c>
      <c r="AL675" s="16" t="n">
        <v>0.228732107858027</v>
      </c>
      <c r="AM675" s="16" t="n">
        <v>0.30897788428859</v>
      </c>
      <c r="AN675" s="16" t="n">
        <v>0.0107100507480712</v>
      </c>
      <c r="AO675" s="16" t="n">
        <v>0.579747628400979</v>
      </c>
      <c r="AP675" s="16" t="n">
        <v>0.395183249988356</v>
      </c>
      <c r="AQ675" s="16"/>
      <c r="AR675" s="16" t="n">
        <v>0.268011641148524</v>
      </c>
      <c r="AS675" s="16" t="n">
        <v>0.163941767430096</v>
      </c>
      <c r="AT675" s="16" t="n">
        <v>0.30651162163406</v>
      </c>
      <c r="AU675" s="16" t="n">
        <v>0.47912674179367</v>
      </c>
      <c r="AV675" s="16" t="n">
        <v>0.443152120561798</v>
      </c>
      <c r="AW675" s="16" t="n">
        <v>0.315734460947633</v>
      </c>
      <c r="AX675" s="16" t="n">
        <v>0.632043850702705</v>
      </c>
      <c r="AY675" s="16" t="n">
        <v>0.478510722088062</v>
      </c>
    </row>
    <row r="676">
      <c r="B676" t="s">
        <v>128</v>
      </c>
      <c r="C676" s="16" t="n">
        <v>0.0791466488434852</v>
      </c>
      <c r="D676" s="16" t="n">
        <v>0.23609768978221</v>
      </c>
      <c r="E676" s="16" t="n">
        <v>0.144637611786397</v>
      </c>
      <c r="F676" s="16" t="n">
        <v>0.0435212778445323</v>
      </c>
      <c r="G676" s="16"/>
      <c r="H676" s="16" t="n">
        <v>-0.515888613132938</v>
      </c>
      <c r="I676" s="16" t="n">
        <v>0.108271063968166</v>
      </c>
      <c r="J676" s="16"/>
      <c r="K676" s="16" t="n">
        <v>0.233533449126886</v>
      </c>
      <c r="L676" s="16"/>
      <c r="M676" s="16" t="n">
        <v>0.0314806205097294</v>
      </c>
      <c r="N676" s="16" t="n">
        <v>0.349080147222249</v>
      </c>
      <c r="O676" s="16" t="n">
        <v>0.737828445945053</v>
      </c>
      <c r="P676" s="16" t="n">
        <v>0.711079677644952</v>
      </c>
      <c r="Q676" s="16"/>
      <c r="R676" s="16" t="n">
        <v>0.413441347284777</v>
      </c>
      <c r="S676" s="16" t="n">
        <v>0.656614004590598</v>
      </c>
      <c r="T676" s="16" t="n">
        <v>0.104359003747084</v>
      </c>
      <c r="U676" s="16" t="n">
        <v>-0.049180089926192</v>
      </c>
      <c r="V676" s="16" t="n">
        <v>-0.0565893096967206</v>
      </c>
      <c r="W676" s="16"/>
      <c r="X676" s="16" t="n">
        <v>0.166692101838293</v>
      </c>
      <c r="Y676" s="16" t="n">
        <v>-0.307235704937493</v>
      </c>
      <c r="Z676" s="16" t="n">
        <v>0.17247301663654</v>
      </c>
      <c r="AA676" s="16" t="n">
        <v>-0.303080668308414</v>
      </c>
      <c r="AB676" s="16" t="n">
        <v>0.279060833072858</v>
      </c>
      <c r="AC676" s="16" t="n">
        <v>0.402010313321627</v>
      </c>
      <c r="AD676" s="16" t="n">
        <v>-0.209443267190127</v>
      </c>
      <c r="AE676" s="16"/>
      <c r="AF676" s="16" t="n">
        <v>0.196483889284052</v>
      </c>
      <c r="AG676" s="16" t="n">
        <v>0.514471001526751</v>
      </c>
      <c r="AH676" s="16" t="n">
        <v>-0.0359421136023123</v>
      </c>
      <c r="AI676" s="16" t="n">
        <v>0.0398254498314621</v>
      </c>
      <c r="AJ676" s="16" t="n">
        <v>0.0935478105024806</v>
      </c>
      <c r="AK676" s="16" t="n">
        <v>-0.0210305382480573</v>
      </c>
      <c r="AL676" s="16" t="n">
        <v>0.208236319357107</v>
      </c>
      <c r="AM676" s="16" t="n">
        <v>0.100435646651436</v>
      </c>
      <c r="AN676" s="16" t="n">
        <v>0.525422957759647</v>
      </c>
      <c r="AO676" s="16" t="n">
        <v>-0.367224948727182</v>
      </c>
      <c r="AP676" s="16" t="n">
        <v>-0.128413163086604</v>
      </c>
      <c r="AQ676" s="16"/>
      <c r="AR676" s="16" t="n">
        <v>0.0278893765017043</v>
      </c>
      <c r="AS676" s="16" t="n">
        <v>0.271718142988488</v>
      </c>
      <c r="AT676" s="16" t="n">
        <v>0.18384461907654</v>
      </c>
      <c r="AU676" s="16" t="n">
        <v>-0.112158032957319</v>
      </c>
      <c r="AV676" s="16" t="n">
        <v>-0.126260005477042</v>
      </c>
      <c r="AW676" s="16" t="n">
        <v>0.0422375236210973</v>
      </c>
      <c r="AX676" s="16" t="n">
        <v>-0.30682946597861</v>
      </c>
      <c r="AY676" s="16" t="n">
        <v>-0.437431862403218</v>
      </c>
    </row>
    <row r="677">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c r="AX677" s="16"/>
      <c r="AY677" s="16"/>
    </row>
    <row r="678">
      <c r="B678" s="7" t="s">
        <v>320</v>
      </c>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row>
    <row r="679">
      <c r="B679" s="26" t="s">
        <v>79</v>
      </c>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c r="AM679" s="16"/>
      <c r="AN679" s="16"/>
      <c r="AO679" s="16"/>
      <c r="AP679" s="16"/>
      <c r="AQ679" s="16"/>
      <c r="AR679" s="16"/>
      <c r="AS679" s="16"/>
      <c r="AT679" s="16"/>
      <c r="AU679" s="16"/>
      <c r="AV679" s="16"/>
      <c r="AW679" s="16"/>
      <c r="AX679" s="16"/>
      <c r="AY679" s="16"/>
    </row>
    <row r="680">
      <c r="B680" t="s">
        <v>313</v>
      </c>
      <c r="C680" s="16" t="n">
        <v>0.273355181696797</v>
      </c>
      <c r="D680" s="16" t="n">
        <v>0.164758341413184</v>
      </c>
      <c r="E680" s="16" t="n">
        <v>0.435024137983303</v>
      </c>
      <c r="F680" s="16" t="n">
        <v>0.241233977683033</v>
      </c>
      <c r="G680" s="16"/>
      <c r="H680" s="16" t="n">
        <v>0.128894746884967</v>
      </c>
      <c r="I680" s="16" t="n">
        <v>0.253395514920174</v>
      </c>
      <c r="J680" s="16"/>
      <c r="K680" s="16" t="n">
        <v>0.159659849804871</v>
      </c>
      <c r="L680" s="16"/>
      <c r="M680" s="16" t="n">
        <v>0.268943053964457</v>
      </c>
      <c r="N680" s="16" t="n">
        <v>0.291451441745611</v>
      </c>
      <c r="O680" s="16" t="n">
        <v>0.353171537282542</v>
      </c>
      <c r="P680" s="16" t="n">
        <v>0.347687860900279</v>
      </c>
      <c r="Q680" s="16"/>
      <c r="R680" s="16" t="n">
        <v>0.0306231989186693</v>
      </c>
      <c r="S680" s="16" t="n">
        <v>0.38002055194259</v>
      </c>
      <c r="T680" s="16" t="n">
        <v>0.262909148741633</v>
      </c>
      <c r="U680" s="16" t="n">
        <v>0.419734331090395</v>
      </c>
      <c r="V680" s="16" t="n">
        <v>0.2229461166658</v>
      </c>
      <c r="W680" s="16"/>
      <c r="X680" s="16" t="n">
        <v>0.209855307080295</v>
      </c>
      <c r="Y680" s="16" t="n">
        <v>0.140564632169149</v>
      </c>
      <c r="Z680" s="16" t="n">
        <v>0.539248153929497</v>
      </c>
      <c r="AA680" s="16" t="n">
        <v>0.358291239450298</v>
      </c>
      <c r="AB680" s="16" t="n">
        <v>0.436359646975</v>
      </c>
      <c r="AC680" s="16" t="n">
        <v>0.318524512312365</v>
      </c>
      <c r="AD680" s="16" t="n">
        <v>0.274609508619312</v>
      </c>
      <c r="AE680" s="16"/>
      <c r="AF680" s="16" t="n">
        <v>0.411765234187645</v>
      </c>
      <c r="AG680" s="16" t="n">
        <v>0.023006564584081</v>
      </c>
      <c r="AH680" s="16" t="n">
        <v>0.257069495262179</v>
      </c>
      <c r="AI680" s="16" t="n">
        <v>0.234819830410382</v>
      </c>
      <c r="AJ680" s="16" t="n">
        <v>0.206644826662427</v>
      </c>
      <c r="AK680" s="16" t="n">
        <v>0.266859670716918</v>
      </c>
      <c r="AL680" s="16" t="n">
        <v>0.288109991034106</v>
      </c>
      <c r="AM680" s="16" t="n">
        <v>0.524145117562454</v>
      </c>
      <c r="AN680" s="16" t="n">
        <v>0.0956586340856251</v>
      </c>
      <c r="AO680" s="16" t="n">
        <v>0.459615612497552</v>
      </c>
      <c r="AP680" s="16" t="n">
        <v>0.467226997530568</v>
      </c>
      <c r="AQ680" s="16"/>
      <c r="AR680" s="16" t="n">
        <v>0.238758084536883</v>
      </c>
      <c r="AS680" s="16" t="n">
        <v>0.367819106199223</v>
      </c>
      <c r="AT680" s="16" t="n">
        <v>0.147227577472153</v>
      </c>
      <c r="AU680" s="16" t="n">
        <v>0.176842444099975</v>
      </c>
      <c r="AV680" s="16" t="n">
        <v>0.380497431110367</v>
      </c>
      <c r="AW680" s="16" t="n">
        <v>0.165424412771549</v>
      </c>
      <c r="AX680" s="16" t="n">
        <v>0.239852983743462</v>
      </c>
      <c r="AY680" s="16" t="n">
        <v>0.490205209113547</v>
      </c>
    </row>
    <row r="681">
      <c r="B681" t="s">
        <v>314</v>
      </c>
      <c r="C681" s="16" t="n">
        <v>0.140661252106898</v>
      </c>
      <c r="D681" s="16" t="n">
        <v>0.258970545230322</v>
      </c>
      <c r="E681" s="16" t="n">
        <v>0.156588272367171</v>
      </c>
      <c r="F681" s="16" t="n">
        <v>0.122978770547992</v>
      </c>
      <c r="G681" s="16"/>
      <c r="H681" s="16" t="n">
        <v>0.12282936366798</v>
      </c>
      <c r="I681" s="16" t="n">
        <v>0.117823725670341</v>
      </c>
      <c r="J681" s="16"/>
      <c r="K681" s="16" t="n">
        <v>0.172917591211075</v>
      </c>
      <c r="L681" s="16"/>
      <c r="M681" s="16" t="n">
        <v>0.125658959581914</v>
      </c>
      <c r="N681" s="16" t="n">
        <v>0.252463843302804</v>
      </c>
      <c r="O681" s="16" t="n">
        <v>0.262977170348011</v>
      </c>
      <c r="P681" s="16" t="n">
        <v>0.31252572323252</v>
      </c>
      <c r="Q681" s="16"/>
      <c r="R681" s="16" t="n">
        <v>0.161632340308663</v>
      </c>
      <c r="S681" s="16" t="n">
        <v>0.314671473328074</v>
      </c>
      <c r="T681" s="16" t="n">
        <v>0.106856175594241</v>
      </c>
      <c r="U681" s="16" t="n">
        <v>0.212322043490774</v>
      </c>
      <c r="V681" s="16" t="n">
        <v>0.0860440758908945</v>
      </c>
      <c r="W681" s="16"/>
      <c r="X681" s="16" t="n">
        <v>0.134066668330352</v>
      </c>
      <c r="Y681" s="16" t="n">
        <v>0.0572318037645018</v>
      </c>
      <c r="Z681" s="16" t="n">
        <v>0.23226929833269</v>
      </c>
      <c r="AA681" s="16" t="n">
        <v>0.0776006604118562</v>
      </c>
      <c r="AB681" s="16" t="n">
        <v>0.119373666112194</v>
      </c>
      <c r="AC681" s="16" t="n">
        <v>0.173621209929672</v>
      </c>
      <c r="AD681" s="16" t="n">
        <v>0.136590452049269</v>
      </c>
      <c r="AE681" s="16"/>
      <c r="AF681" s="16" t="n">
        <v>0.00529040265088849</v>
      </c>
      <c r="AG681" s="16" t="n">
        <v>0.00721395576407028</v>
      </c>
      <c r="AH681" s="16" t="n">
        <v>0.403252374558923</v>
      </c>
      <c r="AI681" s="16" t="n">
        <v>0.266154981499673</v>
      </c>
      <c r="AJ681" s="16" t="n">
        <v>0.177679760306563</v>
      </c>
      <c r="AK681" s="16" t="n">
        <v>0.160372921679897</v>
      </c>
      <c r="AL681" s="16" t="n">
        <v>0.0149431415399803</v>
      </c>
      <c r="AM681" s="16" t="n">
        <v>0.101556879077192</v>
      </c>
      <c r="AN681" s="16" t="n">
        <v>0.188543574560059</v>
      </c>
      <c r="AO681" s="16" t="n">
        <v>0.0194736322554839</v>
      </c>
      <c r="AP681" s="16" t="n">
        <v>0.103151075320955</v>
      </c>
      <c r="AQ681" s="16"/>
      <c r="AR681" s="16" t="n">
        <v>0.110824223252055</v>
      </c>
      <c r="AS681" s="16" t="n">
        <v>0.150149006029131</v>
      </c>
      <c r="AT681" s="16" t="n">
        <v>0.139996525583106</v>
      </c>
      <c r="AU681" s="16" t="n">
        <v>0.171423566658586</v>
      </c>
      <c r="AV681" s="16" t="n">
        <v>0.371714087134021</v>
      </c>
      <c r="AW681" s="16" t="n">
        <v>0.0819255606126783</v>
      </c>
      <c r="AX681" s="16" t="n">
        <v>0.0684239676449986</v>
      </c>
      <c r="AY681" s="16" t="n">
        <v>0.0116944870254857</v>
      </c>
    </row>
    <row r="682">
      <c r="B682" t="s">
        <v>315</v>
      </c>
      <c r="C682" s="16" t="n">
        <v>0.137456996387201</v>
      </c>
      <c r="D682" s="16" t="n">
        <v>0.225490483753858</v>
      </c>
      <c r="E682" s="16" t="n">
        <v>0.215194002333</v>
      </c>
      <c r="F682" s="16" t="n">
        <v>0.106228506537589</v>
      </c>
      <c r="G682" s="16"/>
      <c r="H682" s="16" t="n">
        <v>0.0851371383631619</v>
      </c>
      <c r="I682" s="16" t="n">
        <v>0.123204147378757</v>
      </c>
      <c r="J682" s="16"/>
      <c r="K682" s="16" t="n">
        <v>0.13434878040704</v>
      </c>
      <c r="L682" s="16"/>
      <c r="M682" s="16" t="n">
        <v>0.123326853094283</v>
      </c>
      <c r="N682" s="16" t="n">
        <v>0.228171077532</v>
      </c>
      <c r="O682" s="16" t="n">
        <v>0.295104544404102</v>
      </c>
      <c r="P682" s="16" t="n">
        <v>0.325266354008897</v>
      </c>
      <c r="Q682" s="16"/>
      <c r="R682" s="16" t="n">
        <v>0.00107971985474307</v>
      </c>
      <c r="S682" s="16" t="n">
        <v>0.337206510863601</v>
      </c>
      <c r="T682" s="16" t="n">
        <v>0.175506428285709</v>
      </c>
      <c r="U682" s="16" t="n">
        <v>0.127110974744175</v>
      </c>
      <c r="V682" s="16" t="n">
        <v>0.0917615575547487</v>
      </c>
      <c r="W682" s="16"/>
      <c r="X682" s="16" t="n">
        <v>0.102714142910732</v>
      </c>
      <c r="Y682" s="16" t="n">
        <v>0.0805156243616952</v>
      </c>
      <c r="Z682" s="16" t="n">
        <v>0.267522967019872</v>
      </c>
      <c r="AA682" s="16" t="n">
        <v>0.0637362656349632</v>
      </c>
      <c r="AB682" s="16" t="n">
        <v>0.122598296782273</v>
      </c>
      <c r="AC682" s="16" t="n">
        <v>0.214090996238981</v>
      </c>
      <c r="AD682" s="16" t="n">
        <v>0.239837495882177</v>
      </c>
      <c r="AE682" s="16"/>
      <c r="AF682" s="16" t="n">
        <v>0.00405329018690199</v>
      </c>
      <c r="AG682" s="16" t="n">
        <v>0.0270963905098853</v>
      </c>
      <c r="AH682" s="16" t="n">
        <v>0.379713019595392</v>
      </c>
      <c r="AI682" s="16" t="n">
        <v>0.133181920432084</v>
      </c>
      <c r="AJ682" s="16" t="n">
        <v>0.176766893618978</v>
      </c>
      <c r="AK682" s="16" t="n">
        <v>0.110320026659661</v>
      </c>
      <c r="AL682" s="16" t="n">
        <v>0.159275450110738</v>
      </c>
      <c r="AM682" s="16" t="n">
        <v>0.115338096937082</v>
      </c>
      <c r="AN682" s="16" t="n">
        <v>0.158620230106271</v>
      </c>
      <c r="AO682" s="16" t="n">
        <v>0.212970587322437</v>
      </c>
      <c r="AP682" s="16" t="n">
        <v>0.231817472191388</v>
      </c>
      <c r="AQ682" s="16"/>
      <c r="AR682" s="16" t="n">
        <v>0.0171106957997442</v>
      </c>
      <c r="AS682" s="16" t="n">
        <v>0.210274818643433</v>
      </c>
      <c r="AT682" s="16" t="n">
        <v>0.147580864336919</v>
      </c>
      <c r="AU682" s="16" t="n">
        <v>0.0204782192615654</v>
      </c>
      <c r="AV682" s="16" t="n">
        <v>0.234419277358797</v>
      </c>
      <c r="AW682" s="16" t="n">
        <v>0.140131680912494</v>
      </c>
      <c r="AX682" s="16" t="n">
        <v>0.277890616288152</v>
      </c>
      <c r="AY682" s="16" t="n">
        <v>0.00979479088645274</v>
      </c>
    </row>
    <row r="683">
      <c r="B683" t="s">
        <v>316</v>
      </c>
      <c r="C683" s="16" t="n">
        <v>0.116498774053133</v>
      </c>
      <c r="D683" s="16" t="n">
        <v>0.043542639754823</v>
      </c>
      <c r="E683" s="16" t="n">
        <v>0.140759750254233</v>
      </c>
      <c r="F683" s="16" t="n">
        <v>0.118054707782608</v>
      </c>
      <c r="G683" s="16"/>
      <c r="H683" s="16" t="n">
        <v>0.0475160489033678</v>
      </c>
      <c r="I683" s="16" t="n">
        <v>0.0942270972099692</v>
      </c>
      <c r="J683" s="16"/>
      <c r="K683" s="16" t="n">
        <v>0.0914807208875299</v>
      </c>
      <c r="L683" s="16"/>
      <c r="M683" s="16" t="n">
        <v>0.112325167900385</v>
      </c>
      <c r="N683" s="16" t="n">
        <v>0.0999803253672914</v>
      </c>
      <c r="O683" s="16" t="n">
        <v>0.294069860916031</v>
      </c>
      <c r="P683" s="16" t="n">
        <v>0.233972561866053</v>
      </c>
      <c r="Q683" s="16"/>
      <c r="R683" s="16" t="n">
        <v>0.0160437157271404</v>
      </c>
      <c r="S683" s="16" t="n">
        <v>0.218566286569633</v>
      </c>
      <c r="T683" s="16" t="n">
        <v>0.0994205903030463</v>
      </c>
      <c r="U683" s="16" t="n">
        <v>0.163453075888303</v>
      </c>
      <c r="V683" s="16" t="n">
        <v>0.0952297072553157</v>
      </c>
      <c r="W683" s="16"/>
      <c r="X683" s="16" t="n">
        <v>0.0867681170413755</v>
      </c>
      <c r="Y683" s="16" t="n">
        <v>0.174596321998451</v>
      </c>
      <c r="Z683" s="16" t="n">
        <v>0.192281620862324</v>
      </c>
      <c r="AA683" s="16" t="n">
        <v>0.0424745823742766</v>
      </c>
      <c r="AB683" s="16" t="n">
        <v>0.0732715232986495</v>
      </c>
      <c r="AC683" s="16" t="n">
        <v>0.0727798265983435</v>
      </c>
      <c r="AD683" s="16" t="n">
        <v>0.0798560283847356</v>
      </c>
      <c r="AE683" s="16"/>
      <c r="AF683" s="16" t="n">
        <v>0.00698302548887236</v>
      </c>
      <c r="AG683" s="16" t="n">
        <v>0.0117610603761436</v>
      </c>
      <c r="AH683" s="16" t="n">
        <v>0.0226865095107605</v>
      </c>
      <c r="AI683" s="16" t="n">
        <v>0.174745038908476</v>
      </c>
      <c r="AJ683" s="16" t="n">
        <v>0.153376587717421</v>
      </c>
      <c r="AK683" s="16" t="n">
        <v>0.0231619929371226</v>
      </c>
      <c r="AL683" s="16" t="n">
        <v>0.092239478564991</v>
      </c>
      <c r="AM683" s="16" t="n">
        <v>0.544050585655464</v>
      </c>
      <c r="AN683" s="16" t="n">
        <v>0.218055405721055</v>
      </c>
      <c r="AO683" s="16" t="n">
        <v>0.00524089539721303</v>
      </c>
      <c r="AP683" s="16" t="n">
        <v>0.231638912900103</v>
      </c>
      <c r="AQ683" s="16"/>
      <c r="AR683" s="16" t="n">
        <v>0.0967608705451648</v>
      </c>
      <c r="AS683" s="16" t="n">
        <v>0.11159512378163</v>
      </c>
      <c r="AT683" s="16" t="n">
        <v>0.109150407581483</v>
      </c>
      <c r="AU683" s="16" t="n">
        <v>0.156956065233002</v>
      </c>
      <c r="AV683" s="16" t="n">
        <v>0.082517607811639</v>
      </c>
      <c r="AW683" s="16" t="n">
        <v>0.0143022949163771</v>
      </c>
      <c r="AX683" s="16" t="n">
        <v>0.239852983743462</v>
      </c>
      <c r="AY683" s="16" t="n">
        <v>0.498100303860967</v>
      </c>
    </row>
    <row r="684">
      <c r="B684" t="s">
        <v>317</v>
      </c>
      <c r="C684" s="16" t="n">
        <v>0.113168691254352</v>
      </c>
      <c r="D684" s="16" t="n">
        <v>0.356803419792082</v>
      </c>
      <c r="E684" s="16" t="n">
        <v>0.115819416151814</v>
      </c>
      <c r="F684" s="16" t="n">
        <v>0.085023989555763</v>
      </c>
      <c r="G684" s="16"/>
      <c r="H684" s="16" t="n">
        <v>0.318434611316903</v>
      </c>
      <c r="I684" s="16" t="n">
        <v>0.102016405841003</v>
      </c>
      <c r="J684" s="16"/>
      <c r="K684" s="16" t="n">
        <v>0.0457911354813047</v>
      </c>
      <c r="L684" s="16"/>
      <c r="M684" s="16" t="n">
        <v>0.0973359341049426</v>
      </c>
      <c r="N684" s="16" t="n">
        <v>0.247125051203081</v>
      </c>
      <c r="O684" s="16" t="n">
        <v>0.21694295404699</v>
      </c>
      <c r="P684" s="16" t="n">
        <v>0.202780856211964</v>
      </c>
      <c r="Q684" s="16"/>
      <c r="R684" s="16" t="n">
        <v>0.000732116267805784</v>
      </c>
      <c r="S684" s="16" t="n">
        <v>0.116189545686181</v>
      </c>
      <c r="T684" s="16" t="n">
        <v>0.0942103881065375</v>
      </c>
      <c r="U684" s="16" t="n">
        <v>0.126581231711084</v>
      </c>
      <c r="V684" s="16" t="n">
        <v>0.132595217299978</v>
      </c>
      <c r="W684" s="16"/>
      <c r="X684" s="16" t="n">
        <v>0.0464425547157478</v>
      </c>
      <c r="Y684" s="16" t="n">
        <v>0.178124089075728</v>
      </c>
      <c r="Z684" s="16" t="n">
        <v>0.202673429748744</v>
      </c>
      <c r="AA684" s="16" t="n">
        <v>0.0389938869323383</v>
      </c>
      <c r="AB684" s="16" t="n">
        <v>0.0756305211981561</v>
      </c>
      <c r="AC684" s="16" t="n">
        <v>0.238318946553074</v>
      </c>
      <c r="AD684" s="16" t="n">
        <v>0.197123112221196</v>
      </c>
      <c r="AE684" s="16"/>
      <c r="AF684" s="16" t="n">
        <v>0.00431230347028184</v>
      </c>
      <c r="AG684" s="16" t="n">
        <v>0.0161938250687952</v>
      </c>
      <c r="AH684" s="16" t="n">
        <v>0.0824445065059101</v>
      </c>
      <c r="AI684" s="16" t="n">
        <v>0.29222513563432</v>
      </c>
      <c r="AJ684" s="16" t="n">
        <v>0.0324495864997944</v>
      </c>
      <c r="AK684" s="16" t="n">
        <v>0.156380657397452</v>
      </c>
      <c r="AL684" s="16" t="n">
        <v>0.167660679996021</v>
      </c>
      <c r="AM684" s="16" t="n">
        <v>0.341254389424485</v>
      </c>
      <c r="AN684" s="16" t="n">
        <v>0.0378586493161016</v>
      </c>
      <c r="AO684" s="16" t="n">
        <v>0.00580707930990518</v>
      </c>
      <c r="AP684" s="16" t="n">
        <v>0.00542307961583807</v>
      </c>
      <c r="AQ684" s="16"/>
      <c r="AR684" s="16" t="n">
        <v>0.0157665738922792</v>
      </c>
      <c r="AS684" s="16" t="n">
        <v>0.212282610093956</v>
      </c>
      <c r="AT684" s="16" t="n">
        <v>0.0599971546187076</v>
      </c>
      <c r="AU684" s="16" t="n">
        <v>0.1750669229162</v>
      </c>
      <c r="AV684" s="16" t="n">
        <v>0.14517229726307</v>
      </c>
      <c r="AW684" s="16" t="n">
        <v>0.0269877557275918</v>
      </c>
      <c r="AX684" s="16" t="n">
        <v>0.234340724173422</v>
      </c>
      <c r="AY684" s="16" t="n">
        <v>0</v>
      </c>
    </row>
    <row r="685">
      <c r="B685" t="s">
        <v>318</v>
      </c>
      <c r="C685" s="16" t="n">
        <v>0.074054976759506</v>
      </c>
      <c r="D685" s="16" t="n">
        <v>0.126175119353398</v>
      </c>
      <c r="E685" s="16" t="n">
        <v>0.158205658155766</v>
      </c>
      <c r="F685" s="16" t="n">
        <v>0.0451088986662708</v>
      </c>
      <c r="G685" s="16"/>
      <c r="H685" s="16" t="n">
        <v>0.122599325553525</v>
      </c>
      <c r="I685" s="16" t="n">
        <v>0.063869888432457</v>
      </c>
      <c r="J685" s="16"/>
      <c r="K685" s="16" t="n">
        <v>0.0711620971527003</v>
      </c>
      <c r="L685" s="16"/>
      <c r="M685" s="16" t="n">
        <v>0.0536706343325668</v>
      </c>
      <c r="N685" s="16" t="n">
        <v>0.232416678167422</v>
      </c>
      <c r="O685" s="16" t="n">
        <v>0.250060862458276</v>
      </c>
      <c r="P685" s="16" t="n">
        <v>0.210405569681562</v>
      </c>
      <c r="Q685" s="16"/>
      <c r="R685" s="16" t="n">
        <v>0.0153115994593346</v>
      </c>
      <c r="S685" s="16" t="n">
        <v>0.0286428792734414</v>
      </c>
      <c r="T685" s="16" t="n">
        <v>0.116784604676258</v>
      </c>
      <c r="U685" s="16" t="n">
        <v>0.08082697797033</v>
      </c>
      <c r="V685" s="16" t="n">
        <v>0.0641026412292372</v>
      </c>
      <c r="W685" s="16"/>
      <c r="X685" s="16" t="n">
        <v>0.0588801105175968</v>
      </c>
      <c r="Y685" s="16" t="n">
        <v>0.07358428900228</v>
      </c>
      <c r="Z685" s="16" t="n">
        <v>0.0825433234638868</v>
      </c>
      <c r="AA685" s="16" t="n">
        <v>0.0207929186971823</v>
      </c>
      <c r="AB685" s="16" t="n">
        <v>0.107668269720393</v>
      </c>
      <c r="AC685" s="16" t="n">
        <v>0.244727262399775</v>
      </c>
      <c r="AD685" s="16" t="n">
        <v>0.0571512052248271</v>
      </c>
      <c r="AE685" s="16"/>
      <c r="AF685" s="16" t="n">
        <v>0.0130815422478233</v>
      </c>
      <c r="AG685" s="16" t="n">
        <v>0.00335288617223549</v>
      </c>
      <c r="AH685" s="16" t="n">
        <v>0.0387955432336998</v>
      </c>
      <c r="AI685" s="16" t="n">
        <v>0.068162283329113</v>
      </c>
      <c r="AJ685" s="16" t="n">
        <v>0.0493425028007607</v>
      </c>
      <c r="AK685" s="16" t="n">
        <v>0.0767235262181735</v>
      </c>
      <c r="AL685" s="16" t="n">
        <v>0.0908295122464422</v>
      </c>
      <c r="AM685" s="16" t="n">
        <v>0.119908744964245</v>
      </c>
      <c r="AN685" s="16" t="n">
        <v>0.156091947043833</v>
      </c>
      <c r="AO685" s="16" t="n">
        <v>0.0413984477488741</v>
      </c>
      <c r="AP685" s="16" t="n">
        <v>0.133464884409993</v>
      </c>
      <c r="AQ685" s="16"/>
      <c r="AR685" s="16" t="n">
        <v>0.00436196983870112</v>
      </c>
      <c r="AS685" s="16" t="n">
        <v>0.0892497480690518</v>
      </c>
      <c r="AT685" s="16" t="n">
        <v>0.162324902040486</v>
      </c>
      <c r="AU685" s="16" t="n">
        <v>0.152720868580795</v>
      </c>
      <c r="AV685" s="16" t="n">
        <v>0.0804636361193815</v>
      </c>
      <c r="AW685" s="16" t="n">
        <v>0.0203293925757882</v>
      </c>
      <c r="AX685" s="16" t="n">
        <v>0.0735248326079194</v>
      </c>
      <c r="AY685" s="16" t="n">
        <v>0.0116944870254857</v>
      </c>
    </row>
    <row r="686">
      <c r="B686" t="s">
        <v>107</v>
      </c>
      <c r="C686" s="16" t="n">
        <v>0.496065865433419</v>
      </c>
      <c r="D686" s="16" t="n">
        <v>0.313138090541643</v>
      </c>
      <c r="E686" s="16" t="n">
        <v>0.323043892676651</v>
      </c>
      <c r="F686" s="16" t="n">
        <v>0.564107953015489</v>
      </c>
      <c r="G686" s="16"/>
      <c r="H686" s="16" t="n">
        <v>0.390714264192592</v>
      </c>
      <c r="I686" s="16" t="n">
        <v>0.542074250531495</v>
      </c>
      <c r="J686" s="16"/>
      <c r="K686" s="16" t="n">
        <v>0.639664795158569</v>
      </c>
      <c r="L686" s="16"/>
      <c r="M686" s="16" t="n">
        <v>0.531953768495901</v>
      </c>
      <c r="N686" s="16" t="n">
        <v>0.237476401253063</v>
      </c>
      <c r="O686" s="16" t="n">
        <v>0.14735215649735</v>
      </c>
      <c r="P686" s="16" t="n">
        <v>0.160178846659027</v>
      </c>
      <c r="Q686" s="16"/>
      <c r="R686" s="16" t="n">
        <v>0.820512107841648</v>
      </c>
      <c r="S686" s="16" t="n">
        <v>0.124589039096078</v>
      </c>
      <c r="T686" s="16" t="n">
        <v>0.515995072076821</v>
      </c>
      <c r="U686" s="16" t="n">
        <v>0.379073431721687</v>
      </c>
      <c r="V686" s="16" t="n">
        <v>0.578426774691703</v>
      </c>
      <c r="W686" s="16"/>
      <c r="X686" s="16" t="n">
        <v>0.574344176318139</v>
      </c>
      <c r="Y686" s="16" t="n">
        <v>0.582113359417588</v>
      </c>
      <c r="Z686" s="16" t="n">
        <v>0.327417850571684</v>
      </c>
      <c r="AA686" s="16" t="n">
        <v>0.519128184806643</v>
      </c>
      <c r="AB686" s="16" t="n">
        <v>0.290789225260624</v>
      </c>
      <c r="AC686" s="16" t="n">
        <v>0.162292001730539</v>
      </c>
      <c r="AD686" s="16" t="n">
        <v>0.517481013318406</v>
      </c>
      <c r="AE686" s="16"/>
      <c r="AF686" s="16" t="n">
        <v>0.576998532687393</v>
      </c>
      <c r="AG686" s="16" t="n">
        <v>0.941031263539641</v>
      </c>
      <c r="AH686" s="16" t="n">
        <v>0.374664522506644</v>
      </c>
      <c r="AI686" s="16" t="n">
        <v>0.291196726480665</v>
      </c>
      <c r="AJ686" s="16" t="n">
        <v>0.740287794463906</v>
      </c>
      <c r="AK686" s="16" t="n">
        <v>0.518298611282443</v>
      </c>
      <c r="AL686" s="16" t="n">
        <v>0.446524854750528</v>
      </c>
      <c r="AM686" s="16" t="n">
        <v>0.0428065370752713</v>
      </c>
      <c r="AN686" s="16" t="n">
        <v>0.382757907263831</v>
      </c>
      <c r="AO686" s="16" t="n">
        <v>0.487937965046456</v>
      </c>
      <c r="AP686" s="16" t="n">
        <v>0.426267965402757</v>
      </c>
      <c r="AQ686" s="16"/>
      <c r="AR686" s="16" t="n">
        <v>0.600680282309894</v>
      </c>
      <c r="AS686" s="16" t="n">
        <v>0.420551068734922</v>
      </c>
      <c r="AT686" s="16" t="n">
        <v>0.487668669696786</v>
      </c>
      <c r="AU686" s="16" t="n">
        <v>0.628796094511443</v>
      </c>
      <c r="AV686" s="16" t="n">
        <v>0.304951454298075</v>
      </c>
      <c r="AW686" s="16" t="n">
        <v>0.679236531504343</v>
      </c>
      <c r="AX686" s="16" t="n">
        <v>0.636210538267228</v>
      </c>
      <c r="AY686" s="16" t="n">
        <v>0.00979479088645274</v>
      </c>
    </row>
    <row r="687">
      <c r="B687" t="s">
        <v>319</v>
      </c>
      <c r="C687" s="16" t="n">
        <v>0.00585552559784084</v>
      </c>
      <c r="D687" s="16" t="n">
        <v>0.0220498173005787</v>
      </c>
      <c r="E687" s="16" t="n">
        <v>0.0101079212226819</v>
      </c>
      <c r="F687" s="16" t="n">
        <v>0.00286674662122167</v>
      </c>
      <c r="G687" s="16"/>
      <c r="H687" s="16" t="n">
        <v>0.0268687556920799</v>
      </c>
      <c r="I687" s="16" t="n">
        <v>0.00571234099942235</v>
      </c>
      <c r="J687" s="16"/>
      <c r="K687" s="16" t="n">
        <v>0.00347133238495474</v>
      </c>
      <c r="L687" s="16"/>
      <c r="M687" s="16" t="n">
        <v>0</v>
      </c>
      <c r="N687" s="16" t="n">
        <v>0.061769337930008</v>
      </c>
      <c r="O687" s="16" t="n">
        <v>0.0243153076340298</v>
      </c>
      <c r="P687" s="16" t="n">
        <v>0.0318157002214053</v>
      </c>
      <c r="Q687" s="16"/>
      <c r="R687" s="16" t="n">
        <v>0</v>
      </c>
      <c r="S687" s="16" t="n">
        <v>0.0111798586806974</v>
      </c>
      <c r="T687" s="16" t="n">
        <v>0.00296983766262215</v>
      </c>
      <c r="U687" s="16" t="n">
        <v>0.00110344309758507</v>
      </c>
      <c r="V687" s="16" t="n">
        <v>0.00918869583381397</v>
      </c>
      <c r="W687" s="16"/>
      <c r="X687" s="16" t="n">
        <v>0</v>
      </c>
      <c r="Y687" s="16" t="n">
        <v>0.00658449178563287</v>
      </c>
      <c r="Z687" s="16" t="n">
        <v>0.00422190047750911</v>
      </c>
      <c r="AA687" s="16" t="n">
        <v>0.00303040951161123</v>
      </c>
      <c r="AB687" s="16" t="n">
        <v>0.0514228517443642</v>
      </c>
      <c r="AC687" s="16" t="n">
        <v>0.0439882989422756</v>
      </c>
      <c r="AD687" s="16" t="n">
        <v>0.00902396029924781</v>
      </c>
      <c r="AE687" s="16"/>
      <c r="AF687" s="16" t="n">
        <v>0.00100866942618674</v>
      </c>
      <c r="AG687" s="16" t="n">
        <v>0.00864370312923925</v>
      </c>
      <c r="AH687" s="16" t="n">
        <v>0.0204608543124375</v>
      </c>
      <c r="AI687" s="16" t="n">
        <v>0.000484179663424069</v>
      </c>
      <c r="AJ687" s="16" t="n">
        <v>0</v>
      </c>
      <c r="AK687" s="16" t="n">
        <v>0.00528090036649664</v>
      </c>
      <c r="AL687" s="16" t="n">
        <v>0.00606254721193722</v>
      </c>
      <c r="AM687" s="16" t="n">
        <v>0.0278545024852135</v>
      </c>
      <c r="AN687" s="16" t="n">
        <v>0</v>
      </c>
      <c r="AO687" s="16" t="n">
        <v>0</v>
      </c>
      <c r="AP687" s="16" t="n">
        <v>0</v>
      </c>
      <c r="AQ687" s="16"/>
      <c r="AR687" s="16" t="n">
        <v>0.00520789585232977</v>
      </c>
      <c r="AS687" s="16" t="n">
        <v>0.00497608100819176</v>
      </c>
      <c r="AT687" s="16" t="n">
        <v>0.000353286864765848</v>
      </c>
      <c r="AU687" s="16" t="n">
        <v>0.0162430226093593</v>
      </c>
      <c r="AV687" s="16" t="n">
        <v>0.00759045868690691</v>
      </c>
      <c r="AW687" s="16" t="n">
        <v>0.00626396590369314</v>
      </c>
      <c r="AX687" s="16" t="n">
        <v>0.0213708822865997</v>
      </c>
      <c r="AY687" s="16" t="n">
        <v>0</v>
      </c>
    </row>
    <row r="688">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c r="AD688" s="16"/>
      <c r="AE688" s="16"/>
      <c r="AF688" s="16"/>
      <c r="AG688" s="16"/>
      <c r="AH688" s="16"/>
      <c r="AI688" s="16"/>
      <c r="AJ688" s="16"/>
      <c r="AK688" s="16"/>
      <c r="AL688" s="16"/>
      <c r="AM688" s="16"/>
      <c r="AN688" s="16"/>
      <c r="AO688" s="16"/>
      <c r="AP688" s="16"/>
      <c r="AQ688" s="16"/>
      <c r="AR688" s="16"/>
      <c r="AS688" s="16"/>
      <c r="AT688" s="16"/>
      <c r="AU688" s="16"/>
      <c r="AV688" s="16"/>
      <c r="AW688" s="16"/>
      <c r="AX688" s="16"/>
      <c r="AY688" s="16"/>
    </row>
    <row r="689">
      <c r="B689" s="7" t="s">
        <v>335</v>
      </c>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c r="AD689" s="16"/>
      <c r="AE689" s="16"/>
      <c r="AF689" s="16"/>
      <c r="AG689" s="16"/>
      <c r="AH689" s="16"/>
      <c r="AI689" s="16"/>
      <c r="AJ689" s="16"/>
      <c r="AK689" s="16"/>
      <c r="AL689" s="16"/>
      <c r="AM689" s="16"/>
      <c r="AN689" s="16"/>
      <c r="AO689" s="16"/>
      <c r="AP689" s="16"/>
      <c r="AQ689" s="16"/>
      <c r="AR689" s="16"/>
      <c r="AS689" s="16"/>
      <c r="AT689" s="16"/>
      <c r="AU689" s="16"/>
      <c r="AV689" s="16"/>
      <c r="AW689" s="16"/>
      <c r="AX689" s="16"/>
      <c r="AY689" s="16"/>
    </row>
    <row r="690">
      <c r="B690" s="26" t="s">
        <v>336</v>
      </c>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c r="AD690" s="16"/>
      <c r="AE690" s="16"/>
      <c r="AF690" s="16"/>
      <c r="AG690" s="16"/>
      <c r="AH690" s="16"/>
      <c r="AI690" s="16"/>
      <c r="AJ690" s="16"/>
      <c r="AK690" s="16"/>
      <c r="AL690" s="16"/>
      <c r="AM690" s="16"/>
      <c r="AN690" s="16"/>
      <c r="AO690" s="16"/>
      <c r="AP690" s="16"/>
      <c r="AQ690" s="16"/>
      <c r="AR690" s="16"/>
      <c r="AS690" s="16"/>
      <c r="AT690" s="16"/>
      <c r="AU690" s="16"/>
      <c r="AV690" s="16"/>
      <c r="AW690" s="16"/>
      <c r="AX690" s="16"/>
      <c r="AY690" s="16"/>
    </row>
    <row r="691">
      <c r="B691" t="s">
        <v>321</v>
      </c>
      <c r="C691" s="16" t="n">
        <v>0.017220217440969</v>
      </c>
      <c r="D691" s="16" t="n">
        <v>0</v>
      </c>
      <c r="E691" s="16" t="n">
        <v>0.0330606002455723</v>
      </c>
      <c r="F691" s="16" t="n">
        <v>0.0074031429056353</v>
      </c>
      <c r="G691" s="16"/>
      <c r="H691" s="16" t="n">
        <v>0</v>
      </c>
      <c r="I691" s="16" t="n">
        <v>0.00432778414721772</v>
      </c>
      <c r="J691" s="16"/>
      <c r="K691" s="16" t="n">
        <v>0.00170375932428449</v>
      </c>
      <c r="L691" s="16"/>
      <c r="M691" s="16" t="n">
        <v>0</v>
      </c>
      <c r="N691" s="16" t="n">
        <v>0.054531128454212</v>
      </c>
      <c r="O691" s="16" t="n">
        <v>0.0346054340882605</v>
      </c>
      <c r="P691" s="16" t="n">
        <v>0.0239246775756846</v>
      </c>
      <c r="Q691" s="16"/>
      <c r="R691" s="16" t="n">
        <v>0</v>
      </c>
      <c r="S691" s="16" t="n">
        <v>0</v>
      </c>
      <c r="T691" s="16" t="n">
        <v>0.035923226185147</v>
      </c>
      <c r="U691" s="16" t="n">
        <v>0.013599660749512</v>
      </c>
      <c r="V691" s="16" t="n">
        <v>0.00145744837548867</v>
      </c>
      <c r="W691" s="16"/>
      <c r="X691" s="16" t="n">
        <v>0.0356533374644885</v>
      </c>
      <c r="Y691" s="16" t="n">
        <v>0.0174463928135516</v>
      </c>
      <c r="Z691" s="16" t="n">
        <v>0</v>
      </c>
      <c r="AA691" s="16" t="n">
        <v>0</v>
      </c>
      <c r="AB691" s="16" t="n">
        <v>0</v>
      </c>
      <c r="AC691" s="16" t="n">
        <v>0</v>
      </c>
      <c r="AD691" s="16" t="n">
        <v>0.037041633257424</v>
      </c>
      <c r="AE691" s="16"/>
      <c r="AF691" s="16" t="n">
        <v>0</v>
      </c>
      <c r="AG691" s="16" t="n">
        <v>0.5</v>
      </c>
      <c r="AH691" s="16" t="n">
        <v>0.0888050096437238</v>
      </c>
      <c r="AI691" s="16" t="n">
        <v>0</v>
      </c>
      <c r="AJ691" s="16" t="n">
        <v>0</v>
      </c>
      <c r="AK691" s="16" t="n">
        <v>0</v>
      </c>
      <c r="AL691" s="16" t="n">
        <v>0</v>
      </c>
      <c r="AM691" s="16" t="n">
        <v>0</v>
      </c>
      <c r="AN691" s="16" t="n">
        <v>0.0686137302462099</v>
      </c>
      <c r="AO691" s="16" t="n">
        <v>0</v>
      </c>
      <c r="AP691" s="16" t="n">
        <v>0</v>
      </c>
      <c r="AQ691" s="16"/>
      <c r="AR691" s="16" t="n">
        <v>0</v>
      </c>
      <c r="AS691" s="16" t="n">
        <v>0.0445973616554277</v>
      </c>
      <c r="AT691" s="16" t="n">
        <v>0</v>
      </c>
      <c r="AU691" s="16" t="n">
        <v>0</v>
      </c>
      <c r="AV691" s="16" t="n">
        <v>0</v>
      </c>
      <c r="AW691" s="16" t="n">
        <v>0</v>
      </c>
      <c r="AX691" s="16" t="n">
        <v>0</v>
      </c>
      <c r="AY691" s="16" t="n">
        <v>0</v>
      </c>
    </row>
    <row r="692">
      <c r="B692" t="s">
        <v>322</v>
      </c>
      <c r="C692" s="16" t="n">
        <v>0.185897115662625</v>
      </c>
      <c r="D692" s="16" t="n">
        <v>0.131390455934303</v>
      </c>
      <c r="E692" s="16" t="n">
        <v>0.0417446094685707</v>
      </c>
      <c r="F692" s="16" t="n">
        <v>0.341721545171169</v>
      </c>
      <c r="G692" s="16"/>
      <c r="H692" s="16" t="n">
        <v>0.00975115148571708</v>
      </c>
      <c r="I692" s="16" t="n">
        <v>0.246715590997647</v>
      </c>
      <c r="J692" s="16"/>
      <c r="K692" s="16" t="n">
        <v>0.519613359167283</v>
      </c>
      <c r="L692" s="16"/>
      <c r="M692" s="16" t="n">
        <v>0.218825917817736</v>
      </c>
      <c r="N692" s="16" t="n">
        <v>0.165680201678263</v>
      </c>
      <c r="O692" s="16" t="n">
        <v>0.02807565610624</v>
      </c>
      <c r="P692" s="16" t="n">
        <v>0.0239246775756846</v>
      </c>
      <c r="Q692" s="16"/>
      <c r="R692" s="16" t="n">
        <v>0</v>
      </c>
      <c r="S692" s="16" t="n">
        <v>0</v>
      </c>
      <c r="T692" s="16" t="n">
        <v>0.0907183194988077</v>
      </c>
      <c r="U692" s="16" t="n">
        <v>0.0357780979823633</v>
      </c>
      <c r="V692" s="16" t="n">
        <v>0.39582735352799</v>
      </c>
      <c r="W692" s="16"/>
      <c r="X692" s="16" t="n">
        <v>0.35917157956677</v>
      </c>
      <c r="Y692" s="16" t="n">
        <v>0.22597314297856</v>
      </c>
      <c r="Z692" s="16" t="n">
        <v>0</v>
      </c>
      <c r="AA692" s="16" t="n">
        <v>0</v>
      </c>
      <c r="AB692" s="16" t="n">
        <v>0</v>
      </c>
      <c r="AC692" s="16" t="n">
        <v>0.176884701447249</v>
      </c>
      <c r="AD692" s="16" t="n">
        <v>0.037041633257424</v>
      </c>
      <c r="AE692" s="16"/>
      <c r="AF692" s="16" t="n">
        <v>0.889390486823373</v>
      </c>
      <c r="AG692" s="16" t="n">
        <v>0</v>
      </c>
      <c r="AH692" s="16" t="n">
        <v>0</v>
      </c>
      <c r="AI692" s="16" t="n">
        <v>0</v>
      </c>
      <c r="AJ692" s="16" t="n">
        <v>0.39742437473445</v>
      </c>
      <c r="AK692" s="16" t="n">
        <v>0</v>
      </c>
      <c r="AL692" s="16" t="n">
        <v>0</v>
      </c>
      <c r="AM692" s="16" t="n">
        <v>0.156941454788948</v>
      </c>
      <c r="AN692" s="16" t="n">
        <v>0</v>
      </c>
      <c r="AO692" s="16" t="n">
        <v>0</v>
      </c>
      <c r="AP692" s="16" t="n">
        <v>1</v>
      </c>
      <c r="AQ692" s="16"/>
      <c r="AR692" s="16" t="n">
        <v>0</v>
      </c>
      <c r="AS692" s="16" t="n">
        <v>0.00136797882767087</v>
      </c>
      <c r="AT692" s="16" t="n">
        <v>0.115110484255265</v>
      </c>
      <c r="AU692" s="16" t="n">
        <v>0.976143690829738</v>
      </c>
      <c r="AV692" s="16" t="n">
        <v>0.0943340253185323</v>
      </c>
      <c r="AW692" s="16" t="n">
        <v>0.0600749567612499</v>
      </c>
      <c r="AX692" s="16" t="n">
        <v>0</v>
      </c>
      <c r="AY692" s="16" t="n">
        <v>0</v>
      </c>
    </row>
    <row r="693">
      <c r="B693" t="s">
        <v>323</v>
      </c>
      <c r="C693" s="16" t="n">
        <v>0.0229628412138824</v>
      </c>
      <c r="D693" s="16" t="n">
        <v>0.00482398532562526</v>
      </c>
      <c r="E693" s="16" t="n">
        <v>0.00681735648207282</v>
      </c>
      <c r="F693" s="16" t="n">
        <v>0.0442036252334689</v>
      </c>
      <c r="G693" s="16"/>
      <c r="H693" s="16" t="n">
        <v>0</v>
      </c>
      <c r="I693" s="16" t="n">
        <v>0.0305622510062951</v>
      </c>
      <c r="J693" s="16"/>
      <c r="K693" s="16" t="n">
        <v>0.0092908630701067</v>
      </c>
      <c r="L693" s="16"/>
      <c r="M693" s="16" t="n">
        <v>0</v>
      </c>
      <c r="N693" s="16" t="n">
        <v>0.054531128454212</v>
      </c>
      <c r="O693" s="16" t="n">
        <v>0.105810868290951</v>
      </c>
      <c r="P693" s="16" t="n">
        <v>0.0302089591429055</v>
      </c>
      <c r="Q693" s="16"/>
      <c r="R693" s="16" t="n">
        <v>0</v>
      </c>
      <c r="S693" s="16" t="n">
        <v>0.0733277610176805</v>
      </c>
      <c r="T693" s="16" t="n">
        <v>0.0144116151044521</v>
      </c>
      <c r="U693" s="16" t="n">
        <v>0.0730829490358234</v>
      </c>
      <c r="V693" s="16" t="n">
        <v>0</v>
      </c>
      <c r="W693" s="16"/>
      <c r="X693" s="16" t="n">
        <v>0.00735199934258946</v>
      </c>
      <c r="Y693" s="16" t="n">
        <v>0.0174463928135516</v>
      </c>
      <c r="Z693" s="16" t="n">
        <v>0</v>
      </c>
      <c r="AA693" s="16" t="n">
        <v>0.224022082104738</v>
      </c>
      <c r="AB693" s="16" t="n">
        <v>0.166192205906612</v>
      </c>
      <c r="AC693" s="16" t="n">
        <v>0</v>
      </c>
      <c r="AD693" s="16" t="n">
        <v>0</v>
      </c>
      <c r="AE693" s="16"/>
      <c r="AF693" s="16" t="n">
        <v>0</v>
      </c>
      <c r="AG693" s="16" t="n">
        <v>0</v>
      </c>
      <c r="AH693" s="16" t="n">
        <v>0.0888050096437238</v>
      </c>
      <c r="AI693" s="16" t="n">
        <v>0.187847300412488</v>
      </c>
      <c r="AJ693" s="16" t="n">
        <v>0</v>
      </c>
      <c r="AK693" s="16" t="n">
        <v>0.00220293034483926</v>
      </c>
      <c r="AL693" s="16" t="n">
        <v>0</v>
      </c>
      <c r="AM693" s="16" t="n">
        <v>0.0242335193721496</v>
      </c>
      <c r="AN693" s="16" t="n">
        <v>0.0141486922553937</v>
      </c>
      <c r="AO693" s="16" t="n">
        <v>0</v>
      </c>
      <c r="AP693" s="16" t="n">
        <v>0</v>
      </c>
      <c r="AQ693" s="16"/>
      <c r="AR693" s="16" t="n">
        <v>0</v>
      </c>
      <c r="AS693" s="16" t="n">
        <v>0.0502826511262079</v>
      </c>
      <c r="AT693" s="16" t="n">
        <v>0.0021764181608915</v>
      </c>
      <c r="AU693" s="16" t="n">
        <v>0.0199810012304132</v>
      </c>
      <c r="AV693" s="16" t="n">
        <v>0</v>
      </c>
      <c r="AW693" s="16" t="n">
        <v>0</v>
      </c>
      <c r="AX693" s="16" t="n">
        <v>0</v>
      </c>
      <c r="AY693" s="16" t="n">
        <v>0</v>
      </c>
    </row>
    <row r="694">
      <c r="B694" t="s">
        <v>324</v>
      </c>
      <c r="C694" s="16" t="n">
        <v>0.222783896259641</v>
      </c>
      <c r="D694" s="16" t="n">
        <v>0.152442350845439</v>
      </c>
      <c r="E694" s="16" t="n">
        <v>0.434403896251529</v>
      </c>
      <c r="F694" s="16" t="n">
        <v>0.0413586739885178</v>
      </c>
      <c r="G694" s="16"/>
      <c r="H694" s="16" t="n">
        <v>0.325602788501469</v>
      </c>
      <c r="I694" s="16" t="n">
        <v>0.248171166500154</v>
      </c>
      <c r="J694" s="16"/>
      <c r="K694" s="16" t="n">
        <v>0.113781185275395</v>
      </c>
      <c r="L694" s="16"/>
      <c r="M694" s="16" t="n">
        <v>0.261247198203372</v>
      </c>
      <c r="N694" s="16" t="n">
        <v>0.192240706882475</v>
      </c>
      <c r="O694" s="16" t="n">
        <v>0.0436952239455564</v>
      </c>
      <c r="P694" s="16" t="n">
        <v>0.0952276263477478</v>
      </c>
      <c r="Q694" s="16"/>
      <c r="R694" s="16" t="n">
        <v>0</v>
      </c>
      <c r="S694" s="16" t="n">
        <v>0.474886264508358</v>
      </c>
      <c r="T694" s="16" t="n">
        <v>0.469327643806137</v>
      </c>
      <c r="U694" s="16" t="n">
        <v>0.00263764926862695</v>
      </c>
      <c r="V694" s="16" t="n">
        <v>0.061040589628529</v>
      </c>
      <c r="W694" s="16"/>
      <c r="X694" s="16" t="n">
        <v>0.518836828829615</v>
      </c>
      <c r="Y694" s="16" t="n">
        <v>0</v>
      </c>
      <c r="Z694" s="16" t="n">
        <v>0.0928701924752976</v>
      </c>
      <c r="AA694" s="16" t="n">
        <v>0.0349017601604422</v>
      </c>
      <c r="AB694" s="16" t="n">
        <v>0.00628446205354618</v>
      </c>
      <c r="AC694" s="16" t="n">
        <v>0.019737260675945</v>
      </c>
      <c r="AD694" s="16" t="n">
        <v>0.241151975575</v>
      </c>
      <c r="AE694" s="16"/>
      <c r="AF694" s="16" t="n">
        <v>0</v>
      </c>
      <c r="AG694" s="16" t="n">
        <v>0.5</v>
      </c>
      <c r="AH694" s="16" t="n">
        <v>0</v>
      </c>
      <c r="AI694" s="16" t="n">
        <v>0.237189044881143</v>
      </c>
      <c r="AJ694" s="16" t="n">
        <v>0.0688595708332416</v>
      </c>
      <c r="AK694" s="16" t="n">
        <v>0.0051996306388261</v>
      </c>
      <c r="AL694" s="16" t="n">
        <v>0.286730346426564</v>
      </c>
      <c r="AM694" s="16" t="n">
        <v>0</v>
      </c>
      <c r="AN694" s="16" t="n">
        <v>0.825212291799704</v>
      </c>
      <c r="AO694" s="16" t="n">
        <v>0.649311283622527</v>
      </c>
      <c r="AP694" s="16" t="n">
        <v>0</v>
      </c>
      <c r="AQ694" s="16"/>
      <c r="AR694" s="16" t="n">
        <v>0</v>
      </c>
      <c r="AS694" s="16" t="n">
        <v>0.0389120721846475</v>
      </c>
      <c r="AT694" s="16" t="n">
        <v>0.674545735327667</v>
      </c>
      <c r="AU694" s="16" t="n">
        <v>0</v>
      </c>
      <c r="AV694" s="16" t="n">
        <v>0</v>
      </c>
      <c r="AW694" s="16" t="n">
        <v>0</v>
      </c>
      <c r="AX694" s="16" t="n">
        <v>0</v>
      </c>
      <c r="AY694" s="16" t="n">
        <v>0.162443733948566</v>
      </c>
    </row>
    <row r="695">
      <c r="B695" t="s">
        <v>325</v>
      </c>
      <c r="C695" s="16" t="n">
        <v>0.108703352117624</v>
      </c>
      <c r="D695" s="16" t="n">
        <v>0.498431203569605</v>
      </c>
      <c r="E695" s="16" t="n">
        <v>0.0472024387238674</v>
      </c>
      <c r="F695" s="16" t="n">
        <v>0.0451866329136575</v>
      </c>
      <c r="G695" s="16"/>
      <c r="H695" s="16" t="n">
        <v>0</v>
      </c>
      <c r="I695" s="16" t="n">
        <v>0.140350267741066</v>
      </c>
      <c r="J695" s="16"/>
      <c r="K695" s="16" t="n">
        <v>0.220127062282394</v>
      </c>
      <c r="L695" s="16"/>
      <c r="M695" s="16" t="n">
        <v>0.106125471292054</v>
      </c>
      <c r="N695" s="16" t="n">
        <v>0.123385917668343</v>
      </c>
      <c r="O695" s="16" t="n">
        <v>0.097286524282761</v>
      </c>
      <c r="P695" s="16" t="n">
        <v>0.0541336367185901</v>
      </c>
      <c r="Q695" s="16"/>
      <c r="R695" s="16" t="n">
        <v>0</v>
      </c>
      <c r="S695" s="16" t="n">
        <v>0.0733277610176805</v>
      </c>
      <c r="T695" s="16" t="n">
        <v>0.213146886333951</v>
      </c>
      <c r="U695" s="16" t="n">
        <v>0.0272708198822547</v>
      </c>
      <c r="V695" s="16" t="n">
        <v>0.0486659709728782</v>
      </c>
      <c r="W695" s="16"/>
      <c r="X695" s="16" t="n">
        <v>0</v>
      </c>
      <c r="Y695" s="16" t="n">
        <v>0.550166092850327</v>
      </c>
      <c r="Z695" s="16" t="n">
        <v>0.0181069303041493</v>
      </c>
      <c r="AA695" s="16" t="n">
        <v>0.214854456445166</v>
      </c>
      <c r="AB695" s="16" t="n">
        <v>0.0262884360264313</v>
      </c>
      <c r="AC695" s="16" t="n">
        <v>0.263570199461809</v>
      </c>
      <c r="AD695" s="16" t="n">
        <v>0.0467713381766647</v>
      </c>
      <c r="AE695" s="16"/>
      <c r="AF695" s="16" t="n">
        <v>0</v>
      </c>
      <c r="AG695" s="16" t="n">
        <v>0</v>
      </c>
      <c r="AH695" s="16" t="n">
        <v>0.106028709047077</v>
      </c>
      <c r="AI695" s="16" t="n">
        <v>0.00896916641752755</v>
      </c>
      <c r="AJ695" s="16" t="n">
        <v>0.0442445982825536</v>
      </c>
      <c r="AK695" s="16" t="n">
        <v>0</v>
      </c>
      <c r="AL695" s="16" t="n">
        <v>0.417949549628979</v>
      </c>
      <c r="AM695" s="16" t="n">
        <v>0.73154775924666</v>
      </c>
      <c r="AN695" s="16" t="n">
        <v>0</v>
      </c>
      <c r="AO695" s="16" t="n">
        <v>0</v>
      </c>
      <c r="AP695" s="16" t="n">
        <v>0</v>
      </c>
      <c r="AQ695" s="16"/>
      <c r="AR695" s="16" t="n">
        <v>0</v>
      </c>
      <c r="AS695" s="16" t="n">
        <v>0.0516506299538787</v>
      </c>
      <c r="AT695" s="16" t="n">
        <v>0.059731660288524</v>
      </c>
      <c r="AU695" s="16" t="n">
        <v>0</v>
      </c>
      <c r="AV695" s="16" t="n">
        <v>0.898531601571266</v>
      </c>
      <c r="AW695" s="16" t="n">
        <v>0.0600749567612499</v>
      </c>
      <c r="AX695" s="16" t="n">
        <v>0</v>
      </c>
      <c r="AY695" s="16" t="n">
        <v>0</v>
      </c>
    </row>
    <row r="696">
      <c r="B696" t="s">
        <v>326</v>
      </c>
      <c r="C696" s="16" t="n">
        <v>0.1694552350463</v>
      </c>
      <c r="D696" s="16" t="n">
        <v>0.0197739241766141</v>
      </c>
      <c r="E696" s="16" t="n">
        <v>0.0126878932229895</v>
      </c>
      <c r="F696" s="16" t="n">
        <v>0.367373238180272</v>
      </c>
      <c r="G696" s="16"/>
      <c r="H696" s="16" t="n">
        <v>0</v>
      </c>
      <c r="I696" s="16" t="n">
        <v>0.206241014642386</v>
      </c>
      <c r="J696" s="16"/>
      <c r="K696" s="16" t="n">
        <v>0.00712696928062683</v>
      </c>
      <c r="L696" s="16"/>
      <c r="M696" s="16" t="n">
        <v>0.206900706343419</v>
      </c>
      <c r="N696" s="16" t="n">
        <v>0.0987726543851069</v>
      </c>
      <c r="O696" s="16" t="n">
        <v>0.118783436193056</v>
      </c>
      <c r="P696" s="16" t="n">
        <v>0.0794974502470193</v>
      </c>
      <c r="Q696" s="16"/>
      <c r="R696" s="16" t="n">
        <v>1</v>
      </c>
      <c r="S696" s="16" t="n">
        <v>0</v>
      </c>
      <c r="T696" s="16" t="n">
        <v>0.0576956198011032</v>
      </c>
      <c r="U696" s="16" t="n">
        <v>0.675425793562828</v>
      </c>
      <c r="V696" s="16" t="n">
        <v>0.00118037686074675</v>
      </c>
      <c r="W696" s="16"/>
      <c r="X696" s="16" t="n">
        <v>0.0702090073452354</v>
      </c>
      <c r="Y696" s="16" t="n">
        <v>0.00338372155691413</v>
      </c>
      <c r="Z696" s="16" t="n">
        <v>0</v>
      </c>
      <c r="AA696" s="16" t="n">
        <v>0.198800914947406</v>
      </c>
      <c r="AB696" s="16" t="n">
        <v>0.0586909820881753</v>
      </c>
      <c r="AC696" s="16" t="n">
        <v>0</v>
      </c>
      <c r="AD696" s="16" t="n">
        <v>0.0299997499168164</v>
      </c>
      <c r="AE696" s="16"/>
      <c r="AF696" s="16" t="n">
        <v>0</v>
      </c>
      <c r="AG696" s="16" t="n">
        <v>0</v>
      </c>
      <c r="AH696" s="16" t="n">
        <v>0.45547965336197</v>
      </c>
      <c r="AI696" s="16" t="n">
        <v>0.211829684102564</v>
      </c>
      <c r="AJ696" s="16" t="n">
        <v>0.00856625743766336</v>
      </c>
      <c r="AK696" s="16" t="n">
        <v>0.448454704740776</v>
      </c>
      <c r="AL696" s="16" t="n">
        <v>0.0108425420547728</v>
      </c>
      <c r="AM696" s="16" t="n">
        <v>0.0196265514459492</v>
      </c>
      <c r="AN696" s="16" t="n">
        <v>0.00392542940522218</v>
      </c>
      <c r="AO696" s="16" t="n">
        <v>0</v>
      </c>
      <c r="AP696" s="16" t="n">
        <v>0</v>
      </c>
      <c r="AQ696" s="16"/>
      <c r="AR696" s="16" t="n">
        <v>0.232582486508183</v>
      </c>
      <c r="AS696" s="16" t="n">
        <v>0.390542835367724</v>
      </c>
      <c r="AT696" s="16" t="n">
        <v>0</v>
      </c>
      <c r="AU696" s="16" t="n">
        <v>0</v>
      </c>
      <c r="AV696" s="16" t="n">
        <v>0.00356718655510063</v>
      </c>
      <c r="AW696" s="16" t="n">
        <v>0.428273527169146</v>
      </c>
      <c r="AX696" s="16" t="n">
        <v>0</v>
      </c>
      <c r="AY696" s="16" t="n">
        <v>0</v>
      </c>
    </row>
    <row r="697">
      <c r="B697" t="s">
        <v>327</v>
      </c>
      <c r="C697" s="16" t="n">
        <v>0.0122782599488231</v>
      </c>
      <c r="D697" s="16" t="n">
        <v>0.00482398532562526</v>
      </c>
      <c r="E697" s="16" t="n">
        <v>0.00907077341192109</v>
      </c>
      <c r="F697" s="16" t="n">
        <v>0.0177101234010532</v>
      </c>
      <c r="G697" s="16"/>
      <c r="H697" s="16" t="n">
        <v>0</v>
      </c>
      <c r="I697" s="16" t="n">
        <v>0.0129820492613171</v>
      </c>
      <c r="J697" s="16"/>
      <c r="K697" s="16" t="n">
        <v>0.00137986231038381</v>
      </c>
      <c r="L697" s="16"/>
      <c r="M697" s="16" t="n">
        <v>0</v>
      </c>
      <c r="N697" s="16" t="n">
        <v>0</v>
      </c>
      <c r="O697" s="16" t="n">
        <v>0.120204633636691</v>
      </c>
      <c r="P697" s="16" t="n">
        <v>0.127643696153831</v>
      </c>
      <c r="Q697" s="16"/>
      <c r="R697" s="16" t="n">
        <v>0</v>
      </c>
      <c r="S697" s="16" t="n">
        <v>0</v>
      </c>
      <c r="T697" s="16" t="n">
        <v>0.0138892477141431</v>
      </c>
      <c r="U697" s="16" t="n">
        <v>0.0295691894380116</v>
      </c>
      <c r="V697" s="16" t="n">
        <v>0.00263782523623541</v>
      </c>
      <c r="W697" s="16"/>
      <c r="X697" s="16" t="n">
        <v>0</v>
      </c>
      <c r="Y697" s="16" t="n">
        <v>0</v>
      </c>
      <c r="Z697" s="16" t="n">
        <v>0.00443428364266972</v>
      </c>
      <c r="AA697" s="16" t="n">
        <v>0.303619203442684</v>
      </c>
      <c r="AB697" s="16" t="n">
        <v>0.0692568166413545</v>
      </c>
      <c r="AC697" s="16" t="n">
        <v>0</v>
      </c>
      <c r="AD697" s="16" t="n">
        <v>0.0838129714340887</v>
      </c>
      <c r="AE697" s="16"/>
      <c r="AF697" s="16" t="n">
        <v>0</v>
      </c>
      <c r="AG697" s="16" t="n">
        <v>0</v>
      </c>
      <c r="AH697" s="16" t="n">
        <v>0.0139493491324241</v>
      </c>
      <c r="AI697" s="16" t="n">
        <v>0</v>
      </c>
      <c r="AJ697" s="16" t="n">
        <v>0.0744782019677035</v>
      </c>
      <c r="AK697" s="16" t="n">
        <v>0</v>
      </c>
      <c r="AL697" s="16" t="n">
        <v>0</v>
      </c>
      <c r="AM697" s="16" t="n">
        <v>0.0676507151462932</v>
      </c>
      <c r="AN697" s="16" t="n">
        <v>0.00259458848706096</v>
      </c>
      <c r="AO697" s="16" t="n">
        <v>0</v>
      </c>
      <c r="AP697" s="16" t="n">
        <v>0</v>
      </c>
      <c r="AQ697" s="16"/>
      <c r="AR697" s="16" t="n">
        <v>0.0377815675594312</v>
      </c>
      <c r="AS697" s="16" t="n">
        <v>0.00273595765534174</v>
      </c>
      <c r="AT697" s="16" t="n">
        <v>0.00435283632178299</v>
      </c>
      <c r="AU697" s="16" t="n">
        <v>0</v>
      </c>
      <c r="AV697" s="16" t="n">
        <v>0</v>
      </c>
      <c r="AW697" s="16" t="n">
        <v>0.0600749567612499</v>
      </c>
      <c r="AX697" s="16" t="n">
        <v>0.0566704801184922</v>
      </c>
      <c r="AY697" s="16" t="n">
        <v>0.837556266051434</v>
      </c>
    </row>
    <row r="698">
      <c r="B698" t="s">
        <v>328</v>
      </c>
      <c r="C698" s="16" t="n">
        <v>0.192169566112427</v>
      </c>
      <c r="D698" s="16" t="n">
        <v>0.104852443350169</v>
      </c>
      <c r="E698" s="16" t="n">
        <v>0.347769148474849</v>
      </c>
      <c r="F698" s="16" t="n">
        <v>0.0699765057354233</v>
      </c>
      <c r="G698" s="16"/>
      <c r="H698" s="16" t="n">
        <v>0.250000671739025</v>
      </c>
      <c r="I698" s="16" t="n">
        <v>0.0606601003106978</v>
      </c>
      <c r="J698" s="16"/>
      <c r="K698" s="16" t="n">
        <v>0.0395569602433963</v>
      </c>
      <c r="L698" s="16"/>
      <c r="M698" s="16" t="n">
        <v>0.206900706343419</v>
      </c>
      <c r="N698" s="16" t="n">
        <v>0.173148684049124</v>
      </c>
      <c r="O698" s="16" t="n">
        <v>0.15357531524721</v>
      </c>
      <c r="P698" s="16" t="n">
        <v>0.12135941458661</v>
      </c>
      <c r="Q698" s="16"/>
      <c r="R698" s="16" t="n">
        <v>0</v>
      </c>
      <c r="S698" s="16" t="n">
        <v>0.3051304524386</v>
      </c>
      <c r="T698" s="16" t="n">
        <v>0.0397333862373251</v>
      </c>
      <c r="U698" s="16" t="n">
        <v>0.0778568113023268</v>
      </c>
      <c r="V698" s="16" t="n">
        <v>0.413315858797034</v>
      </c>
      <c r="W698" s="16"/>
      <c r="X698" s="16" t="n">
        <v>0.00877724745130193</v>
      </c>
      <c r="Y698" s="16" t="n">
        <v>0.0725976854978154</v>
      </c>
      <c r="Z698" s="16" t="n">
        <v>0.884588593577883</v>
      </c>
      <c r="AA698" s="16" t="n">
        <v>0</v>
      </c>
      <c r="AB698" s="16" t="n">
        <v>0.486678015856894</v>
      </c>
      <c r="AC698" s="16" t="n">
        <v>0.0549782859532174</v>
      </c>
      <c r="AD698" s="16" t="n">
        <v>0.037041633257424</v>
      </c>
      <c r="AE698" s="16"/>
      <c r="AF698" s="16" t="n">
        <v>0</v>
      </c>
      <c r="AG698" s="16" t="n">
        <v>0</v>
      </c>
      <c r="AH698" s="16" t="n">
        <v>0.0172236994033532</v>
      </c>
      <c r="AI698" s="16" t="n">
        <v>0.0378327993823996</v>
      </c>
      <c r="AJ698" s="16" t="n">
        <v>0.214682369895504</v>
      </c>
      <c r="AK698" s="16" t="n">
        <v>0.476890945017451</v>
      </c>
      <c r="AL698" s="16" t="n">
        <v>0.13938336733198</v>
      </c>
      <c r="AM698" s="16" t="n">
        <v>0</v>
      </c>
      <c r="AN698" s="16" t="n">
        <v>0.0855052678064091</v>
      </c>
      <c r="AO698" s="16" t="n">
        <v>0.350688716377473</v>
      </c>
      <c r="AP698" s="16" t="n">
        <v>0</v>
      </c>
      <c r="AQ698" s="16"/>
      <c r="AR698" s="16" t="n">
        <v>0.0377815675594312</v>
      </c>
      <c r="AS698" s="16" t="n">
        <v>0.391910814195394</v>
      </c>
      <c r="AT698" s="16" t="n">
        <v>0.0133979816148563</v>
      </c>
      <c r="AU698" s="16" t="n">
        <v>0</v>
      </c>
      <c r="AV698" s="16" t="n">
        <v>0</v>
      </c>
      <c r="AW698" s="16" t="n">
        <v>0.368198570407896</v>
      </c>
      <c r="AX698" s="16" t="n">
        <v>0.694665161287876</v>
      </c>
      <c r="AY698" s="16" t="n">
        <v>0</v>
      </c>
    </row>
    <row r="699">
      <c r="B699" t="s">
        <v>329</v>
      </c>
      <c r="C699" s="16" t="n">
        <v>0.0315666201948666</v>
      </c>
      <c r="D699" s="16" t="n">
        <v>0.0279665281298942</v>
      </c>
      <c r="E699" s="16" t="n">
        <v>0.00436539989953901</v>
      </c>
      <c r="F699" s="16" t="n">
        <v>0.0588659637417131</v>
      </c>
      <c r="G699" s="16"/>
      <c r="H699" s="16" t="n">
        <v>0.0713802637294441</v>
      </c>
      <c r="I699" s="16" t="n">
        <v>0.0338248405191262</v>
      </c>
      <c r="J699" s="16"/>
      <c r="K699" s="16" t="n">
        <v>0.00308603243071081</v>
      </c>
      <c r="L699" s="16"/>
      <c r="M699" s="16" t="n">
        <v>0</v>
      </c>
      <c r="N699" s="16" t="n">
        <v>0.0688547892141315</v>
      </c>
      <c r="O699" s="16" t="n">
        <v>0.138093226159863</v>
      </c>
      <c r="P699" s="16" t="n">
        <v>0.138643793210193</v>
      </c>
      <c r="Q699" s="16"/>
      <c r="R699" s="16" t="n">
        <v>0</v>
      </c>
      <c r="S699" s="16" t="n">
        <v>0</v>
      </c>
      <c r="T699" s="16" t="n">
        <v>0.0581231808612611</v>
      </c>
      <c r="U699" s="16" t="n">
        <v>0.0383583578039952</v>
      </c>
      <c r="V699" s="16" t="n">
        <v>0.00354319285167331</v>
      </c>
      <c r="W699" s="16"/>
      <c r="X699" s="16" t="n">
        <v>0</v>
      </c>
      <c r="Y699" s="16" t="n">
        <v>0.11298657148928</v>
      </c>
      <c r="Z699" s="16" t="n">
        <v>0</v>
      </c>
      <c r="AA699" s="16" t="n">
        <v>0.0238015828995647</v>
      </c>
      <c r="AB699" s="16" t="n">
        <v>0.116589746240078</v>
      </c>
      <c r="AC699" s="16" t="n">
        <v>0.0180387566376713</v>
      </c>
      <c r="AD699" s="16" t="n">
        <v>0.197285965240447</v>
      </c>
      <c r="AE699" s="16"/>
      <c r="AF699" s="16" t="n">
        <v>0</v>
      </c>
      <c r="AG699" s="16" t="n">
        <v>0</v>
      </c>
      <c r="AH699" s="16" t="n">
        <v>0.157278140414281</v>
      </c>
      <c r="AI699" s="16" t="n">
        <v>0.00575294100997908</v>
      </c>
      <c r="AJ699" s="16" t="n">
        <v>0.0849582217565725</v>
      </c>
      <c r="AK699" s="16" t="n">
        <v>0.0582563551737674</v>
      </c>
      <c r="AL699" s="16" t="n">
        <v>0.0910367317146872</v>
      </c>
      <c r="AM699" s="16" t="n">
        <v>0</v>
      </c>
      <c r="AN699" s="16" t="n">
        <v>0</v>
      </c>
      <c r="AO699" s="16" t="n">
        <v>0</v>
      </c>
      <c r="AP699" s="16" t="n">
        <v>0</v>
      </c>
      <c r="AQ699" s="16"/>
      <c r="AR699" s="16" t="n">
        <v>0.0755631351188624</v>
      </c>
      <c r="AS699" s="16" t="n">
        <v>0.00273595765534174</v>
      </c>
      <c r="AT699" s="16" t="n">
        <v>0.0687768055815973</v>
      </c>
      <c r="AU699" s="16" t="n">
        <v>0</v>
      </c>
      <c r="AV699" s="16" t="n">
        <v>0</v>
      </c>
      <c r="AW699" s="16" t="n">
        <v>0.0116515160696043</v>
      </c>
      <c r="AX699" s="16" t="n">
        <v>0.248664358593632</v>
      </c>
      <c r="AY699" s="16" t="n">
        <v>0</v>
      </c>
    </row>
    <row r="700">
      <c r="B700" t="s">
        <v>330</v>
      </c>
      <c r="C700" s="16" t="n">
        <v>0.0233101153342471</v>
      </c>
      <c r="D700" s="16" t="n">
        <v>0.0362038202220259</v>
      </c>
      <c r="E700" s="16" t="n">
        <v>0.0433231577086293</v>
      </c>
      <c r="F700" s="16" t="n">
        <v>0</v>
      </c>
      <c r="G700" s="16"/>
      <c r="H700" s="16" t="n">
        <v>0.335353939987186</v>
      </c>
      <c r="I700" s="16" t="n">
        <v>0.006846693176912</v>
      </c>
      <c r="J700" s="16"/>
      <c r="K700" s="16" t="n">
        <v>0.0656751376811513</v>
      </c>
      <c r="L700" s="16"/>
      <c r="M700" s="16" t="n">
        <v>0</v>
      </c>
      <c r="N700" s="16" t="n">
        <v>0.0688547892141315</v>
      </c>
      <c r="O700" s="16" t="n">
        <v>0.0346054340882605</v>
      </c>
      <c r="P700" s="16" t="n">
        <v>0.133570906380331</v>
      </c>
      <c r="Q700" s="16"/>
      <c r="R700" s="16" t="n">
        <v>0</v>
      </c>
      <c r="S700" s="16" t="n">
        <v>0</v>
      </c>
      <c r="T700" s="16" t="n">
        <v>0.00135841600133987</v>
      </c>
      <c r="U700" s="16" t="n">
        <v>0</v>
      </c>
      <c r="V700" s="16" t="n">
        <v>0.0628599935340337</v>
      </c>
      <c r="W700" s="16"/>
      <c r="X700" s="16" t="n">
        <v>0</v>
      </c>
      <c r="Y700" s="16" t="n">
        <v>0</v>
      </c>
      <c r="Z700" s="16" t="n">
        <v>0</v>
      </c>
      <c r="AA700" s="16" t="n">
        <v>0</v>
      </c>
      <c r="AB700" s="16" t="n">
        <v>0.00628446205354618</v>
      </c>
      <c r="AC700" s="16" t="n">
        <v>0.407316327126888</v>
      </c>
      <c r="AD700" s="16" t="n">
        <v>0.0838129714340887</v>
      </c>
      <c r="AE700" s="16"/>
      <c r="AF700" s="16" t="n">
        <v>0</v>
      </c>
      <c r="AG700" s="16" t="n">
        <v>0</v>
      </c>
      <c r="AH700" s="16" t="n">
        <v>0.0217478388128579</v>
      </c>
      <c r="AI700" s="16" t="n">
        <v>0.244292381796755</v>
      </c>
      <c r="AJ700" s="16" t="n">
        <v>0.035118974849924</v>
      </c>
      <c r="AK700" s="16" t="n">
        <v>0.00899543408433946</v>
      </c>
      <c r="AL700" s="16" t="n">
        <v>0</v>
      </c>
      <c r="AM700" s="16" t="n">
        <v>0</v>
      </c>
      <c r="AN700" s="16" t="n">
        <v>0</v>
      </c>
      <c r="AO700" s="16" t="n">
        <v>0</v>
      </c>
      <c r="AP700" s="16" t="n">
        <v>0</v>
      </c>
      <c r="AQ700" s="16"/>
      <c r="AR700" s="16" t="n">
        <v>0</v>
      </c>
      <c r="AS700" s="16" t="n">
        <v>0.00978922595379278</v>
      </c>
      <c r="AT700" s="16" t="n">
        <v>0.0619080784494155</v>
      </c>
      <c r="AU700" s="16" t="n">
        <v>0.00387530793984875</v>
      </c>
      <c r="AV700" s="16" t="n">
        <v>0</v>
      </c>
      <c r="AW700" s="16" t="n">
        <v>0</v>
      </c>
      <c r="AX700" s="16" t="n">
        <v>0</v>
      </c>
      <c r="AY700" s="16" t="n">
        <v>0</v>
      </c>
    </row>
    <row r="701">
      <c r="B701" t="s">
        <v>331</v>
      </c>
      <c r="C701" s="16" t="n">
        <v>0.00799120104196513</v>
      </c>
      <c r="D701" s="16" t="n">
        <v>0.00309416747548509</v>
      </c>
      <c r="E701" s="16" t="n">
        <v>0.0114551413079973</v>
      </c>
      <c r="F701" s="16" t="n">
        <v>0.00620054872908907</v>
      </c>
      <c r="G701" s="16"/>
      <c r="H701" s="16" t="n">
        <v>0.00791118455715939</v>
      </c>
      <c r="I701" s="16" t="n">
        <v>0.00362476273062026</v>
      </c>
      <c r="J701" s="16"/>
      <c r="K701" s="16" t="n">
        <v>0.00711453927004719</v>
      </c>
      <c r="L701" s="16"/>
      <c r="M701" s="16" t="n">
        <v>0</v>
      </c>
      <c r="N701" s="16" t="n">
        <v>0</v>
      </c>
      <c r="O701" s="16" t="n">
        <v>0.0906588138728908</v>
      </c>
      <c r="P701" s="16" t="n">
        <v>0.038786698523463</v>
      </c>
      <c r="Q701" s="16"/>
      <c r="R701" s="16" t="n">
        <v>0</v>
      </c>
      <c r="S701" s="16" t="n">
        <v>0.0733277610176805</v>
      </c>
      <c r="T701" s="16" t="n">
        <v>0.00567245845633257</v>
      </c>
      <c r="U701" s="16" t="n">
        <v>0.00427615823323958</v>
      </c>
      <c r="V701" s="16" t="n">
        <v>0.00608599674477803</v>
      </c>
      <c r="W701" s="16"/>
      <c r="X701" s="16" t="n">
        <v>0</v>
      </c>
      <c r="Y701" s="16" t="n">
        <v>0</v>
      </c>
      <c r="Z701" s="16" t="n">
        <v>0</v>
      </c>
      <c r="AA701" s="16" t="n">
        <v>0</v>
      </c>
      <c r="AB701" s="16" t="n">
        <v>0.0637348731333624</v>
      </c>
      <c r="AC701" s="16" t="n">
        <v>0.00808610495311451</v>
      </c>
      <c r="AD701" s="16" t="n">
        <v>0</v>
      </c>
      <c r="AE701" s="16"/>
      <c r="AF701" s="16" t="n">
        <v>0.0495434052660762</v>
      </c>
      <c r="AG701" s="16" t="n">
        <v>0</v>
      </c>
      <c r="AH701" s="16" t="n">
        <v>0.0139493491324241</v>
      </c>
      <c r="AI701" s="16" t="n">
        <v>0.0662866819971442</v>
      </c>
      <c r="AJ701" s="16" t="n">
        <v>0</v>
      </c>
      <c r="AK701" s="16" t="n">
        <v>0</v>
      </c>
      <c r="AL701" s="16" t="n">
        <v>0.045276166731011</v>
      </c>
      <c r="AM701" s="16" t="n">
        <v>0</v>
      </c>
      <c r="AN701" s="16" t="n">
        <v>0</v>
      </c>
      <c r="AO701" s="16" t="n">
        <v>0</v>
      </c>
      <c r="AP701" s="16" t="n">
        <v>0</v>
      </c>
      <c r="AQ701" s="16"/>
      <c r="AR701" s="16" t="n">
        <v>0.427383405456936</v>
      </c>
      <c r="AS701" s="16" t="n">
        <v>0.00705326829845104</v>
      </c>
      <c r="AT701" s="16" t="n">
        <v>0</v>
      </c>
      <c r="AU701" s="16" t="n">
        <v>0</v>
      </c>
      <c r="AV701" s="16" t="n">
        <v>0</v>
      </c>
      <c r="AW701" s="16" t="n">
        <v>0.0116515160696043</v>
      </c>
      <c r="AX701" s="16" t="n">
        <v>0</v>
      </c>
      <c r="AY701" s="16" t="n">
        <v>0</v>
      </c>
    </row>
    <row r="702">
      <c r="B702" t="s">
        <v>332</v>
      </c>
      <c r="C702" s="16" t="n">
        <v>0.000698731497882921</v>
      </c>
      <c r="D702" s="16" t="n">
        <v>0</v>
      </c>
      <c r="E702" s="16" t="n">
        <v>0.00165374929265572</v>
      </c>
      <c r="F702" s="16" t="n">
        <v>0</v>
      </c>
      <c r="G702" s="16"/>
      <c r="H702" s="16" t="n">
        <v>0</v>
      </c>
      <c r="I702" s="16" t="n">
        <v>0.000360600408202449</v>
      </c>
      <c r="J702" s="16"/>
      <c r="K702" s="16" t="n">
        <v>0.00137986231038381</v>
      </c>
      <c r="L702" s="16"/>
      <c r="M702" s="16" t="n">
        <v>0</v>
      </c>
      <c r="N702" s="16" t="n">
        <v>0</v>
      </c>
      <c r="O702" s="16" t="n">
        <v>0</v>
      </c>
      <c r="P702" s="16" t="n">
        <v>0.0316480950956501</v>
      </c>
      <c r="Q702" s="16"/>
      <c r="R702" s="16" t="n">
        <v>0</v>
      </c>
      <c r="S702" s="16" t="n">
        <v>0</v>
      </c>
      <c r="T702" s="16" t="n">
        <v>0</v>
      </c>
      <c r="U702" s="16" t="n">
        <v>0.00213621299787646</v>
      </c>
      <c r="V702" s="16" t="n">
        <v>0.000747568234377332</v>
      </c>
      <c r="W702" s="16"/>
      <c r="X702" s="16" t="n">
        <v>0</v>
      </c>
      <c r="Y702" s="16" t="n">
        <v>0</v>
      </c>
      <c r="Z702" s="16" t="n">
        <v>0</v>
      </c>
      <c r="AA702" s="16" t="n">
        <v>0</v>
      </c>
      <c r="AB702" s="16" t="n">
        <v>0</v>
      </c>
      <c r="AC702" s="16" t="n">
        <v>0</v>
      </c>
      <c r="AD702" s="16" t="n">
        <v>0.0489994955259332</v>
      </c>
      <c r="AE702" s="16"/>
      <c r="AF702" s="16" t="n">
        <v>0</v>
      </c>
      <c r="AG702" s="16" t="n">
        <v>0</v>
      </c>
      <c r="AH702" s="16" t="n">
        <v>0.00883454314331617</v>
      </c>
      <c r="AI702" s="16" t="n">
        <v>0</v>
      </c>
      <c r="AJ702" s="16" t="n">
        <v>0.00856625743766336</v>
      </c>
      <c r="AK702" s="16" t="n">
        <v>0</v>
      </c>
      <c r="AL702" s="16" t="n">
        <v>0</v>
      </c>
      <c r="AM702" s="16" t="n">
        <v>0</v>
      </c>
      <c r="AN702" s="16" t="n">
        <v>0</v>
      </c>
      <c r="AO702" s="16" t="n">
        <v>0</v>
      </c>
      <c r="AP702" s="16" t="n">
        <v>0</v>
      </c>
      <c r="AQ702" s="16"/>
      <c r="AR702" s="16" t="n">
        <v>0.0377815675594312</v>
      </c>
      <c r="AS702" s="16" t="n">
        <v>0</v>
      </c>
      <c r="AT702" s="16" t="n">
        <v>0</v>
      </c>
      <c r="AU702" s="16" t="n">
        <v>0</v>
      </c>
      <c r="AV702" s="16" t="n">
        <v>0.00356718655510063</v>
      </c>
      <c r="AW702" s="16" t="n">
        <v>0</v>
      </c>
      <c r="AX702" s="16" t="n">
        <v>0</v>
      </c>
      <c r="AY702" s="16" t="n">
        <v>0</v>
      </c>
    </row>
    <row r="703">
      <c r="B703" t="s">
        <v>333</v>
      </c>
      <c r="C703" s="16" t="n">
        <v>0.00223939523242389</v>
      </c>
      <c r="D703" s="16" t="n">
        <v>0.0161971356452138</v>
      </c>
      <c r="E703" s="16" t="n">
        <v>0</v>
      </c>
      <c r="F703" s="16" t="n">
        <v>0</v>
      </c>
      <c r="G703" s="16"/>
      <c r="H703" s="16" t="n">
        <v>0</v>
      </c>
      <c r="I703" s="16" t="n">
        <v>0.00170811582773791</v>
      </c>
      <c r="J703" s="16"/>
      <c r="K703" s="16" t="n">
        <v>0.00137986231038381</v>
      </c>
      <c r="L703" s="16"/>
      <c r="M703" s="16" t="n">
        <v>0</v>
      </c>
      <c r="N703" s="16" t="n">
        <v>0</v>
      </c>
      <c r="O703" s="16" t="n">
        <v>0</v>
      </c>
      <c r="P703" s="16" t="n">
        <v>0.101430368442288</v>
      </c>
      <c r="Q703" s="16"/>
      <c r="R703" s="16" t="n">
        <v>0</v>
      </c>
      <c r="S703" s="16" t="n">
        <v>0</v>
      </c>
      <c r="T703" s="16" t="n">
        <v>0</v>
      </c>
      <c r="U703" s="16" t="n">
        <v>0.00640863899362939</v>
      </c>
      <c r="V703" s="16" t="n">
        <v>0.00263782523623541</v>
      </c>
      <c r="W703" s="16"/>
      <c r="X703" s="16" t="n">
        <v>0</v>
      </c>
      <c r="Y703" s="16" t="n">
        <v>0</v>
      </c>
      <c r="Z703" s="16" t="n">
        <v>0</v>
      </c>
      <c r="AA703" s="16" t="n">
        <v>0</v>
      </c>
      <c r="AB703" s="16" t="n">
        <v>0</v>
      </c>
      <c r="AC703" s="16" t="n">
        <v>0</v>
      </c>
      <c r="AD703" s="16" t="n">
        <v>0.15704063292469</v>
      </c>
      <c r="AE703" s="16"/>
      <c r="AF703" s="16" t="n">
        <v>0.0610661079105512</v>
      </c>
      <c r="AG703" s="16" t="n">
        <v>0</v>
      </c>
      <c r="AH703" s="16" t="n">
        <v>0.0278986982648481</v>
      </c>
      <c r="AI703" s="16" t="n">
        <v>0</v>
      </c>
      <c r="AJ703" s="16" t="n">
        <v>0.00856625743766336</v>
      </c>
      <c r="AK703" s="16" t="n">
        <v>0</v>
      </c>
      <c r="AL703" s="16" t="n">
        <v>0.00878129611200542</v>
      </c>
      <c r="AM703" s="16" t="n">
        <v>0</v>
      </c>
      <c r="AN703" s="16" t="n">
        <v>0</v>
      </c>
      <c r="AO703" s="16" t="n">
        <v>0</v>
      </c>
      <c r="AP703" s="16" t="n">
        <v>0</v>
      </c>
      <c r="AQ703" s="16"/>
      <c r="AR703" s="16" t="n">
        <v>0.151126270237725</v>
      </c>
      <c r="AS703" s="16" t="n">
        <v>0.00136797882767087</v>
      </c>
      <c r="AT703" s="16" t="n">
        <v>0</v>
      </c>
      <c r="AU703" s="16" t="n">
        <v>0</v>
      </c>
      <c r="AV703" s="16" t="n">
        <v>0</v>
      </c>
      <c r="AW703" s="16" t="n">
        <v>0</v>
      </c>
      <c r="AX703" s="16" t="n">
        <v>0</v>
      </c>
      <c r="AY703" s="16" t="n">
        <v>0</v>
      </c>
    </row>
    <row r="704">
      <c r="B704" t="s">
        <v>334</v>
      </c>
      <c r="C704" s="16" t="n">
        <v>0</v>
      </c>
      <c r="D704" s="16" t="n">
        <v>0</v>
      </c>
      <c r="E704" s="16" t="n">
        <v>0</v>
      </c>
      <c r="F704" s="16" t="n">
        <v>0</v>
      </c>
      <c r="G704" s="16"/>
      <c r="H704" s="16" t="n">
        <v>0</v>
      </c>
      <c r="I704" s="16" t="n">
        <v>0</v>
      </c>
      <c r="J704" s="16"/>
      <c r="K704" s="16" t="n">
        <v>0</v>
      </c>
      <c r="L704" s="16"/>
      <c r="M704" s="16" t="n">
        <v>0</v>
      </c>
      <c r="N704" s="16" t="n">
        <v>0</v>
      </c>
      <c r="O704" s="16" t="n">
        <v>0</v>
      </c>
      <c r="P704" s="16" t="n">
        <v>0</v>
      </c>
      <c r="Q704" s="16"/>
      <c r="R704" s="16" t="n">
        <v>0</v>
      </c>
      <c r="S704" s="16" t="n">
        <v>0</v>
      </c>
      <c r="T704" s="16" t="n">
        <v>0</v>
      </c>
      <c r="U704" s="16" t="n">
        <v>0</v>
      </c>
      <c r="V704" s="16" t="n">
        <v>0</v>
      </c>
      <c r="W704" s="16"/>
      <c r="X704" s="16" t="n">
        <v>0</v>
      </c>
      <c r="Y704" s="16" t="n">
        <v>0</v>
      </c>
      <c r="Z704" s="16" t="n">
        <v>0</v>
      </c>
      <c r="AA704" s="16" t="n">
        <v>0</v>
      </c>
      <c r="AB704" s="16" t="n">
        <v>0</v>
      </c>
      <c r="AC704" s="16" t="n">
        <v>0</v>
      </c>
      <c r="AD704" s="16" t="n">
        <v>0</v>
      </c>
      <c r="AE704" s="16"/>
      <c r="AF704" s="16" t="n">
        <v>0</v>
      </c>
      <c r="AG704" s="16" t="n">
        <v>0</v>
      </c>
      <c r="AH704" s="16" t="n">
        <v>0</v>
      </c>
      <c r="AI704" s="16" t="n">
        <v>0</v>
      </c>
      <c r="AJ704" s="16" t="n">
        <v>0</v>
      </c>
      <c r="AK704" s="16" t="n">
        <v>0</v>
      </c>
      <c r="AL704" s="16" t="n">
        <v>0</v>
      </c>
      <c r="AM704" s="16" t="n">
        <v>0</v>
      </c>
      <c r="AN704" s="16" t="n">
        <v>0</v>
      </c>
      <c r="AO704" s="16" t="n">
        <v>0</v>
      </c>
      <c r="AP704" s="16" t="n">
        <v>0</v>
      </c>
      <c r="AQ704" s="16"/>
      <c r="AR704" s="16" t="n">
        <v>0</v>
      </c>
      <c r="AS704" s="16" t="n">
        <v>0</v>
      </c>
      <c r="AT704" s="16" t="n">
        <v>0</v>
      </c>
      <c r="AU704" s="16" t="n">
        <v>0</v>
      </c>
      <c r="AV704" s="16" t="n">
        <v>0</v>
      </c>
      <c r="AW704" s="16" t="n">
        <v>0</v>
      </c>
      <c r="AX704" s="16" t="n">
        <v>0</v>
      </c>
      <c r="AY704" s="16" t="n">
        <v>0</v>
      </c>
    </row>
    <row r="705">
      <c r="B705" t="s">
        <v>319</v>
      </c>
      <c r="C705" s="16" t="n">
        <v>0.00272345289632258</v>
      </c>
      <c r="D705" s="16" t="n">
        <v>0</v>
      </c>
      <c r="E705" s="16" t="n">
        <v>0.00644583550980738</v>
      </c>
      <c r="F705" s="16" t="n">
        <v>0</v>
      </c>
      <c r="G705" s="16"/>
      <c r="H705" s="16" t="n">
        <v>0</v>
      </c>
      <c r="I705" s="16" t="n">
        <v>0.00362476273062026</v>
      </c>
      <c r="J705" s="16"/>
      <c r="K705" s="16" t="n">
        <v>0.008784545043454</v>
      </c>
      <c r="L705" s="16"/>
      <c r="M705" s="16" t="n">
        <v>0</v>
      </c>
      <c r="N705" s="16" t="n">
        <v>0</v>
      </c>
      <c r="O705" s="16" t="n">
        <v>0.0346054340882605</v>
      </c>
      <c r="P705" s="16" t="n">
        <v>0</v>
      </c>
      <c r="Q705" s="16"/>
      <c r="R705" s="16" t="n">
        <v>0</v>
      </c>
      <c r="S705" s="16" t="n">
        <v>0</v>
      </c>
      <c r="T705" s="16" t="n">
        <v>0</v>
      </c>
      <c r="U705" s="16" t="n">
        <v>0.013599660749512</v>
      </c>
      <c r="V705" s="16" t="n">
        <v>0</v>
      </c>
      <c r="W705" s="16"/>
      <c r="X705" s="16" t="n">
        <v>0</v>
      </c>
      <c r="Y705" s="16" t="n">
        <v>0</v>
      </c>
      <c r="Z705" s="16" t="n">
        <v>0</v>
      </c>
      <c r="AA705" s="16" t="n">
        <v>0</v>
      </c>
      <c r="AB705" s="16" t="n">
        <v>0</v>
      </c>
      <c r="AC705" s="16" t="n">
        <v>0.0513883637441059</v>
      </c>
      <c r="AD705" s="16" t="n">
        <v>0</v>
      </c>
      <c r="AE705" s="16"/>
      <c r="AF705" s="16" t="n">
        <v>0</v>
      </c>
      <c r="AG705" s="16" t="n">
        <v>0</v>
      </c>
      <c r="AH705" s="16" t="n">
        <v>0</v>
      </c>
      <c r="AI705" s="16" t="n">
        <v>0</v>
      </c>
      <c r="AJ705" s="16" t="n">
        <v>0.0545349153670598</v>
      </c>
      <c r="AK705" s="16" t="n">
        <v>0</v>
      </c>
      <c r="AL705" s="16" t="n">
        <v>0</v>
      </c>
      <c r="AM705" s="16" t="n">
        <v>0</v>
      </c>
      <c r="AN705" s="16" t="n">
        <v>0</v>
      </c>
      <c r="AO705" s="16" t="n">
        <v>0</v>
      </c>
      <c r="AP705" s="16" t="n">
        <v>0</v>
      </c>
      <c r="AQ705" s="16"/>
      <c r="AR705" s="16" t="n">
        <v>0</v>
      </c>
      <c r="AS705" s="16" t="n">
        <v>0.00705326829845104</v>
      </c>
      <c r="AT705" s="16" t="n">
        <v>0</v>
      </c>
      <c r="AU705" s="16" t="n">
        <v>0</v>
      </c>
      <c r="AV705" s="16" t="n">
        <v>0</v>
      </c>
      <c r="AW705" s="16" t="n">
        <v>0</v>
      </c>
      <c r="AX705" s="16" t="n">
        <v>0</v>
      </c>
      <c r="AY705" s="16" t="n">
        <v>0</v>
      </c>
    </row>
    <row r="70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c r="AD706" s="16"/>
      <c r="AE706" s="16"/>
      <c r="AF706" s="16"/>
      <c r="AG706" s="16"/>
      <c r="AH706" s="16"/>
      <c r="AI706" s="16"/>
      <c r="AJ706" s="16"/>
      <c r="AK706" s="16"/>
      <c r="AL706" s="16"/>
      <c r="AM706" s="16"/>
      <c r="AN706" s="16"/>
      <c r="AO706" s="16"/>
      <c r="AP706" s="16"/>
      <c r="AQ706" s="16"/>
      <c r="AR706" s="16"/>
      <c r="AS706" s="16"/>
      <c r="AT706" s="16"/>
      <c r="AU706" s="16"/>
      <c r="AV706" s="16"/>
      <c r="AW706" s="16"/>
      <c r="AX706" s="16"/>
      <c r="AY706" s="16"/>
    </row>
    <row r="707">
      <c r="B707" s="7" t="s">
        <v>337</v>
      </c>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c r="AD707" s="16"/>
      <c r="AE707" s="16"/>
      <c r="AF707" s="16"/>
      <c r="AG707" s="16"/>
      <c r="AH707" s="16"/>
      <c r="AI707" s="16"/>
      <c r="AJ707" s="16"/>
      <c r="AK707" s="16"/>
      <c r="AL707" s="16"/>
      <c r="AM707" s="16"/>
      <c r="AN707" s="16"/>
      <c r="AO707" s="16"/>
      <c r="AP707" s="16"/>
      <c r="AQ707" s="16"/>
      <c r="AR707" s="16"/>
      <c r="AS707" s="16"/>
      <c r="AT707" s="16"/>
      <c r="AU707" s="16"/>
      <c r="AV707" s="16"/>
      <c r="AW707" s="16"/>
      <c r="AX707" s="16"/>
      <c r="AY707" s="16"/>
    </row>
    <row r="708">
      <c r="B708" s="26" t="s">
        <v>338</v>
      </c>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16"/>
      <c r="AI708" s="16"/>
      <c r="AJ708" s="16"/>
      <c r="AK708" s="16"/>
      <c r="AL708" s="16"/>
      <c r="AM708" s="16"/>
      <c r="AN708" s="16"/>
      <c r="AO708" s="16"/>
      <c r="AP708" s="16"/>
      <c r="AQ708" s="16"/>
      <c r="AR708" s="16"/>
      <c r="AS708" s="16"/>
      <c r="AT708" s="16"/>
      <c r="AU708" s="16"/>
      <c r="AV708" s="16"/>
      <c r="AW708" s="16"/>
      <c r="AX708" s="16"/>
      <c r="AY708" s="16"/>
    </row>
    <row r="709">
      <c r="B709" t="s">
        <v>321</v>
      </c>
      <c r="C709" s="16" t="n">
        <v>0.331549403258256</v>
      </c>
      <c r="D709" s="16" t="n">
        <v>0.00896608365310441</v>
      </c>
      <c r="E709" s="16" t="n">
        <v>0.457451344597972</v>
      </c>
      <c r="F709" s="16" t="n">
        <v>0.30376532307713</v>
      </c>
      <c r="G709" s="16"/>
      <c r="H709" s="16" t="n">
        <v>0</v>
      </c>
      <c r="I709" s="16" t="n">
        <v>0.318978248504988</v>
      </c>
      <c r="J709" s="16"/>
      <c r="K709" s="16" t="n">
        <v>0.315952518334081</v>
      </c>
      <c r="L709" s="16"/>
      <c r="M709" s="16" t="n">
        <v>0.371172872603271</v>
      </c>
      <c r="N709" s="16" t="n">
        <v>0.160061505363953</v>
      </c>
      <c r="O709" s="16" t="n">
        <v>0.037156019155099</v>
      </c>
      <c r="P709" s="16" t="n">
        <v>0.0389395773683204</v>
      </c>
      <c r="Q709" s="16"/>
      <c r="R709" s="16" t="n">
        <v>0</v>
      </c>
      <c r="S709" s="16" t="n">
        <v>0.592772566808781</v>
      </c>
      <c r="T709" s="16" t="n">
        <v>0</v>
      </c>
      <c r="U709" s="16" t="n">
        <v>0.490132613349333</v>
      </c>
      <c r="V709" s="16" t="n">
        <v>0.288039381841142</v>
      </c>
      <c r="W709" s="16"/>
      <c r="X709" s="16" t="n">
        <v>0.477618556012218</v>
      </c>
      <c r="Y709" s="16" t="n">
        <v>0.244968740560244</v>
      </c>
      <c r="Z709" s="16" t="n">
        <v>0.379739270371789</v>
      </c>
      <c r="AA709" s="16" t="n">
        <v>0</v>
      </c>
      <c r="AB709" s="16" t="n">
        <v>0.00923465385960187</v>
      </c>
      <c r="AC709" s="16" t="n">
        <v>0</v>
      </c>
      <c r="AD709" s="16" t="n">
        <v>0.194057333229597</v>
      </c>
      <c r="AE709" s="16"/>
      <c r="AF709" s="16" t="n">
        <v>0</v>
      </c>
      <c r="AG709" s="16" t="n">
        <v>0</v>
      </c>
      <c r="AH709" s="16" t="n">
        <v>0.0238543781753753</v>
      </c>
      <c r="AI709" s="16" t="n">
        <v>0.0180385816269298</v>
      </c>
      <c r="AJ709" s="16" t="n">
        <v>0.00340271611630326</v>
      </c>
      <c r="AK709" s="16" t="n">
        <v>0</v>
      </c>
      <c r="AL709" s="16" t="n">
        <v>0</v>
      </c>
      <c r="AM709" s="16" t="n">
        <v>0.438874224511492</v>
      </c>
      <c r="AN709" s="16" t="n">
        <v>0.590716808535794</v>
      </c>
      <c r="AO709" s="16" t="n">
        <v>0</v>
      </c>
      <c r="AP709" s="16" t="n">
        <v>0.441210884754854</v>
      </c>
      <c r="AQ709" s="16"/>
      <c r="AR709" s="16" t="n">
        <v>0.430716134951488</v>
      </c>
      <c r="AS709" s="16" t="n">
        <v>0.276674690866141</v>
      </c>
      <c r="AT709" s="16" t="n">
        <v>0.917568001693814</v>
      </c>
      <c r="AU709" s="16" t="n">
        <v>0</v>
      </c>
      <c r="AV709" s="16" t="n">
        <v>0</v>
      </c>
      <c r="AW709" s="16" t="n">
        <v>0</v>
      </c>
      <c r="AX709" s="16" t="n">
        <v>0.848676772586741</v>
      </c>
      <c r="AY709" s="16" t="n">
        <v>0</v>
      </c>
    </row>
    <row r="710">
      <c r="B710" t="s">
        <v>322</v>
      </c>
      <c r="C710" s="16" t="n">
        <v>0.186369447422747</v>
      </c>
      <c r="D710" s="16" t="n">
        <v>0</v>
      </c>
      <c r="E710" s="16" t="n">
        <v>0.405579168351023</v>
      </c>
      <c r="F710" s="16" t="n">
        <v>0.122417168120259</v>
      </c>
      <c r="G710" s="16"/>
      <c r="H710" s="16" t="n">
        <v>0</v>
      </c>
      <c r="I710" s="16" t="n">
        <v>0.131864091188985</v>
      </c>
      <c r="J710" s="16"/>
      <c r="K710" s="16" t="n">
        <v>0.37571932792246</v>
      </c>
      <c r="L710" s="16"/>
      <c r="M710" s="16" t="n">
        <v>0.20341850716177</v>
      </c>
      <c r="N710" s="16" t="n">
        <v>0.126764377746216</v>
      </c>
      <c r="O710" s="16" t="n">
        <v>0.0588531219547478</v>
      </c>
      <c r="P710" s="16" t="n">
        <v>0</v>
      </c>
      <c r="Q710" s="16"/>
      <c r="R710" s="16" t="n">
        <v>0</v>
      </c>
      <c r="S710" s="16" t="n">
        <v>0</v>
      </c>
      <c r="T710" s="16" t="n">
        <v>0.46729265338696</v>
      </c>
      <c r="U710" s="16" t="n">
        <v>0.33526466027122</v>
      </c>
      <c r="V710" s="16" t="n">
        <v>0.00505833611448363</v>
      </c>
      <c r="W710" s="16"/>
      <c r="X710" s="16" t="n">
        <v>0.267924850078468</v>
      </c>
      <c r="Y710" s="16" t="n">
        <v>0</v>
      </c>
      <c r="Z710" s="16" t="n">
        <v>0.387512276436178</v>
      </c>
      <c r="AA710" s="16" t="n">
        <v>0.0880936685902075</v>
      </c>
      <c r="AB710" s="16" t="n">
        <v>0</v>
      </c>
      <c r="AC710" s="16" t="n">
        <v>0</v>
      </c>
      <c r="AD710" s="16" t="n">
        <v>0</v>
      </c>
      <c r="AE710" s="16"/>
      <c r="AF710" s="16" t="n">
        <v>0</v>
      </c>
      <c r="AG710" s="16" t="n">
        <v>0</v>
      </c>
      <c r="AH710" s="16" t="n">
        <v>0</v>
      </c>
      <c r="AI710" s="16" t="n">
        <v>0.738152352663532</v>
      </c>
      <c r="AJ710" s="16" t="n">
        <v>0.857103466400591</v>
      </c>
      <c r="AK710" s="16" t="n">
        <v>0</v>
      </c>
      <c r="AL710" s="16" t="n">
        <v>0.33739676765238</v>
      </c>
      <c r="AM710" s="16" t="n">
        <v>0.00534106748636308</v>
      </c>
      <c r="AN710" s="16" t="n">
        <v>0</v>
      </c>
      <c r="AO710" s="16" t="n">
        <v>0</v>
      </c>
      <c r="AP710" s="16" t="n">
        <v>0</v>
      </c>
      <c r="AQ710" s="16"/>
      <c r="AR710" s="16" t="n">
        <v>0</v>
      </c>
      <c r="AS710" s="16" t="n">
        <v>0.315794878483544</v>
      </c>
      <c r="AT710" s="16" t="n">
        <v>0</v>
      </c>
      <c r="AU710" s="16" t="n">
        <v>0.94980408754434</v>
      </c>
      <c r="AV710" s="16" t="n">
        <v>0</v>
      </c>
      <c r="AW710" s="16" t="n">
        <v>0</v>
      </c>
      <c r="AX710" s="16" t="n">
        <v>0</v>
      </c>
      <c r="AY710" s="16" t="n">
        <v>0</v>
      </c>
    </row>
    <row r="711">
      <c r="B711" t="s">
        <v>323</v>
      </c>
      <c r="C711" s="16" t="n">
        <v>0.220439151816847</v>
      </c>
      <c r="D711" s="16" t="n">
        <v>0.128996667377773</v>
      </c>
      <c r="E711" s="16" t="n">
        <v>0.00724473897794671</v>
      </c>
      <c r="F711" s="16" t="n">
        <v>0.293955427432546</v>
      </c>
      <c r="G711" s="16"/>
      <c r="H711" s="16" t="n">
        <v>0</v>
      </c>
      <c r="I711" s="16" t="n">
        <v>0.312248113244398</v>
      </c>
      <c r="J711" s="16"/>
      <c r="K711" s="16" t="n">
        <v>0.172560363817483</v>
      </c>
      <c r="L711" s="16"/>
      <c r="M711" s="16" t="n">
        <v>0.246482203969694</v>
      </c>
      <c r="N711" s="16" t="n">
        <v>0</v>
      </c>
      <c r="O711" s="16" t="n">
        <v>0.143715495588442</v>
      </c>
      <c r="P711" s="16" t="n">
        <v>0.0714359147236039</v>
      </c>
      <c r="Q711" s="16"/>
      <c r="R711" s="16" t="n">
        <v>0</v>
      </c>
      <c r="S711" s="16" t="n">
        <v>0.00779628193665446</v>
      </c>
      <c r="T711" s="16" t="n">
        <v>0</v>
      </c>
      <c r="U711" s="16" t="n">
        <v>0.0188964864752776</v>
      </c>
      <c r="V711" s="16" t="n">
        <v>0.619381437047151</v>
      </c>
      <c r="W711" s="16"/>
      <c r="X711" s="16" t="n">
        <v>0.00853748504857599</v>
      </c>
      <c r="Y711" s="16" t="n">
        <v>0.71731859911412</v>
      </c>
      <c r="Z711" s="16" t="n">
        <v>0.212367208956982</v>
      </c>
      <c r="AA711" s="16" t="n">
        <v>0</v>
      </c>
      <c r="AB711" s="16" t="n">
        <v>0.0116603151813052</v>
      </c>
      <c r="AC711" s="16" t="n">
        <v>0.0354455632602836</v>
      </c>
      <c r="AD711" s="16" t="n">
        <v>0.0265098831857568</v>
      </c>
      <c r="AE711" s="16"/>
      <c r="AF711" s="16" t="n">
        <v>0</v>
      </c>
      <c r="AG711" s="16" t="n">
        <v>0.142541831476206</v>
      </c>
      <c r="AH711" s="16" t="n">
        <v>0.0371903496438522</v>
      </c>
      <c r="AI711" s="16" t="n">
        <v>0.0258764656601201</v>
      </c>
      <c r="AJ711" s="16" t="n">
        <v>0.00359883970616975</v>
      </c>
      <c r="AK711" s="16" t="n">
        <v>0.746670372660432</v>
      </c>
      <c r="AL711" s="16" t="n">
        <v>0</v>
      </c>
      <c r="AM711" s="16" t="n">
        <v>0.521048565022144</v>
      </c>
      <c r="AN711" s="16" t="n">
        <v>0.0216677724419057</v>
      </c>
      <c r="AO711" s="16" t="n">
        <v>0</v>
      </c>
      <c r="AP711" s="16" t="n">
        <v>0</v>
      </c>
      <c r="AQ711" s="16"/>
      <c r="AR711" s="16" t="n">
        <v>0.00878160488034365</v>
      </c>
      <c r="AS711" s="16" t="n">
        <v>0.0123759583423764</v>
      </c>
      <c r="AT711" s="16" t="n">
        <v>0.0199250383151179</v>
      </c>
      <c r="AU711" s="16" t="n">
        <v>0.00377073924294143</v>
      </c>
      <c r="AV711" s="16" t="n">
        <v>0.876165969275684</v>
      </c>
      <c r="AW711" s="16" t="n">
        <v>0.0853910080244878</v>
      </c>
      <c r="AX711" s="16" t="n">
        <v>0</v>
      </c>
      <c r="AY711" s="16" t="n">
        <v>0.960671411719569</v>
      </c>
    </row>
    <row r="712">
      <c r="B712" t="s">
        <v>324</v>
      </c>
      <c r="C712" s="16" t="n">
        <v>0.0962516871001955</v>
      </c>
      <c r="D712" s="16" t="n">
        <v>0.251086162251557</v>
      </c>
      <c r="E712" s="16" t="n">
        <v>0.0170224859685859</v>
      </c>
      <c r="F712" s="16" t="n">
        <v>0.115735200195326</v>
      </c>
      <c r="G712" s="16"/>
      <c r="H712" s="16" t="n">
        <v>0.105244717072583</v>
      </c>
      <c r="I712" s="16" t="n">
        <v>0.0344617477257334</v>
      </c>
      <c r="J712" s="16"/>
      <c r="K712" s="16" t="n">
        <v>0.0300590260446867</v>
      </c>
      <c r="L712" s="16"/>
      <c r="M712" s="16" t="n">
        <v>0.0800661843076745</v>
      </c>
      <c r="N712" s="16" t="n">
        <v>0.332095476638037</v>
      </c>
      <c r="O712" s="16" t="n">
        <v>0.0533005573064741</v>
      </c>
      <c r="P712" s="16" t="n">
        <v>0.0868827523466029</v>
      </c>
      <c r="Q712" s="16"/>
      <c r="R712" s="16" t="n">
        <v>0</v>
      </c>
      <c r="S712" s="16" t="n">
        <v>0.380212101151409</v>
      </c>
      <c r="T712" s="16" t="n">
        <v>0.0428648867898518</v>
      </c>
      <c r="U712" s="16" t="n">
        <v>0.0640743714282173</v>
      </c>
      <c r="V712" s="16" t="n">
        <v>0.00654261442133371</v>
      </c>
      <c r="W712" s="16"/>
      <c r="X712" s="16" t="n">
        <v>0.210060080341379</v>
      </c>
      <c r="Y712" s="16" t="n">
        <v>0</v>
      </c>
      <c r="Z712" s="16" t="n">
        <v>0.00967657078059058</v>
      </c>
      <c r="AA712" s="16" t="n">
        <v>0.365934805347604</v>
      </c>
      <c r="AB712" s="16" t="n">
        <v>0.255870158861597</v>
      </c>
      <c r="AC712" s="16" t="n">
        <v>0</v>
      </c>
      <c r="AD712" s="16" t="n">
        <v>0.0135977005429649</v>
      </c>
      <c r="AE712" s="16"/>
      <c r="AF712" s="16" t="n">
        <v>0</v>
      </c>
      <c r="AG712" s="16" t="n">
        <v>0.359966427935981</v>
      </c>
      <c r="AH712" s="16" t="n">
        <v>0.0151076965058879</v>
      </c>
      <c r="AI712" s="16" t="n">
        <v>0.0732730439347766</v>
      </c>
      <c r="AJ712" s="16" t="n">
        <v>0</v>
      </c>
      <c r="AK712" s="16" t="n">
        <v>0.247550480530462</v>
      </c>
      <c r="AL712" s="16" t="n">
        <v>0</v>
      </c>
      <c r="AM712" s="16" t="n">
        <v>0.00534106748636308</v>
      </c>
      <c r="AN712" s="16" t="n">
        <v>0.386662754953118</v>
      </c>
      <c r="AO712" s="16" t="n">
        <v>0</v>
      </c>
      <c r="AP712" s="16" t="n">
        <v>0</v>
      </c>
      <c r="AQ712" s="16"/>
      <c r="AR712" s="16" t="n">
        <v>0.519094403277458</v>
      </c>
      <c r="AS712" s="16" t="n">
        <v>0.0356673585494649</v>
      </c>
      <c r="AT712" s="16" t="n">
        <v>0.00647339524595198</v>
      </c>
      <c r="AU712" s="16" t="n">
        <v>0</v>
      </c>
      <c r="AV712" s="16" t="n">
        <v>0.0034783945942151</v>
      </c>
      <c r="AW712" s="16" t="n">
        <v>0.0853910080244878</v>
      </c>
      <c r="AX712" s="16" t="n">
        <v>0</v>
      </c>
      <c r="AY712" s="16" t="n">
        <v>0</v>
      </c>
    </row>
    <row r="713">
      <c r="B713" t="s">
        <v>325</v>
      </c>
      <c r="C713" s="16" t="n">
        <v>0.0142540573669286</v>
      </c>
      <c r="D713" s="16" t="n">
        <v>0.118302487518031</v>
      </c>
      <c r="E713" s="16" t="n">
        <v>0.00273242614701226</v>
      </c>
      <c r="F713" s="16" t="n">
        <v>0.013703213190804</v>
      </c>
      <c r="G713" s="16"/>
      <c r="H713" s="16" t="n">
        <v>0.105244717072583</v>
      </c>
      <c r="I713" s="16" t="n">
        <v>0.0176344671064356</v>
      </c>
      <c r="J713" s="16"/>
      <c r="K713" s="16" t="n">
        <v>0.00554401053502642</v>
      </c>
      <c r="L713" s="16"/>
      <c r="M713" s="16" t="n">
        <v>0</v>
      </c>
      <c r="N713" s="16" t="n">
        <v>0.102844919299296</v>
      </c>
      <c r="O713" s="16" t="n">
        <v>0.108736369962794</v>
      </c>
      <c r="P713" s="16" t="n">
        <v>0.0418384043933507</v>
      </c>
      <c r="Q713" s="16"/>
      <c r="R713" s="16" t="n">
        <v>0.954367412122162</v>
      </c>
      <c r="S713" s="16" t="n">
        <v>0</v>
      </c>
      <c r="T713" s="16" t="n">
        <v>0.00976614369393674</v>
      </c>
      <c r="U713" s="16" t="n">
        <v>0.0139474652711605</v>
      </c>
      <c r="V713" s="16" t="n">
        <v>0.00410386718044938</v>
      </c>
      <c r="W713" s="16"/>
      <c r="X713" s="16" t="n">
        <v>0.0234491853801293</v>
      </c>
      <c r="Y713" s="16" t="n">
        <v>0</v>
      </c>
      <c r="Z713" s="16" t="n">
        <v>0.00190356471620126</v>
      </c>
      <c r="AA713" s="16" t="n">
        <v>0.01165177737909</v>
      </c>
      <c r="AB713" s="16" t="n">
        <v>0.0772586754907349</v>
      </c>
      <c r="AC713" s="16" t="n">
        <v>0.218185453793721</v>
      </c>
      <c r="AD713" s="16" t="n">
        <v>0</v>
      </c>
      <c r="AE713" s="16"/>
      <c r="AF713" s="16" t="n">
        <v>0</v>
      </c>
      <c r="AG713" s="16" t="n">
        <v>0</v>
      </c>
      <c r="AH713" s="16" t="n">
        <v>0</v>
      </c>
      <c r="AI713" s="16" t="n">
        <v>0.0594469867976046</v>
      </c>
      <c r="AJ713" s="16" t="n">
        <v>0.0185303548025204</v>
      </c>
      <c r="AK713" s="16" t="n">
        <v>0</v>
      </c>
      <c r="AL713" s="16" t="n">
        <v>0.00728114648893714</v>
      </c>
      <c r="AM713" s="16" t="n">
        <v>0.00865894111766759</v>
      </c>
      <c r="AN713" s="16" t="n">
        <v>0</v>
      </c>
      <c r="AO713" s="16" t="n">
        <v>1</v>
      </c>
      <c r="AP713" s="16" t="n">
        <v>0</v>
      </c>
      <c r="AQ713" s="16"/>
      <c r="AR713" s="16" t="n">
        <v>0.00878160488034365</v>
      </c>
      <c r="AS713" s="16" t="n">
        <v>0</v>
      </c>
      <c r="AT713" s="16" t="n">
        <v>0.0199250383151179</v>
      </c>
      <c r="AU713" s="16" t="n">
        <v>0</v>
      </c>
      <c r="AV713" s="16" t="n">
        <v>0</v>
      </c>
      <c r="AW713" s="16" t="n">
        <v>0.608751302818505</v>
      </c>
      <c r="AX713" s="16" t="n">
        <v>0.00336926199090117</v>
      </c>
      <c r="AY713" s="16" t="n">
        <v>0</v>
      </c>
    </row>
    <row r="714">
      <c r="B714" t="s">
        <v>326</v>
      </c>
      <c r="C714" s="16" t="n">
        <v>0.0111582160078939</v>
      </c>
      <c r="D714" s="16" t="n">
        <v>0.0279572817655084</v>
      </c>
      <c r="E714" s="16" t="n">
        <v>0.0161210220384282</v>
      </c>
      <c r="F714" s="16" t="n">
        <v>0.00883795335941375</v>
      </c>
      <c r="G714" s="16"/>
      <c r="H714" s="16" t="n">
        <v>0.288658613334449</v>
      </c>
      <c r="I714" s="16" t="n">
        <v>0.00390479195510646</v>
      </c>
      <c r="J714" s="16"/>
      <c r="K714" s="16" t="n">
        <v>0.0179774300816584</v>
      </c>
      <c r="L714" s="16"/>
      <c r="M714" s="16" t="n">
        <v>0</v>
      </c>
      <c r="N714" s="16" t="n">
        <v>0.0650211860999237</v>
      </c>
      <c r="O714" s="16" t="n">
        <v>0.0877002652708745</v>
      </c>
      <c r="P714" s="16" t="n">
        <v>0.092534046808846</v>
      </c>
      <c r="Q714" s="16"/>
      <c r="R714" s="16" t="n">
        <v>0</v>
      </c>
      <c r="S714" s="16" t="n">
        <v>0</v>
      </c>
      <c r="T714" s="16" t="n">
        <v>0.024477498590015</v>
      </c>
      <c r="U714" s="16" t="n">
        <v>0.0166113737124505</v>
      </c>
      <c r="V714" s="16" t="n">
        <v>0.00505833611448363</v>
      </c>
      <c r="W714" s="16"/>
      <c r="X714" s="16" t="n">
        <v>0.0124098431392295</v>
      </c>
      <c r="Y714" s="16" t="n">
        <v>0</v>
      </c>
      <c r="Z714" s="16" t="n">
        <v>0</v>
      </c>
      <c r="AA714" s="16" t="n">
        <v>0.183216524040708</v>
      </c>
      <c r="AB714" s="16" t="n">
        <v>0.0709342995200468</v>
      </c>
      <c r="AC714" s="16" t="n">
        <v>0</v>
      </c>
      <c r="AD714" s="16" t="n">
        <v>0.0334732192527284</v>
      </c>
      <c r="AE714" s="16"/>
      <c r="AF714" s="16" t="n">
        <v>0</v>
      </c>
      <c r="AG714" s="16" t="n">
        <v>0</v>
      </c>
      <c r="AH714" s="16" t="n">
        <v>0.300735528097824</v>
      </c>
      <c r="AI714" s="16" t="n">
        <v>0.00349857636243214</v>
      </c>
      <c r="AJ714" s="16" t="n">
        <v>0.00859301127943164</v>
      </c>
      <c r="AK714" s="16" t="n">
        <v>0</v>
      </c>
      <c r="AL714" s="16" t="n">
        <v>0.055049361559573</v>
      </c>
      <c r="AM714" s="16" t="n">
        <v>0.0140513237335255</v>
      </c>
      <c r="AN714" s="16" t="n">
        <v>0.00095266406918216</v>
      </c>
      <c r="AO714" s="16" t="n">
        <v>0</v>
      </c>
      <c r="AP714" s="16" t="n">
        <v>0</v>
      </c>
      <c r="AQ714" s="16"/>
      <c r="AR714" s="16" t="n">
        <v>0</v>
      </c>
      <c r="AS714" s="16" t="n">
        <v>0.00564094915053815</v>
      </c>
      <c r="AT714" s="16" t="n">
        <v>0.00971009286892797</v>
      </c>
      <c r="AU714" s="16" t="n">
        <v>0</v>
      </c>
      <c r="AV714" s="16" t="n">
        <v>0.095464322061156</v>
      </c>
      <c r="AW714" s="16" t="n">
        <v>0</v>
      </c>
      <c r="AX714" s="16" t="n">
        <v>0</v>
      </c>
      <c r="AY714" s="16" t="n">
        <v>0.0196642941402154</v>
      </c>
    </row>
    <row r="715">
      <c r="B715" t="s">
        <v>327</v>
      </c>
      <c r="C715" s="16" t="n">
        <v>0.0142502856115411</v>
      </c>
      <c r="D715" s="16" t="n">
        <v>0.0229603894314247</v>
      </c>
      <c r="E715" s="16" t="n">
        <v>0.049475031751085</v>
      </c>
      <c r="F715" s="16" t="n">
        <v>0.00236923990198515</v>
      </c>
      <c r="G715" s="16"/>
      <c r="H715" s="16" t="n">
        <v>0</v>
      </c>
      <c r="I715" s="16" t="n">
        <v>0.0177672008564653</v>
      </c>
      <c r="J715" s="16"/>
      <c r="K715" s="16" t="n">
        <v>0.0459408714254978</v>
      </c>
      <c r="L715" s="16"/>
      <c r="M715" s="16" t="n">
        <v>0</v>
      </c>
      <c r="N715" s="16" t="n">
        <v>0.0864481571063572</v>
      </c>
      <c r="O715" s="16" t="n">
        <v>0.117126826248248</v>
      </c>
      <c r="P715" s="16" t="n">
        <v>0.0835608924212174</v>
      </c>
      <c r="Q715" s="16"/>
      <c r="R715" s="16" t="n">
        <v>0</v>
      </c>
      <c r="S715" s="16" t="n">
        <v>0.00960952505157764</v>
      </c>
      <c r="T715" s="16" t="n">
        <v>0.00822721931648427</v>
      </c>
      <c r="U715" s="16" t="n">
        <v>0.0156800568956836</v>
      </c>
      <c r="V715" s="16" t="n">
        <v>0.019726159452003</v>
      </c>
      <c r="W715" s="16"/>
      <c r="X715" s="16" t="n">
        <v>0</v>
      </c>
      <c r="Y715" s="16" t="n">
        <v>0</v>
      </c>
      <c r="Z715" s="16" t="n">
        <v>0.00777300606438931</v>
      </c>
      <c r="AA715" s="16" t="n">
        <v>0.262546415464115</v>
      </c>
      <c r="AB715" s="16" t="n">
        <v>0.174033340884671</v>
      </c>
      <c r="AC715" s="16" t="n">
        <v>0.0335139098166671</v>
      </c>
      <c r="AD715" s="16" t="n">
        <v>0.0549433812288428</v>
      </c>
      <c r="AE715" s="16"/>
      <c r="AF715" s="16" t="n">
        <v>0.144445903540533</v>
      </c>
      <c r="AG715" s="16" t="n">
        <v>0.115645289438435</v>
      </c>
      <c r="AH715" s="16" t="n">
        <v>0.0238543781753753</v>
      </c>
      <c r="AI715" s="16" t="n">
        <v>0.0310616171621445</v>
      </c>
      <c r="AJ715" s="16" t="n">
        <v>0.0789101809551382</v>
      </c>
      <c r="AK715" s="16" t="n">
        <v>0</v>
      </c>
      <c r="AL715" s="16" t="n">
        <v>0.055049361559573</v>
      </c>
      <c r="AM715" s="16" t="n">
        <v>0</v>
      </c>
      <c r="AN715" s="16" t="n">
        <v>0</v>
      </c>
      <c r="AO715" s="16" t="n">
        <v>0</v>
      </c>
      <c r="AP715" s="16" t="n">
        <v>0</v>
      </c>
      <c r="AQ715" s="16"/>
      <c r="AR715" s="16" t="n">
        <v>0.00170318908071588</v>
      </c>
      <c r="AS715" s="16" t="n">
        <v>0.0123759583423764</v>
      </c>
      <c r="AT715" s="16" t="n">
        <v>0.00323669762297599</v>
      </c>
      <c r="AU715" s="16" t="n">
        <v>0</v>
      </c>
      <c r="AV715" s="16" t="n">
        <v>0</v>
      </c>
      <c r="AW715" s="16" t="n">
        <v>0.016561555027848</v>
      </c>
      <c r="AX715" s="16" t="n">
        <v>0.0890999225986579</v>
      </c>
      <c r="AY715" s="16" t="n">
        <v>0.0196642941402154</v>
      </c>
    </row>
    <row r="716">
      <c r="B716" t="s">
        <v>328</v>
      </c>
      <c r="C716" s="16" t="n">
        <v>0.0146281388698416</v>
      </c>
      <c r="D716" s="16" t="n">
        <v>0.159246750662229</v>
      </c>
      <c r="E716" s="16" t="n">
        <v>0.022501501964691</v>
      </c>
      <c r="F716" s="16" t="n">
        <v>0.00605061677260988</v>
      </c>
      <c r="G716" s="16"/>
      <c r="H716" s="16" t="n">
        <v>0.260126628624289</v>
      </c>
      <c r="I716" s="16" t="n">
        <v>0.0153570384607668</v>
      </c>
      <c r="J716" s="16"/>
      <c r="K716" s="16" t="n">
        <v>0.0271535949280072</v>
      </c>
      <c r="L716" s="16"/>
      <c r="M716" s="16" t="n">
        <v>0</v>
      </c>
      <c r="N716" s="16" t="n">
        <v>0</v>
      </c>
      <c r="O716" s="16" t="n">
        <v>0.207285744857729</v>
      </c>
      <c r="P716" s="16" t="n">
        <v>0.155904669061099</v>
      </c>
      <c r="Q716" s="16"/>
      <c r="R716" s="16" t="n">
        <v>0</v>
      </c>
      <c r="S716" s="16" t="n">
        <v>0</v>
      </c>
      <c r="T716" s="16" t="n">
        <v>0.0298380162897959</v>
      </c>
      <c r="U716" s="16" t="n">
        <v>0.0166230286412828</v>
      </c>
      <c r="V716" s="16" t="n">
        <v>0.0118922900442198</v>
      </c>
      <c r="W716" s="16"/>
      <c r="X716" s="16" t="n">
        <v>0</v>
      </c>
      <c r="Y716" s="16" t="n">
        <v>0</v>
      </c>
      <c r="Z716" s="16" t="n">
        <v>0.00102810267386967</v>
      </c>
      <c r="AA716" s="16" t="n">
        <v>0.0885568091782758</v>
      </c>
      <c r="AB716" s="16" t="n">
        <v>0.182848329020151</v>
      </c>
      <c r="AC716" s="16" t="n">
        <v>0.366468386343911</v>
      </c>
      <c r="AD716" s="16" t="n">
        <v>0.184664411094708</v>
      </c>
      <c r="AE716" s="16"/>
      <c r="AF716" s="16" t="n">
        <v>0</v>
      </c>
      <c r="AG716" s="16" t="n">
        <v>0</v>
      </c>
      <c r="AH716" s="16" t="n">
        <v>0.175717254629247</v>
      </c>
      <c r="AI716" s="16" t="n">
        <v>0.0308912761748891</v>
      </c>
      <c r="AJ716" s="16" t="n">
        <v>0.0175443283377516</v>
      </c>
      <c r="AK716" s="16" t="n">
        <v>0.00577914680910605</v>
      </c>
      <c r="AL716" s="16" t="n">
        <v>0.206010658357142</v>
      </c>
      <c r="AM716" s="16" t="n">
        <v>0.00103589810132567</v>
      </c>
      <c r="AN716" s="16" t="n">
        <v>0</v>
      </c>
      <c r="AO716" s="16" t="n">
        <v>0</v>
      </c>
      <c r="AP716" s="16" t="n">
        <v>0</v>
      </c>
      <c r="AQ716" s="16"/>
      <c r="AR716" s="16" t="n">
        <v>0.00340637816143176</v>
      </c>
      <c r="AS716" s="16" t="n">
        <v>0.0202050275755148</v>
      </c>
      <c r="AT716" s="16" t="n">
        <v>0.00323669762297599</v>
      </c>
      <c r="AU716" s="16" t="n">
        <v>0.0194418473634177</v>
      </c>
      <c r="AV716" s="16" t="n">
        <v>0</v>
      </c>
      <c r="AW716" s="16" t="n">
        <v>0.170782016048976</v>
      </c>
      <c r="AX716" s="16" t="n">
        <v>0.0414822032097338</v>
      </c>
      <c r="AY716" s="16" t="n">
        <v>0</v>
      </c>
    </row>
    <row r="717">
      <c r="B717" t="s">
        <v>329</v>
      </c>
      <c r="C717" s="16" t="n">
        <v>0.00999600147311734</v>
      </c>
      <c r="D717" s="16" t="n">
        <v>0.167398124630409</v>
      </c>
      <c r="E717" s="16" t="n">
        <v>0.0129220233210945</v>
      </c>
      <c r="F717" s="16" t="n">
        <v>0.00250579664634767</v>
      </c>
      <c r="G717" s="16"/>
      <c r="H717" s="16" t="n">
        <v>0.215565727862545</v>
      </c>
      <c r="I717" s="16" t="n">
        <v>0.00795149477227266</v>
      </c>
      <c r="J717" s="16"/>
      <c r="K717" s="16" t="n">
        <v>0.00479932293645609</v>
      </c>
      <c r="L717" s="16"/>
      <c r="M717" s="16" t="n">
        <v>0</v>
      </c>
      <c r="N717" s="16" t="n">
        <v>0</v>
      </c>
      <c r="O717" s="16" t="n">
        <v>0.132866680528723</v>
      </c>
      <c r="P717" s="16" t="n">
        <v>0.139634531612745</v>
      </c>
      <c r="Q717" s="16"/>
      <c r="R717" s="16" t="n">
        <v>0</v>
      </c>
      <c r="S717" s="16" t="n">
        <v>0</v>
      </c>
      <c r="T717" s="16" t="n">
        <v>0.014312043983478</v>
      </c>
      <c r="U717" s="16" t="n">
        <v>0.0156058427186894</v>
      </c>
      <c r="V717" s="16" t="n">
        <v>0.00866889397928659</v>
      </c>
      <c r="W717" s="16"/>
      <c r="X717" s="16" t="n">
        <v>0</v>
      </c>
      <c r="Y717" s="16" t="n">
        <v>0</v>
      </c>
      <c r="Z717" s="16" t="n">
        <v>0</v>
      </c>
      <c r="AA717" s="16" t="n">
        <v>0</v>
      </c>
      <c r="AB717" s="16" t="n">
        <v>0.17211918299117</v>
      </c>
      <c r="AC717" s="16" t="n">
        <v>0.276927024869006</v>
      </c>
      <c r="AD717" s="16" t="n">
        <v>0.0760553992743344</v>
      </c>
      <c r="AE717" s="16"/>
      <c r="AF717" s="16" t="n">
        <v>0</v>
      </c>
      <c r="AG717" s="16" t="n">
        <v>0.115645289438435</v>
      </c>
      <c r="AH717" s="16" t="n">
        <v>0.239503045575783</v>
      </c>
      <c r="AI717" s="16" t="n">
        <v>0.0130290012836678</v>
      </c>
      <c r="AJ717" s="16" t="n">
        <v>0.00340271611630326</v>
      </c>
      <c r="AK717" s="16" t="n">
        <v>0</v>
      </c>
      <c r="AL717" s="16" t="n">
        <v>0.0482182324653489</v>
      </c>
      <c r="AM717" s="16" t="n">
        <v>0.00564891254111972</v>
      </c>
      <c r="AN717" s="16" t="n">
        <v>0</v>
      </c>
      <c r="AO717" s="16" t="n">
        <v>0</v>
      </c>
      <c r="AP717" s="16" t="n">
        <v>0.0111512154327569</v>
      </c>
      <c r="AQ717" s="16"/>
      <c r="AR717" s="16" t="n">
        <v>0.00170318908071588</v>
      </c>
      <c r="AS717" s="16" t="n">
        <v>0.00892312927443851</v>
      </c>
      <c r="AT717" s="16" t="n">
        <v>0.0166883406921419</v>
      </c>
      <c r="AU717" s="16" t="n">
        <v>0.0232125866063591</v>
      </c>
      <c r="AV717" s="16" t="n">
        <v>0.0179345248805149</v>
      </c>
      <c r="AW717" s="16" t="n">
        <v>0.033123110055696</v>
      </c>
      <c r="AX717" s="16" t="n">
        <v>0.0173718396139657</v>
      </c>
      <c r="AY717" s="16" t="n">
        <v>0</v>
      </c>
    </row>
    <row r="718">
      <c r="B718" t="s">
        <v>330</v>
      </c>
      <c r="C718" s="16" t="n">
        <v>0.0027822487256806</v>
      </c>
      <c r="D718" s="16" t="n">
        <v>0.0570803080288238</v>
      </c>
      <c r="E718" s="16" t="n">
        <v>0.00439828875414288</v>
      </c>
      <c r="F718" s="16" t="n">
        <v>0</v>
      </c>
      <c r="G718" s="16"/>
      <c r="H718" s="16" t="n">
        <v>0</v>
      </c>
      <c r="I718" s="16" t="n">
        <v>0.00356266279857197</v>
      </c>
      <c r="J718" s="16"/>
      <c r="K718" s="16" t="n">
        <v>0</v>
      </c>
      <c r="L718" s="16"/>
      <c r="M718" s="16" t="n">
        <v>0</v>
      </c>
      <c r="N718" s="16" t="n">
        <v>0</v>
      </c>
      <c r="O718" s="16" t="n">
        <v>0.0294265609773739</v>
      </c>
      <c r="P718" s="16" t="n">
        <v>0.0673457848936807</v>
      </c>
      <c r="Q718" s="16"/>
      <c r="R718" s="16" t="n">
        <v>0</v>
      </c>
      <c r="S718" s="16" t="n">
        <v>0.00960952505157764</v>
      </c>
      <c r="T718" s="16" t="n">
        <v>0.00129231847499465</v>
      </c>
      <c r="U718" s="16" t="n">
        <v>0.00137948529535884</v>
      </c>
      <c r="V718" s="16" t="n">
        <v>0.00123875757595644</v>
      </c>
      <c r="W718" s="16"/>
      <c r="X718" s="16" t="n">
        <v>0</v>
      </c>
      <c r="Y718" s="16" t="n">
        <v>0</v>
      </c>
      <c r="Z718" s="16" t="n">
        <v>0</v>
      </c>
      <c r="AA718" s="16" t="n">
        <v>0</v>
      </c>
      <c r="AB718" s="16" t="n">
        <v>0.00747907913323166</v>
      </c>
      <c r="AC718" s="16" t="n">
        <v>0.0423169896090751</v>
      </c>
      <c r="AD718" s="16" t="n">
        <v>0.164722208924709</v>
      </c>
      <c r="AE718" s="16"/>
      <c r="AF718" s="16" t="n">
        <v>0.58982963628227</v>
      </c>
      <c r="AG718" s="16" t="n">
        <v>0.150757567006218</v>
      </c>
      <c r="AH718" s="16" t="n">
        <v>0.0371903496438522</v>
      </c>
      <c r="AI718" s="16" t="n">
        <v>0</v>
      </c>
      <c r="AJ718" s="16" t="n">
        <v>0.00275583508474372</v>
      </c>
      <c r="AK718" s="16" t="n">
        <v>0</v>
      </c>
      <c r="AL718" s="16" t="n">
        <v>0</v>
      </c>
      <c r="AM718" s="16" t="n">
        <v>0</v>
      </c>
      <c r="AN718" s="16" t="n">
        <v>0</v>
      </c>
      <c r="AO718" s="16" t="n">
        <v>0</v>
      </c>
      <c r="AP718" s="16" t="n">
        <v>0</v>
      </c>
      <c r="AQ718" s="16"/>
      <c r="AR718" s="16" t="n">
        <v>0.00170318908071588</v>
      </c>
      <c r="AS718" s="16" t="n">
        <v>0.00564094915053815</v>
      </c>
      <c r="AT718" s="16" t="n">
        <v>0.00323669762297599</v>
      </c>
      <c r="AU718" s="16" t="n">
        <v>0.00377073924294143</v>
      </c>
      <c r="AV718" s="16" t="n">
        <v>0</v>
      </c>
      <c r="AW718" s="16" t="n">
        <v>0</v>
      </c>
      <c r="AX718" s="16" t="n">
        <v>0</v>
      </c>
      <c r="AY718" s="16" t="n">
        <v>0</v>
      </c>
    </row>
    <row r="719">
      <c r="B719" t="s">
        <v>331</v>
      </c>
      <c r="C719" s="16" t="n">
        <v>0.00173787401378891</v>
      </c>
      <c r="D719" s="16" t="n">
        <v>0.0110707050343612</v>
      </c>
      <c r="E719" s="16" t="n">
        <v>0</v>
      </c>
      <c r="F719" s="16" t="n">
        <v>0.00191883020002235</v>
      </c>
      <c r="G719" s="16"/>
      <c r="H719" s="16" t="n">
        <v>0.0251595960335506</v>
      </c>
      <c r="I719" s="16" t="n">
        <v>0.0019898825148742</v>
      </c>
      <c r="J719" s="16"/>
      <c r="K719" s="16" t="n">
        <v>0</v>
      </c>
      <c r="L719" s="16"/>
      <c r="M719" s="16" t="n">
        <v>0</v>
      </c>
      <c r="N719" s="16" t="n">
        <v>0</v>
      </c>
      <c r="O719" s="16" t="n">
        <v>0.0238323581494948</v>
      </c>
      <c r="P719" s="16" t="n">
        <v>0.0215148535991218</v>
      </c>
      <c r="Q719" s="16"/>
      <c r="R719" s="16" t="n">
        <v>0</v>
      </c>
      <c r="S719" s="16" t="n">
        <v>0</v>
      </c>
      <c r="T719" s="16" t="n">
        <v>0</v>
      </c>
      <c r="U719" s="16" t="n">
        <v>0.00544651652113698</v>
      </c>
      <c r="V719" s="16" t="n">
        <v>0.0009810624543201</v>
      </c>
      <c r="W719" s="16"/>
      <c r="X719" s="16" t="n">
        <v>0</v>
      </c>
      <c r="Y719" s="16" t="n">
        <v>0</v>
      </c>
      <c r="Z719" s="16" t="n">
        <v>0</v>
      </c>
      <c r="AA719" s="16" t="n">
        <v>0</v>
      </c>
      <c r="AB719" s="16" t="n">
        <v>0.0385619650574895</v>
      </c>
      <c r="AC719" s="16" t="n">
        <v>0</v>
      </c>
      <c r="AD719" s="16" t="n">
        <v>0.0265098831857568</v>
      </c>
      <c r="AE719" s="16"/>
      <c r="AF719" s="16" t="n">
        <v>0</v>
      </c>
      <c r="AG719" s="16" t="n">
        <v>0</v>
      </c>
      <c r="AH719" s="16" t="n">
        <v>0.122992641377428</v>
      </c>
      <c r="AI719" s="16" t="n">
        <v>0</v>
      </c>
      <c r="AJ719" s="16" t="n">
        <v>0.00340271611630326</v>
      </c>
      <c r="AK719" s="16" t="n">
        <v>0</v>
      </c>
      <c r="AL719" s="16" t="n">
        <v>0</v>
      </c>
      <c r="AM719" s="16" t="n">
        <v>0</v>
      </c>
      <c r="AN719" s="16" t="n">
        <v>0</v>
      </c>
      <c r="AO719" s="16" t="n">
        <v>0</v>
      </c>
      <c r="AP719" s="16" t="n">
        <v>0</v>
      </c>
      <c r="AQ719" s="16"/>
      <c r="AR719" s="16" t="n">
        <v>0.00878160488034365</v>
      </c>
      <c r="AS719" s="16" t="n">
        <v>0.00109406004130012</v>
      </c>
      <c r="AT719" s="16" t="n">
        <v>0</v>
      </c>
      <c r="AU719" s="16" t="n">
        <v>0</v>
      </c>
      <c r="AV719" s="16" t="n">
        <v>0</v>
      </c>
      <c r="AW719" s="16" t="n">
        <v>0</v>
      </c>
      <c r="AX719" s="16" t="n">
        <v>0</v>
      </c>
      <c r="AY719" s="16" t="n">
        <v>0</v>
      </c>
    </row>
    <row r="720">
      <c r="B720" t="s">
        <v>332</v>
      </c>
      <c r="C720" s="16" t="n">
        <v>0.0094232886340796</v>
      </c>
      <c r="D720" s="16" t="n">
        <v>0</v>
      </c>
      <c r="E720" s="16" t="n">
        <v>0.00227598406400943</v>
      </c>
      <c r="F720" s="16" t="n">
        <v>0.0121517983458021</v>
      </c>
      <c r="G720" s="16"/>
      <c r="H720" s="16" t="n">
        <v>0</v>
      </c>
      <c r="I720" s="16" t="n">
        <v>0.0126017669788121</v>
      </c>
      <c r="J720" s="16"/>
      <c r="K720" s="16" t="n">
        <v>0</v>
      </c>
      <c r="L720" s="16"/>
      <c r="M720" s="16" t="n">
        <v>0</v>
      </c>
      <c r="N720" s="16" t="n">
        <v>0.126764377746216</v>
      </c>
      <c r="O720" s="16" t="n">
        <v>0</v>
      </c>
      <c r="P720" s="16" t="n">
        <v>0.0348494475383972</v>
      </c>
      <c r="Q720" s="16"/>
      <c r="R720" s="16" t="n">
        <v>0</v>
      </c>
      <c r="S720" s="16" t="n">
        <v>0</v>
      </c>
      <c r="T720" s="16" t="n">
        <v>0</v>
      </c>
      <c r="U720" s="16" t="n">
        <v>0.00211269980672966</v>
      </c>
      <c r="V720" s="16" t="n">
        <v>0.0259441352380526</v>
      </c>
      <c r="W720" s="16"/>
      <c r="X720" s="16" t="n">
        <v>0</v>
      </c>
      <c r="Y720" s="16" t="n">
        <v>0.0377126603256354</v>
      </c>
      <c r="Z720" s="16" t="n">
        <v>0</v>
      </c>
      <c r="AA720" s="16" t="n">
        <v>0</v>
      </c>
      <c r="AB720" s="16" t="n">
        <v>0</v>
      </c>
      <c r="AC720" s="16" t="n">
        <v>0</v>
      </c>
      <c r="AD720" s="16" t="n">
        <v>0.0429403239522289</v>
      </c>
      <c r="AE720" s="16"/>
      <c r="AF720" s="16" t="n">
        <v>0</v>
      </c>
      <c r="AG720" s="16" t="n">
        <v>0</v>
      </c>
      <c r="AH720" s="16" t="n">
        <v>0</v>
      </c>
      <c r="AI720" s="16" t="n">
        <v>0.00224403277796774</v>
      </c>
      <c r="AJ720" s="16" t="n">
        <v>0</v>
      </c>
      <c r="AK720" s="16" t="n">
        <v>0</v>
      </c>
      <c r="AL720" s="16" t="n">
        <v>0.282347406092807</v>
      </c>
      <c r="AM720" s="16" t="n">
        <v>0</v>
      </c>
      <c r="AN720" s="16" t="n">
        <v>0</v>
      </c>
      <c r="AO720" s="16" t="n">
        <v>0</v>
      </c>
      <c r="AP720" s="16" t="n">
        <v>0.00175161511660727</v>
      </c>
      <c r="AQ720" s="16"/>
      <c r="AR720" s="16" t="n">
        <v>0.00340637816143176</v>
      </c>
      <c r="AS720" s="16" t="n">
        <v>0.0289323493576266</v>
      </c>
      <c r="AT720" s="16" t="n">
        <v>0</v>
      </c>
      <c r="AU720" s="16" t="n">
        <v>0</v>
      </c>
      <c r="AV720" s="16" t="n">
        <v>0</v>
      </c>
      <c r="AW720" s="16" t="n">
        <v>0</v>
      </c>
      <c r="AX720" s="16" t="n">
        <v>0</v>
      </c>
      <c r="AY720" s="16" t="n">
        <v>0</v>
      </c>
    </row>
    <row r="721">
      <c r="B721" t="s">
        <v>333</v>
      </c>
      <c r="C721" s="16" t="n">
        <v>0.00115158264400577</v>
      </c>
      <c r="D721" s="16" t="n">
        <v>0.0200367886874657</v>
      </c>
      <c r="E721" s="16" t="n">
        <v>0.00113799203200472</v>
      </c>
      <c r="F721" s="16" t="n">
        <v>0.000372156421173215</v>
      </c>
      <c r="G721" s="16"/>
      <c r="H721" s="16" t="n">
        <v>0</v>
      </c>
      <c r="I721" s="16" t="n">
        <v>0.000385936991862081</v>
      </c>
      <c r="J721" s="16"/>
      <c r="K721" s="16" t="n">
        <v>0.00214676698732196</v>
      </c>
      <c r="L721" s="16"/>
      <c r="M721" s="16" t="n">
        <v>0</v>
      </c>
      <c r="N721" s="16" t="n">
        <v>0</v>
      </c>
      <c r="O721" s="16" t="n">
        <v>0</v>
      </c>
      <c r="P721" s="16" t="n">
        <v>0.0737890249067175</v>
      </c>
      <c r="Q721" s="16"/>
      <c r="R721" s="16" t="n">
        <v>0</v>
      </c>
      <c r="S721" s="16" t="n">
        <v>0</v>
      </c>
      <c r="T721" s="16" t="n">
        <v>0</v>
      </c>
      <c r="U721" s="16" t="n">
        <v>0.00211269980672966</v>
      </c>
      <c r="V721" s="16" t="n">
        <v>0.00177561781525258</v>
      </c>
      <c r="W721" s="16"/>
      <c r="X721" s="16" t="n">
        <v>0</v>
      </c>
      <c r="Y721" s="16" t="n">
        <v>0</v>
      </c>
      <c r="Z721" s="16" t="n">
        <v>0</v>
      </c>
      <c r="AA721" s="16" t="n">
        <v>0</v>
      </c>
      <c r="AB721" s="16" t="n">
        <v>0</v>
      </c>
      <c r="AC721" s="16" t="n">
        <v>0.0271426723073353</v>
      </c>
      <c r="AD721" s="16" t="n">
        <v>0.0694502071379857</v>
      </c>
      <c r="AE721" s="16"/>
      <c r="AF721" s="16" t="n">
        <v>0.207046741545696</v>
      </c>
      <c r="AG721" s="16" t="n">
        <v>0</v>
      </c>
      <c r="AH721" s="16" t="n">
        <v>0.0238543781753753</v>
      </c>
      <c r="AI721" s="16" t="n">
        <v>0.00224403277796774</v>
      </c>
      <c r="AJ721" s="16" t="n">
        <v>0</v>
      </c>
      <c r="AK721" s="16" t="n">
        <v>0</v>
      </c>
      <c r="AL721" s="16" t="n">
        <v>0</v>
      </c>
      <c r="AM721" s="16" t="n">
        <v>0</v>
      </c>
      <c r="AN721" s="16" t="n">
        <v>0</v>
      </c>
      <c r="AO721" s="16" t="n">
        <v>0</v>
      </c>
      <c r="AP721" s="16" t="n">
        <v>0</v>
      </c>
      <c r="AQ721" s="16"/>
      <c r="AR721" s="16" t="n">
        <v>0.00510956724214764</v>
      </c>
      <c r="AS721" s="16" t="n">
        <v>0.00109406004130012</v>
      </c>
      <c r="AT721" s="16" t="n">
        <v>0</v>
      </c>
      <c r="AU721" s="16" t="n">
        <v>0</v>
      </c>
      <c r="AV721" s="16" t="n">
        <v>0</v>
      </c>
      <c r="AW721" s="16" t="n">
        <v>0</v>
      </c>
      <c r="AX721" s="16" t="n">
        <v>0</v>
      </c>
      <c r="AY721" s="16" t="n">
        <v>0</v>
      </c>
    </row>
    <row r="722">
      <c r="B722" t="s">
        <v>334</v>
      </c>
      <c r="C722" s="16" t="n">
        <v>0.00143220289071486</v>
      </c>
      <c r="D722" s="16" t="n">
        <v>0.0268982509593132</v>
      </c>
      <c r="E722" s="16" t="n">
        <v>0.00113799203200472</v>
      </c>
      <c r="F722" s="16" t="n">
        <v>0.000471395751544368</v>
      </c>
      <c r="G722" s="16"/>
      <c r="H722" s="16" t="n">
        <v>0</v>
      </c>
      <c r="I722" s="16" t="n">
        <v>0.0012607250366069</v>
      </c>
      <c r="J722" s="16"/>
      <c r="K722" s="16" t="n">
        <v>0.00214676698732196</v>
      </c>
      <c r="L722" s="16"/>
      <c r="M722" s="16" t="n">
        <v>0</v>
      </c>
      <c r="N722" s="16" t="n">
        <v>0</v>
      </c>
      <c r="O722" s="16" t="n">
        <v>0</v>
      </c>
      <c r="P722" s="16" t="n">
        <v>0.091770100326297</v>
      </c>
      <c r="Q722" s="16"/>
      <c r="R722" s="16" t="n">
        <v>0.0456325878778379</v>
      </c>
      <c r="S722" s="16" t="n">
        <v>0</v>
      </c>
      <c r="T722" s="16" t="n">
        <v>0</v>
      </c>
      <c r="U722" s="16" t="n">
        <v>0.00211269980672966</v>
      </c>
      <c r="V722" s="16" t="n">
        <v>0.00158911072186496</v>
      </c>
      <c r="W722" s="16"/>
      <c r="X722" s="16" t="n">
        <v>0</v>
      </c>
      <c r="Y722" s="16" t="n">
        <v>0</v>
      </c>
      <c r="Z722" s="16" t="n">
        <v>0</v>
      </c>
      <c r="AA722" s="16" t="n">
        <v>0</v>
      </c>
      <c r="AB722" s="16" t="n">
        <v>0</v>
      </c>
      <c r="AC722" s="16" t="n">
        <v>0</v>
      </c>
      <c r="AD722" s="16" t="n">
        <v>0.113076048990387</v>
      </c>
      <c r="AE722" s="16"/>
      <c r="AF722" s="16" t="n">
        <v>0.0586777186315015</v>
      </c>
      <c r="AG722" s="16" t="n">
        <v>0.115443594704726</v>
      </c>
      <c r="AH722" s="16" t="n">
        <v>0</v>
      </c>
      <c r="AI722" s="16" t="n">
        <v>0.00224403277796774</v>
      </c>
      <c r="AJ722" s="16" t="n">
        <v>0.00275583508474372</v>
      </c>
      <c r="AK722" s="16" t="n">
        <v>0</v>
      </c>
      <c r="AL722" s="16" t="n">
        <v>0.00864706582423978</v>
      </c>
      <c r="AM722" s="16" t="n">
        <v>0</v>
      </c>
      <c r="AN722" s="16" t="n">
        <v>0</v>
      </c>
      <c r="AO722" s="16" t="n">
        <v>0</v>
      </c>
      <c r="AP722" s="16" t="n">
        <v>0.00110935063501866</v>
      </c>
      <c r="AQ722" s="16"/>
      <c r="AR722" s="16" t="n">
        <v>0.00681275632286352</v>
      </c>
      <c r="AS722" s="16" t="n">
        <v>0</v>
      </c>
      <c r="AT722" s="16" t="n">
        <v>0</v>
      </c>
      <c r="AU722" s="16" t="n">
        <v>0</v>
      </c>
      <c r="AV722" s="16" t="n">
        <v>0.0069567891884302</v>
      </c>
      <c r="AW722" s="16" t="n">
        <v>0</v>
      </c>
      <c r="AX722" s="16" t="n">
        <v>0</v>
      </c>
      <c r="AY722" s="16" t="n">
        <v>0</v>
      </c>
    </row>
    <row r="723">
      <c r="B723" t="s">
        <v>319</v>
      </c>
      <c r="C723" s="16" t="n">
        <v>0.0845764141643616</v>
      </c>
      <c r="D723" s="16" t="n">
        <v>0</v>
      </c>
      <c r="E723" s="16" t="n">
        <v>0</v>
      </c>
      <c r="F723" s="16" t="n">
        <v>0.115745880585037</v>
      </c>
      <c r="G723" s="16"/>
      <c r="H723" s="16" t="n">
        <v>0</v>
      </c>
      <c r="I723" s="16" t="n">
        <v>0.120031831864122</v>
      </c>
      <c r="J723" s="16"/>
      <c r="K723" s="16" t="n">
        <v>0</v>
      </c>
      <c r="L723" s="16"/>
      <c r="M723" s="16" t="n">
        <v>0.0988602319575911</v>
      </c>
      <c r="N723" s="16" t="n">
        <v>0</v>
      </c>
      <c r="O723" s="16" t="n">
        <v>0</v>
      </c>
      <c r="P723" s="16" t="n">
        <v>0</v>
      </c>
      <c r="Q723" s="16"/>
      <c r="R723" s="16" t="n">
        <v>0</v>
      </c>
      <c r="S723" s="16" t="n">
        <v>0</v>
      </c>
      <c r="T723" s="16" t="n">
        <v>0.401929219474484</v>
      </c>
      <c r="U723" s="16" t="n">
        <v>0</v>
      </c>
      <c r="V723" s="16" t="n">
        <v>0</v>
      </c>
      <c r="W723" s="16"/>
      <c r="X723" s="16" t="n">
        <v>0</v>
      </c>
      <c r="Y723" s="16" t="n">
        <v>0</v>
      </c>
      <c r="Z723" s="16" t="n">
        <v>0</v>
      </c>
      <c r="AA723" s="16" t="n">
        <v>0</v>
      </c>
      <c r="AB723" s="16" t="n">
        <v>0</v>
      </c>
      <c r="AC723" s="16" t="n">
        <v>0</v>
      </c>
      <c r="AD723" s="16" t="n">
        <v>0</v>
      </c>
      <c r="AE723" s="16"/>
      <c r="AF723" s="16" t="n">
        <v>0</v>
      </c>
      <c r="AG723" s="16" t="n">
        <v>0</v>
      </c>
      <c r="AH723" s="16" t="n">
        <v>0</v>
      </c>
      <c r="AI723" s="16" t="n">
        <v>0</v>
      </c>
      <c r="AJ723" s="16" t="n">
        <v>0</v>
      </c>
      <c r="AK723" s="16" t="n">
        <v>0</v>
      </c>
      <c r="AL723" s="16" t="n">
        <v>0</v>
      </c>
      <c r="AM723" s="16" t="n">
        <v>0</v>
      </c>
      <c r="AN723" s="16" t="n">
        <v>0</v>
      </c>
      <c r="AO723" s="16" t="n">
        <v>0</v>
      </c>
      <c r="AP723" s="16" t="n">
        <v>0.544776934060763</v>
      </c>
      <c r="AQ723" s="16"/>
      <c r="AR723" s="16" t="n">
        <v>0</v>
      </c>
      <c r="AS723" s="16" t="n">
        <v>0.275580630824841</v>
      </c>
      <c r="AT723" s="16" t="n">
        <v>0</v>
      </c>
      <c r="AU723" s="16" t="n">
        <v>0</v>
      </c>
      <c r="AV723" s="16" t="n">
        <v>0</v>
      </c>
      <c r="AW723" s="16" t="n">
        <v>0</v>
      </c>
      <c r="AX723" s="16" t="n">
        <v>0</v>
      </c>
      <c r="AY723" s="16" t="n">
        <v>0</v>
      </c>
    </row>
    <row r="724">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c r="AC724" s="16"/>
      <c r="AD724" s="16"/>
      <c r="AE724" s="16"/>
      <c r="AF724" s="16"/>
      <c r="AG724" s="16"/>
      <c r="AH724" s="16"/>
      <c r="AI724" s="16"/>
      <c r="AJ724" s="16"/>
      <c r="AK724" s="16"/>
      <c r="AL724" s="16"/>
      <c r="AM724" s="16"/>
      <c r="AN724" s="16"/>
      <c r="AO724" s="16"/>
      <c r="AP724" s="16"/>
      <c r="AQ724" s="16"/>
      <c r="AR724" s="16"/>
      <c r="AS724" s="16"/>
      <c r="AT724" s="16"/>
      <c r="AU724" s="16"/>
      <c r="AV724" s="16"/>
      <c r="AW724" s="16"/>
      <c r="AX724" s="16"/>
      <c r="AY724" s="16"/>
    </row>
    <row r="725">
      <c r="B725" s="7" t="s">
        <v>339</v>
      </c>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c r="AD725" s="16"/>
      <c r="AE725" s="16"/>
      <c r="AF725" s="16"/>
      <c r="AG725" s="16"/>
      <c r="AH725" s="16"/>
      <c r="AI725" s="16"/>
      <c r="AJ725" s="16"/>
      <c r="AK725" s="16"/>
      <c r="AL725" s="16"/>
      <c r="AM725" s="16"/>
      <c r="AN725" s="16"/>
      <c r="AO725" s="16"/>
      <c r="AP725" s="16"/>
      <c r="AQ725" s="16"/>
      <c r="AR725" s="16"/>
      <c r="AS725" s="16"/>
      <c r="AT725" s="16"/>
      <c r="AU725" s="16"/>
      <c r="AV725" s="16"/>
      <c r="AW725" s="16"/>
      <c r="AX725" s="16"/>
      <c r="AY725" s="16"/>
    </row>
    <row r="726">
      <c r="B726" s="26" t="s">
        <v>340</v>
      </c>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c r="AK726" s="16"/>
      <c r="AL726" s="16"/>
      <c r="AM726" s="16"/>
      <c r="AN726" s="16"/>
      <c r="AO726" s="16"/>
      <c r="AP726" s="16"/>
      <c r="AQ726" s="16"/>
      <c r="AR726" s="16"/>
      <c r="AS726" s="16"/>
      <c r="AT726" s="16"/>
      <c r="AU726" s="16"/>
      <c r="AV726" s="16"/>
      <c r="AW726" s="16"/>
      <c r="AX726" s="16"/>
      <c r="AY726" s="16"/>
    </row>
    <row r="727">
      <c r="B727" t="s">
        <v>321</v>
      </c>
      <c r="C727" s="16" t="n">
        <v>0.117587663247139</v>
      </c>
      <c r="D727" s="16" t="n">
        <v>0.393359526268357</v>
      </c>
      <c r="E727" s="16" t="n">
        <v>0.00126308032278234</v>
      </c>
      <c r="F727" s="16" t="n">
        <v>0.0928601191026704</v>
      </c>
      <c r="G727" s="16"/>
      <c r="H727" s="16" t="n">
        <v>0.00788259637468988</v>
      </c>
      <c r="I727" s="16" t="n">
        <v>0.0829521544103791</v>
      </c>
      <c r="J727" s="16"/>
      <c r="K727" s="16" t="n">
        <v>0.14455739994432</v>
      </c>
      <c r="L727" s="16"/>
      <c r="M727" s="16" t="n">
        <v>0.143265613170586</v>
      </c>
      <c r="N727" s="16" t="n">
        <v>0</v>
      </c>
      <c r="O727" s="16" t="n">
        <v>0.0744548663789927</v>
      </c>
      <c r="P727" s="16" t="n">
        <v>0.0452592444017263</v>
      </c>
      <c r="Q727" s="16"/>
      <c r="R727" s="16" t="n">
        <v>0</v>
      </c>
      <c r="S727" s="16" t="n">
        <v>0</v>
      </c>
      <c r="T727" s="16" t="n">
        <v>0</v>
      </c>
      <c r="U727" s="16" t="n">
        <v>0.210016461204964</v>
      </c>
      <c r="V727" s="16" t="n">
        <v>0.224942781354125</v>
      </c>
      <c r="W727" s="16"/>
      <c r="X727" s="16" t="n">
        <v>0.241796327147921</v>
      </c>
      <c r="Y727" s="16" t="n">
        <v>0</v>
      </c>
      <c r="Z727" s="16" t="n">
        <v>0.0145598225998085</v>
      </c>
      <c r="AA727" s="16" t="n">
        <v>0</v>
      </c>
      <c r="AB727" s="16" t="n">
        <v>0.00566822798918515</v>
      </c>
      <c r="AC727" s="16" t="n">
        <v>0.0113778667061686</v>
      </c>
      <c r="AD727" s="16" t="n">
        <v>0.0154986966687409</v>
      </c>
      <c r="AE727" s="16"/>
      <c r="AF727" s="16" t="n">
        <v>0</v>
      </c>
      <c r="AG727" s="16" t="n">
        <v>0</v>
      </c>
      <c r="AH727" s="16" t="n">
        <v>0.338038667956121</v>
      </c>
      <c r="AI727" s="16" t="n">
        <v>0.011198735349731</v>
      </c>
      <c r="AJ727" s="16" t="n">
        <v>0.00293729002104238</v>
      </c>
      <c r="AK727" s="16" t="n">
        <v>0.00067598353435701</v>
      </c>
      <c r="AL727" s="16" t="n">
        <v>0</v>
      </c>
      <c r="AM727" s="16" t="n">
        <v>0</v>
      </c>
      <c r="AN727" s="16" t="n">
        <v>0.0139842102415198</v>
      </c>
      <c r="AO727" s="16" t="n">
        <v>0</v>
      </c>
      <c r="AP727" s="16" t="n">
        <v>0.992526434426751</v>
      </c>
      <c r="AQ727" s="16"/>
      <c r="AR727" s="16" t="n">
        <v>0.376059194937617</v>
      </c>
      <c r="AS727" s="16" t="n">
        <v>0.00581879276641714</v>
      </c>
      <c r="AT727" s="16" t="n">
        <v>0.0130113171081852</v>
      </c>
      <c r="AU727" s="16" t="n">
        <v>0</v>
      </c>
      <c r="AV727" s="16" t="n">
        <v>0</v>
      </c>
      <c r="AW727" s="16" t="n">
        <v>0.728274246497346</v>
      </c>
      <c r="AX727" s="16" t="n">
        <v>0</v>
      </c>
      <c r="AY727" s="16" t="n">
        <v>0</v>
      </c>
    </row>
    <row r="728">
      <c r="B728" t="s">
        <v>322</v>
      </c>
      <c r="C728" s="16" t="n">
        <v>0.263613799169602</v>
      </c>
      <c r="D728" s="16" t="n">
        <v>0.011947668454192</v>
      </c>
      <c r="E728" s="16" t="n">
        <v>0.40024509667422</v>
      </c>
      <c r="F728" s="16" t="n">
        <v>0.275536913954345</v>
      </c>
      <c r="G728" s="16"/>
      <c r="H728" s="16" t="n">
        <v>0.0122894218042834</v>
      </c>
      <c r="I728" s="16" t="n">
        <v>0.252735928544981</v>
      </c>
      <c r="J728" s="16"/>
      <c r="K728" s="16" t="n">
        <v>0.324153059577166</v>
      </c>
      <c r="L728" s="16"/>
      <c r="M728" s="16" t="n">
        <v>0.293638061209251</v>
      </c>
      <c r="N728" s="16" t="n">
        <v>0.176975625173356</v>
      </c>
      <c r="O728" s="16" t="n">
        <v>0.0987172918744451</v>
      </c>
      <c r="P728" s="16" t="n">
        <v>0.036445059801479</v>
      </c>
      <c r="Q728" s="16"/>
      <c r="R728" s="16" t="n">
        <v>0.900739445481626</v>
      </c>
      <c r="S728" s="16" t="n">
        <v>0.366988813351778</v>
      </c>
      <c r="T728" s="16" t="n">
        <v>0.00952932758074668</v>
      </c>
      <c r="U728" s="16" t="n">
        <v>0.450713015316303</v>
      </c>
      <c r="V728" s="16" t="n">
        <v>0.00559833855374397</v>
      </c>
      <c r="W728" s="16"/>
      <c r="X728" s="16" t="n">
        <v>0.184576302517793</v>
      </c>
      <c r="Y728" s="16" t="n">
        <v>0.195625283378551</v>
      </c>
      <c r="Z728" s="16" t="n">
        <v>0.482043906784341</v>
      </c>
      <c r="AA728" s="16" t="n">
        <v>0</v>
      </c>
      <c r="AB728" s="16" t="n">
        <v>0.00566822798918515</v>
      </c>
      <c r="AC728" s="16" t="n">
        <v>0</v>
      </c>
      <c r="AD728" s="16" t="n">
        <v>0</v>
      </c>
      <c r="AE728" s="16"/>
      <c r="AF728" s="16" t="n">
        <v>0</v>
      </c>
      <c r="AG728" s="16" t="n">
        <v>0</v>
      </c>
      <c r="AH728" s="16" t="n">
        <v>0.472717325579415</v>
      </c>
      <c r="AI728" s="16" t="n">
        <v>0.0481076883895961</v>
      </c>
      <c r="AJ728" s="16" t="n">
        <v>0.739868203167764</v>
      </c>
      <c r="AK728" s="16" t="n">
        <v>0.282414131896427</v>
      </c>
      <c r="AL728" s="16" t="n">
        <v>0</v>
      </c>
      <c r="AM728" s="16" t="n">
        <v>0.0356197176478122</v>
      </c>
      <c r="AN728" s="16" t="n">
        <v>0.0849479494016963</v>
      </c>
      <c r="AO728" s="16" t="n">
        <v>0</v>
      </c>
      <c r="AP728" s="16" t="n">
        <v>0</v>
      </c>
      <c r="AQ728" s="16"/>
      <c r="AR728" s="16" t="n">
        <v>0.374572136844024</v>
      </c>
      <c r="AS728" s="16" t="n">
        <v>0.444533194806349</v>
      </c>
      <c r="AT728" s="16" t="n">
        <v>0.135993267447433</v>
      </c>
      <c r="AU728" s="16" t="n">
        <v>0</v>
      </c>
      <c r="AV728" s="16" t="n">
        <v>0.194501963560311</v>
      </c>
      <c r="AW728" s="16" t="n">
        <v>0</v>
      </c>
      <c r="AX728" s="16" t="n">
        <v>0</v>
      </c>
      <c r="AY728" s="16" t="n">
        <v>0</v>
      </c>
    </row>
    <row r="729">
      <c r="B729" t="s">
        <v>323</v>
      </c>
      <c r="C729" s="16" t="n">
        <v>0.223243136331169</v>
      </c>
      <c r="D729" s="16" t="n">
        <v>0.0464116405271881</v>
      </c>
      <c r="E729" s="16" t="n">
        <v>0.075774540022834</v>
      </c>
      <c r="F729" s="16" t="n">
        <v>0.316650131234527</v>
      </c>
      <c r="G729" s="16"/>
      <c r="H729" s="16" t="n">
        <v>0</v>
      </c>
      <c r="I729" s="16" t="n">
        <v>0.291483306151186</v>
      </c>
      <c r="J729" s="16"/>
      <c r="K729" s="16" t="n">
        <v>0.334011358483459</v>
      </c>
      <c r="L729" s="16"/>
      <c r="M729" s="16" t="n">
        <v>0.250373313058055</v>
      </c>
      <c r="N729" s="16" t="n">
        <v>0.144702191737126</v>
      </c>
      <c r="O729" s="16" t="n">
        <v>0.0758337957459865</v>
      </c>
      <c r="P729" s="16" t="n">
        <v>0.0161071074812436</v>
      </c>
      <c r="Q729" s="16"/>
      <c r="R729" s="16" t="n">
        <v>0</v>
      </c>
      <c r="S729" s="16" t="n">
        <v>0.444872467744133</v>
      </c>
      <c r="T729" s="16" t="n">
        <v>0.432532515243104</v>
      </c>
      <c r="U729" s="16" t="n">
        <v>0</v>
      </c>
      <c r="V729" s="16" t="n">
        <v>0.182169482665001</v>
      </c>
      <c r="W729" s="16"/>
      <c r="X729" s="16" t="n">
        <v>0.346065568554372</v>
      </c>
      <c r="Y729" s="16" t="n">
        <v>0.126673609711086</v>
      </c>
      <c r="Z729" s="16" t="n">
        <v>0.161246069308331</v>
      </c>
      <c r="AA729" s="16" t="n">
        <v>0.351389073152554</v>
      </c>
      <c r="AB729" s="16" t="n">
        <v>0.121399629463302</v>
      </c>
      <c r="AC729" s="16" t="n">
        <v>0</v>
      </c>
      <c r="AD729" s="16" t="n">
        <v>0</v>
      </c>
      <c r="AE729" s="16"/>
      <c r="AF729" s="16" t="n">
        <v>0</v>
      </c>
      <c r="AG729" s="16" t="n">
        <v>0</v>
      </c>
      <c r="AH729" s="16" t="n">
        <v>0</v>
      </c>
      <c r="AI729" s="16" t="n">
        <v>0.498642866021419</v>
      </c>
      <c r="AJ729" s="16" t="n">
        <v>0.0629095937674274</v>
      </c>
      <c r="AK729" s="16" t="n">
        <v>0.139200183880897</v>
      </c>
      <c r="AL729" s="16" t="n">
        <v>0</v>
      </c>
      <c r="AM729" s="16" t="n">
        <v>0</v>
      </c>
      <c r="AN729" s="16" t="n">
        <v>0.729184147678773</v>
      </c>
      <c r="AO729" s="16" t="n">
        <v>0</v>
      </c>
      <c r="AP729" s="16" t="n">
        <v>0</v>
      </c>
      <c r="AQ729" s="16"/>
      <c r="AR729" s="16" t="n">
        <v>0.0786503165361588</v>
      </c>
      <c r="AS729" s="16" t="n">
        <v>0.000813137355766009</v>
      </c>
      <c r="AT729" s="16" t="n">
        <v>0.702384446832782</v>
      </c>
      <c r="AU729" s="16" t="n">
        <v>0.869644210705813</v>
      </c>
      <c r="AV729" s="16" t="n">
        <v>0.194501963560311</v>
      </c>
      <c r="AW729" s="16" t="n">
        <v>0.0298145626551611</v>
      </c>
      <c r="AX729" s="16" t="n">
        <v>0.0608951469482218</v>
      </c>
      <c r="AY729" s="16" t="n">
        <v>0</v>
      </c>
    </row>
    <row r="730">
      <c r="B730" t="s">
        <v>324</v>
      </c>
      <c r="C730" s="16" t="n">
        <v>0.0309016061029527</v>
      </c>
      <c r="D730" s="16" t="n">
        <v>0.0417976992284554</v>
      </c>
      <c r="E730" s="16" t="n">
        <v>0.0836759242919457</v>
      </c>
      <c r="F730" s="16" t="n">
        <v>0.00988870839574509</v>
      </c>
      <c r="G730" s="16"/>
      <c r="H730" s="16" t="n">
        <v>0.365706489478291</v>
      </c>
      <c r="I730" s="16" t="n">
        <v>0.0280278361574112</v>
      </c>
      <c r="J730" s="16"/>
      <c r="K730" s="16" t="n">
        <v>0.0407174387285338</v>
      </c>
      <c r="L730" s="16"/>
      <c r="M730" s="16" t="n">
        <v>0</v>
      </c>
      <c r="N730" s="16" t="n">
        <v>0.185430671345922</v>
      </c>
      <c r="O730" s="16" t="n">
        <v>0.0533934011892939</v>
      </c>
      <c r="P730" s="16" t="n">
        <v>0.0817043042032053</v>
      </c>
      <c r="Q730" s="16"/>
      <c r="R730" s="16" t="n">
        <v>0</v>
      </c>
      <c r="S730" s="16" t="n">
        <v>0</v>
      </c>
      <c r="T730" s="16" t="n">
        <v>0.0772730165410071</v>
      </c>
      <c r="U730" s="16" t="n">
        <v>0.00200820617420283</v>
      </c>
      <c r="V730" s="16" t="n">
        <v>0.0619679330956122</v>
      </c>
      <c r="W730" s="16"/>
      <c r="X730" s="16" t="n">
        <v>0.00306897773329909</v>
      </c>
      <c r="Y730" s="16" t="n">
        <v>0.0931777744953357</v>
      </c>
      <c r="Z730" s="16" t="n">
        <v>0.0267763947198652</v>
      </c>
      <c r="AA730" s="16" t="n">
        <v>0.0391195643017663</v>
      </c>
      <c r="AB730" s="16" t="n">
        <v>0.127067857452487</v>
      </c>
      <c r="AC730" s="16" t="n">
        <v>0.480477989954416</v>
      </c>
      <c r="AD730" s="16" t="n">
        <v>0.035068427251448</v>
      </c>
      <c r="AE730" s="16"/>
      <c r="AF730" s="16" t="n">
        <v>0</v>
      </c>
      <c r="AG730" s="16" t="n">
        <v>0</v>
      </c>
      <c r="AH730" s="16" t="n">
        <v>0.035489623521145</v>
      </c>
      <c r="AI730" s="16" t="n">
        <v>0.101525339803644</v>
      </c>
      <c r="AJ730" s="16" t="n">
        <v>0.00370882633447545</v>
      </c>
      <c r="AK730" s="16" t="n">
        <v>0</v>
      </c>
      <c r="AL730" s="16" t="n">
        <v>0</v>
      </c>
      <c r="AM730" s="16" t="n">
        <v>0.0332575003258077</v>
      </c>
      <c r="AN730" s="16" t="n">
        <v>0.055070943912196</v>
      </c>
      <c r="AO730" s="16" t="n">
        <v>0.0413387966815208</v>
      </c>
      <c r="AP730" s="16" t="n">
        <v>0</v>
      </c>
      <c r="AQ730" s="16"/>
      <c r="AR730" s="16" t="n">
        <v>0.0801373746297515</v>
      </c>
      <c r="AS730" s="16" t="n">
        <v>0.00243941206729803</v>
      </c>
      <c r="AT730" s="16" t="n">
        <v>0.0692584038401332</v>
      </c>
      <c r="AU730" s="16" t="n">
        <v>0</v>
      </c>
      <c r="AV730" s="16" t="n">
        <v>0</v>
      </c>
      <c r="AW730" s="16" t="n">
        <v>0.106273800246558</v>
      </c>
      <c r="AX730" s="16" t="n">
        <v>0</v>
      </c>
      <c r="AY730" s="16" t="n">
        <v>0</v>
      </c>
    </row>
    <row r="731">
      <c r="B731" t="s">
        <v>325</v>
      </c>
      <c r="C731" s="16" t="n">
        <v>0.168103402160364</v>
      </c>
      <c r="D731" s="16" t="n">
        <v>0.289403196354035</v>
      </c>
      <c r="E731" s="16" t="n">
        <v>0.0405889804876961</v>
      </c>
      <c r="F731" s="16" t="n">
        <v>0.183890538632986</v>
      </c>
      <c r="G731" s="16"/>
      <c r="H731" s="16" t="n">
        <v>0.0408599028107438</v>
      </c>
      <c r="I731" s="16" t="n">
        <v>0.218379712694801</v>
      </c>
      <c r="J731" s="16"/>
      <c r="K731" s="16" t="n">
        <v>0.109587770021408</v>
      </c>
      <c r="L731" s="16"/>
      <c r="M731" s="16" t="n">
        <v>0.179025315459636</v>
      </c>
      <c r="N731" s="16" t="n">
        <v>0.131586950546951</v>
      </c>
      <c r="O731" s="16" t="n">
        <v>0.135389699094746</v>
      </c>
      <c r="P731" s="16" t="n">
        <v>0.0590660295575496</v>
      </c>
      <c r="Q731" s="16"/>
      <c r="R731" s="16" t="n">
        <v>0.0947310385415113</v>
      </c>
      <c r="S731" s="16" t="n">
        <v>0.000882826184018046</v>
      </c>
      <c r="T731" s="16" t="n">
        <v>0.269073309529266</v>
      </c>
      <c r="U731" s="16" t="n">
        <v>0.267199041409454</v>
      </c>
      <c r="V731" s="16" t="n">
        <v>0.146587941574409</v>
      </c>
      <c r="W731" s="16"/>
      <c r="X731" s="16" t="n">
        <v>0.107740183029576</v>
      </c>
      <c r="Y731" s="16" t="n">
        <v>0.584523332415027</v>
      </c>
      <c r="Z731" s="16" t="n">
        <v>0</v>
      </c>
      <c r="AA731" s="16" t="n">
        <v>0.206671339217059</v>
      </c>
      <c r="AB731" s="16" t="n">
        <v>0.0758159704120014</v>
      </c>
      <c r="AC731" s="16" t="n">
        <v>0</v>
      </c>
      <c r="AD731" s="16" t="n">
        <v>0.0125522819382063</v>
      </c>
      <c r="AE731" s="16"/>
      <c r="AF731" s="16" t="n">
        <v>0</v>
      </c>
      <c r="AG731" s="16" t="n">
        <v>0</v>
      </c>
      <c r="AH731" s="16" t="n">
        <v>0.0123600422747382</v>
      </c>
      <c r="AI731" s="16" t="n">
        <v>0.289314428623643</v>
      </c>
      <c r="AJ731" s="16" t="n">
        <v>0.0142900449583228</v>
      </c>
      <c r="AK731" s="16" t="n">
        <v>0.228116727759461</v>
      </c>
      <c r="AL731" s="16" t="n">
        <v>0</v>
      </c>
      <c r="AM731" s="16" t="n">
        <v>0.740161632207447</v>
      </c>
      <c r="AN731" s="16" t="n">
        <v>0.0568041142375799</v>
      </c>
      <c r="AO731" s="16" t="n">
        <v>0</v>
      </c>
      <c r="AP731" s="16" t="n">
        <v>0</v>
      </c>
      <c r="AQ731" s="16"/>
      <c r="AR731" s="16" t="n">
        <v>0.0484794546970417</v>
      </c>
      <c r="AS731" s="16" t="n">
        <v>0.230515452953186</v>
      </c>
      <c r="AT731" s="16" t="n">
        <v>0</v>
      </c>
      <c r="AU731" s="16" t="n">
        <v>0</v>
      </c>
      <c r="AV731" s="16" t="n">
        <v>0.389003927120621</v>
      </c>
      <c r="AW731" s="16" t="n">
        <v>0.109165062051917</v>
      </c>
      <c r="AX731" s="16" t="n">
        <v>0.0963269219246683</v>
      </c>
      <c r="AY731" s="16" t="n">
        <v>0</v>
      </c>
    </row>
    <row r="732">
      <c r="B732" t="s">
        <v>326</v>
      </c>
      <c r="C732" s="16" t="n">
        <v>0.0259967583147185</v>
      </c>
      <c r="D732" s="16" t="n">
        <v>0.0597767039291588</v>
      </c>
      <c r="E732" s="16" t="n">
        <v>0.00879845385728566</v>
      </c>
      <c r="F732" s="16" t="n">
        <v>0.0239978738396288</v>
      </c>
      <c r="G732" s="16"/>
      <c r="H732" s="16" t="n">
        <v>0.105621233464372</v>
      </c>
      <c r="I732" s="16" t="n">
        <v>0.0142777819527926</v>
      </c>
      <c r="J732" s="16"/>
      <c r="K732" s="16" t="n">
        <v>0.017328034430245</v>
      </c>
      <c r="L732" s="16"/>
      <c r="M732" s="16" t="n">
        <v>0</v>
      </c>
      <c r="N732" s="16" t="n">
        <v>0.126151635772795</v>
      </c>
      <c r="O732" s="16" t="n">
        <v>0.157671832233556</v>
      </c>
      <c r="P732" s="16" t="n">
        <v>0.0374139471521089</v>
      </c>
      <c r="Q732" s="16"/>
      <c r="R732" s="16" t="n">
        <v>0</v>
      </c>
      <c r="S732" s="16" t="n">
        <v>0.00667463810432988</v>
      </c>
      <c r="T732" s="16" t="n">
        <v>0.0986601115045825</v>
      </c>
      <c r="U732" s="16" t="n">
        <v>0.0117714640877969</v>
      </c>
      <c r="V732" s="16" t="n">
        <v>0.0110196919682444</v>
      </c>
      <c r="W732" s="16"/>
      <c r="X732" s="16" t="n">
        <v>0.0236900880118387</v>
      </c>
      <c r="Y732" s="16" t="n">
        <v>0</v>
      </c>
      <c r="Z732" s="16" t="n">
        <v>0</v>
      </c>
      <c r="AA732" s="16" t="n">
        <v>0.295526906271953</v>
      </c>
      <c r="AB732" s="16" t="n">
        <v>0.089083794809809</v>
      </c>
      <c r="AC732" s="16" t="n">
        <v>0.0864829252685808</v>
      </c>
      <c r="AD732" s="16" t="n">
        <v>0</v>
      </c>
      <c r="AE732" s="16"/>
      <c r="AF732" s="16" t="n">
        <v>0</v>
      </c>
      <c r="AG732" s="16" t="n">
        <v>0.119199105885392</v>
      </c>
      <c r="AH732" s="16" t="n">
        <v>0.0451621721542095</v>
      </c>
      <c r="AI732" s="16" t="n">
        <v>0</v>
      </c>
      <c r="AJ732" s="16" t="n">
        <v>0</v>
      </c>
      <c r="AK732" s="16" t="n">
        <v>0.0220724811591138</v>
      </c>
      <c r="AL732" s="16" t="n">
        <v>0.339803005412566</v>
      </c>
      <c r="AM732" s="16" t="n">
        <v>0.16069934772105</v>
      </c>
      <c r="AN732" s="16" t="n">
        <v>0</v>
      </c>
      <c r="AO732" s="16" t="n">
        <v>0.213141912895186</v>
      </c>
      <c r="AP732" s="16" t="n">
        <v>0</v>
      </c>
      <c r="AQ732" s="16"/>
      <c r="AR732" s="16" t="n">
        <v>0.00148705809359265</v>
      </c>
      <c r="AS732" s="16" t="n">
        <v>0.052204906486883</v>
      </c>
      <c r="AT732" s="16" t="n">
        <v>0</v>
      </c>
      <c r="AU732" s="16" t="n">
        <v>0</v>
      </c>
      <c r="AV732" s="16" t="n">
        <v>0.0211923296977611</v>
      </c>
      <c r="AW732" s="16" t="n">
        <v>0.0149072813275805</v>
      </c>
      <c r="AX732" s="16" t="n">
        <v>0</v>
      </c>
      <c r="AY732" s="16" t="n">
        <v>0.837556266051434</v>
      </c>
    </row>
    <row r="733">
      <c r="B733" t="s">
        <v>327</v>
      </c>
      <c r="C733" s="16" t="n">
        <v>0.00299704782144536</v>
      </c>
      <c r="D733" s="16" t="n">
        <v>0.0148276696061446</v>
      </c>
      <c r="E733" s="16" t="n">
        <v>0.00228782714972722</v>
      </c>
      <c r="F733" s="16" t="n">
        <v>0.00044111433709041</v>
      </c>
      <c r="G733" s="16"/>
      <c r="H733" s="16" t="n">
        <v>0.00973288926864987</v>
      </c>
      <c r="I733" s="16" t="n">
        <v>0.00310819308629411</v>
      </c>
      <c r="J733" s="16"/>
      <c r="K733" s="16" t="n">
        <v>0.00628651946675082</v>
      </c>
      <c r="L733" s="16"/>
      <c r="M733" s="16" t="n">
        <v>0</v>
      </c>
      <c r="N733" s="16" t="n">
        <v>0</v>
      </c>
      <c r="O733" s="16" t="n">
        <v>0.0329057639581484</v>
      </c>
      <c r="P733" s="16" t="n">
        <v>0.0905412801393055</v>
      </c>
      <c r="Q733" s="16"/>
      <c r="R733" s="16" t="n">
        <v>0</v>
      </c>
      <c r="S733" s="16" t="n">
        <v>0.0020987147554213</v>
      </c>
      <c r="T733" s="16" t="n">
        <v>0</v>
      </c>
      <c r="U733" s="16" t="n">
        <v>0</v>
      </c>
      <c r="V733" s="16" t="n">
        <v>0.00994152147978531</v>
      </c>
      <c r="W733" s="16"/>
      <c r="X733" s="16" t="n">
        <v>0</v>
      </c>
      <c r="Y733" s="16" t="n">
        <v>0</v>
      </c>
      <c r="Z733" s="16" t="n">
        <v>0.00101076792389419</v>
      </c>
      <c r="AA733" s="16" t="n">
        <v>0.0169390717648652</v>
      </c>
      <c r="AB733" s="16" t="n">
        <v>0</v>
      </c>
      <c r="AC733" s="16" t="n">
        <v>0.0724343159651578</v>
      </c>
      <c r="AD733" s="16" t="n">
        <v>0.0464960900062228</v>
      </c>
      <c r="AE733" s="16"/>
      <c r="AF733" s="16" t="n">
        <v>0.301995490043789</v>
      </c>
      <c r="AG733" s="16" t="n">
        <v>0.232388878022709</v>
      </c>
      <c r="AH733" s="16" t="n">
        <v>0</v>
      </c>
      <c r="AI733" s="16" t="n">
        <v>0</v>
      </c>
      <c r="AJ733" s="16" t="n">
        <v>0</v>
      </c>
      <c r="AK733" s="16" t="n">
        <v>0.0051381366115753</v>
      </c>
      <c r="AL733" s="16" t="n">
        <v>0.106844681351822</v>
      </c>
      <c r="AM733" s="16" t="n">
        <v>0</v>
      </c>
      <c r="AN733" s="16" t="n">
        <v>0</v>
      </c>
      <c r="AO733" s="16" t="n">
        <v>0</v>
      </c>
      <c r="AP733" s="16" t="n">
        <v>0</v>
      </c>
      <c r="AQ733" s="16"/>
      <c r="AR733" s="16" t="n">
        <v>0.00148705809359265</v>
      </c>
      <c r="AS733" s="16" t="n">
        <v>0.00744506747794916</v>
      </c>
      <c r="AT733" s="16" t="n">
        <v>0</v>
      </c>
      <c r="AU733" s="16" t="n">
        <v>0</v>
      </c>
      <c r="AV733" s="16" t="n">
        <v>0</v>
      </c>
      <c r="AW733" s="16" t="n">
        <v>0.00289126180535936</v>
      </c>
      <c r="AX733" s="16" t="n">
        <v>0</v>
      </c>
      <c r="AY733" s="16" t="n">
        <v>0</v>
      </c>
    </row>
    <row r="734">
      <c r="B734" t="s">
        <v>328</v>
      </c>
      <c r="C734" s="16" t="n">
        <v>0.0804491166798657</v>
      </c>
      <c r="D734" s="16" t="n">
        <v>0.0134274215977247</v>
      </c>
      <c r="E734" s="16" t="n">
        <v>0.353783208118677</v>
      </c>
      <c r="F734" s="16" t="n">
        <v>0.000873543002833222</v>
      </c>
      <c r="G734" s="16"/>
      <c r="H734" s="16" t="n">
        <v>0.0440446221458664</v>
      </c>
      <c r="I734" s="16" t="n">
        <v>0.01196035504658</v>
      </c>
      <c r="J734" s="16"/>
      <c r="K734" s="16" t="n">
        <v>0.0140335169198125</v>
      </c>
      <c r="L734" s="16"/>
      <c r="M734" s="16" t="n">
        <v>0.08837007874531</v>
      </c>
      <c r="N734" s="16" t="n">
        <v>0.0342350602043628</v>
      </c>
      <c r="O734" s="16" t="n">
        <v>0.0658115279162967</v>
      </c>
      <c r="P734" s="16" t="n">
        <v>0.145852082133931</v>
      </c>
      <c r="Q734" s="16"/>
      <c r="R734" s="16" t="n">
        <v>0</v>
      </c>
      <c r="S734" s="16" t="n">
        <v>0</v>
      </c>
      <c r="T734" s="16" t="n">
        <v>0.00986957949019353</v>
      </c>
      <c r="U734" s="16" t="n">
        <v>0.00227195336585878</v>
      </c>
      <c r="V734" s="16" t="n">
        <v>0.304434320956488</v>
      </c>
      <c r="W734" s="16"/>
      <c r="X734" s="16" t="n">
        <v>0</v>
      </c>
      <c r="Y734" s="16" t="n">
        <v>0</v>
      </c>
      <c r="Z734" s="16" t="n">
        <v>0.31436303866376</v>
      </c>
      <c r="AA734" s="16" t="n">
        <v>0.0303278430036363</v>
      </c>
      <c r="AB734" s="16" t="n">
        <v>0.181954937582911</v>
      </c>
      <c r="AC734" s="16" t="n">
        <v>0.0148583341217873</v>
      </c>
      <c r="AD734" s="16" t="n">
        <v>0.0154986966687409</v>
      </c>
      <c r="AE734" s="16"/>
      <c r="AF734" s="16" t="n">
        <v>0</v>
      </c>
      <c r="AG734" s="16" t="n">
        <v>0.460201950523757</v>
      </c>
      <c r="AH734" s="16" t="n">
        <v>0.0122929482862318</v>
      </c>
      <c r="AI734" s="16" t="n">
        <v>0</v>
      </c>
      <c r="AJ734" s="16" t="n">
        <v>0.0651037785810194</v>
      </c>
      <c r="AK734" s="16" t="n">
        <v>0.214543863991692</v>
      </c>
      <c r="AL734" s="16" t="n">
        <v>0.0449443079755344</v>
      </c>
      <c r="AM734" s="16" t="n">
        <v>0</v>
      </c>
      <c r="AN734" s="16" t="n">
        <v>0</v>
      </c>
      <c r="AO734" s="16" t="n">
        <v>0</v>
      </c>
      <c r="AP734" s="16" t="n">
        <v>0</v>
      </c>
      <c r="AQ734" s="16"/>
      <c r="AR734" s="16" t="n">
        <v>0.00148705809359265</v>
      </c>
      <c r="AS734" s="16" t="n">
        <v>0.214830879208929</v>
      </c>
      <c r="AT734" s="16" t="n">
        <v>0.00504708046566666</v>
      </c>
      <c r="AU734" s="16" t="n">
        <v>0.00345250309585781</v>
      </c>
      <c r="AV734" s="16" t="n">
        <v>0</v>
      </c>
      <c r="AW734" s="16" t="n">
        <v>0</v>
      </c>
      <c r="AX734" s="16" t="n">
        <v>0.324140949311815</v>
      </c>
      <c r="AY734" s="16" t="n">
        <v>0.162443733948566</v>
      </c>
    </row>
    <row r="735">
      <c r="B735" t="s">
        <v>329</v>
      </c>
      <c r="C735" s="16" t="n">
        <v>0.058575528414203</v>
      </c>
      <c r="D735" s="16" t="n">
        <v>0.0569845340319681</v>
      </c>
      <c r="E735" s="16" t="n">
        <v>0.0113246145028503</v>
      </c>
      <c r="F735" s="16" t="n">
        <v>0.0754543278184999</v>
      </c>
      <c r="G735" s="16"/>
      <c r="H735" s="16" t="n">
        <v>0.340018723819887</v>
      </c>
      <c r="I735" s="16" t="n">
        <v>0.0656176515422665</v>
      </c>
      <c r="J735" s="16"/>
      <c r="K735" s="16" t="n">
        <v>0.0014023221779854</v>
      </c>
      <c r="L735" s="16"/>
      <c r="M735" s="16" t="n">
        <v>0.0453276183571628</v>
      </c>
      <c r="N735" s="16" t="n">
        <v>0.0873295400876369</v>
      </c>
      <c r="O735" s="16" t="n">
        <v>0.186710014911016</v>
      </c>
      <c r="P735" s="16" t="n">
        <v>0.0994422455930261</v>
      </c>
      <c r="Q735" s="16"/>
      <c r="R735" s="16" t="n">
        <v>0</v>
      </c>
      <c r="S735" s="16" t="n">
        <v>0.17180790175599</v>
      </c>
      <c r="T735" s="16" t="n">
        <v>0.0893317440603089</v>
      </c>
      <c r="U735" s="16" t="n">
        <v>0.0149970273051315</v>
      </c>
      <c r="V735" s="16" t="n">
        <v>0.00305096954496657</v>
      </c>
      <c r="W735" s="16"/>
      <c r="X735" s="16" t="n">
        <v>0.0930625530051992</v>
      </c>
      <c r="Y735" s="16" t="n">
        <v>0</v>
      </c>
      <c r="Z735" s="16" t="n">
        <v>0</v>
      </c>
      <c r="AA735" s="16" t="n">
        <v>0.0482179115915786</v>
      </c>
      <c r="AB735" s="16" t="n">
        <v>0.144874876047519</v>
      </c>
      <c r="AC735" s="16" t="n">
        <v>0.277439477274637</v>
      </c>
      <c r="AD735" s="16" t="n">
        <v>0.0464960900062228</v>
      </c>
      <c r="AE735" s="16"/>
      <c r="AF735" s="16" t="n">
        <v>0</v>
      </c>
      <c r="AG735" s="16" t="n">
        <v>0</v>
      </c>
      <c r="AH735" s="16" t="n">
        <v>0.00854362877533111</v>
      </c>
      <c r="AI735" s="16" t="n">
        <v>0.0163192016889438</v>
      </c>
      <c r="AJ735" s="16" t="n">
        <v>0.1040455935648</v>
      </c>
      <c r="AK735" s="16" t="n">
        <v>0.107838491166477</v>
      </c>
      <c r="AL735" s="16" t="n">
        <v>0.508408005260077</v>
      </c>
      <c r="AM735" s="16" t="n">
        <v>0.0302618020978835</v>
      </c>
      <c r="AN735" s="16" t="n">
        <v>0.00146485878039974</v>
      </c>
      <c r="AO735" s="16" t="n">
        <v>0.745519290423293</v>
      </c>
      <c r="AP735" s="16" t="n">
        <v>0</v>
      </c>
      <c r="AQ735" s="16"/>
      <c r="AR735" s="16" t="n">
        <v>0.00148705809359265</v>
      </c>
      <c r="AS735" s="16" t="n">
        <v>0.00744506747794916</v>
      </c>
      <c r="AT735" s="16" t="n">
        <v>0</v>
      </c>
      <c r="AU735" s="16" t="n">
        <v>0.126903286198329</v>
      </c>
      <c r="AV735" s="16" t="n">
        <v>0.1984832872217</v>
      </c>
      <c r="AW735" s="16" t="n">
        <v>0</v>
      </c>
      <c r="AX735" s="16" t="n">
        <v>0.518636981815295</v>
      </c>
      <c r="AY735" s="16" t="n">
        <v>0</v>
      </c>
    </row>
    <row r="736">
      <c r="B736" t="s">
        <v>330</v>
      </c>
      <c r="C736" s="16" t="n">
        <v>0.0112600253506363</v>
      </c>
      <c r="D736" s="16" t="n">
        <v>0.0579615701373821</v>
      </c>
      <c r="E736" s="16" t="n">
        <v>0.00653743711107618</v>
      </c>
      <c r="F736" s="16" t="n">
        <v>0.00184200035126941</v>
      </c>
      <c r="G736" s="16"/>
      <c r="H736" s="16" t="n">
        <v>0</v>
      </c>
      <c r="I736" s="16" t="n">
        <v>0.0132213995425675</v>
      </c>
      <c r="J736" s="16"/>
      <c r="K736" s="16" t="n">
        <v>0.00494995805430689</v>
      </c>
      <c r="L736" s="16"/>
      <c r="M736" s="16" t="n">
        <v>0</v>
      </c>
      <c r="N736" s="16" t="n">
        <v>0.0502010250903447</v>
      </c>
      <c r="O736" s="16" t="n">
        <v>0.0533002787812221</v>
      </c>
      <c r="P736" s="16" t="n">
        <v>0.0917100469362926</v>
      </c>
      <c r="Q736" s="16"/>
      <c r="R736" s="16" t="n">
        <v>0</v>
      </c>
      <c r="S736" s="16" t="n">
        <v>0</v>
      </c>
      <c r="T736" s="16" t="n">
        <v>0.0103711650660394</v>
      </c>
      <c r="U736" s="16" t="n">
        <v>0.0315610024478829</v>
      </c>
      <c r="V736" s="16" t="n">
        <v>0.00225037916595103</v>
      </c>
      <c r="W736" s="16"/>
      <c r="X736" s="16" t="n">
        <v>0</v>
      </c>
      <c r="Y736" s="16" t="n">
        <v>0</v>
      </c>
      <c r="Z736" s="16" t="n">
        <v>0</v>
      </c>
      <c r="AA736" s="16" t="n">
        <v>0</v>
      </c>
      <c r="AB736" s="16" t="n">
        <v>0.207493466326111</v>
      </c>
      <c r="AC736" s="16" t="n">
        <v>0.0113977452953735</v>
      </c>
      <c r="AD736" s="16" t="n">
        <v>0.0476207091896542</v>
      </c>
      <c r="AE736" s="16"/>
      <c r="AF736" s="16" t="n">
        <v>0</v>
      </c>
      <c r="AG736" s="16" t="n">
        <v>0</v>
      </c>
      <c r="AH736" s="16" t="n">
        <v>0.0133551262592078</v>
      </c>
      <c r="AI736" s="16" t="n">
        <v>0.0094156108299629</v>
      </c>
      <c r="AJ736" s="16" t="n">
        <v>0.00237888986838265</v>
      </c>
      <c r="AK736" s="16" t="n">
        <v>0</v>
      </c>
      <c r="AL736" s="16" t="n">
        <v>0</v>
      </c>
      <c r="AM736" s="16" t="n">
        <v>0</v>
      </c>
      <c r="AN736" s="16" t="n">
        <v>0.0568041142375799</v>
      </c>
      <c r="AO736" s="16" t="n">
        <v>0</v>
      </c>
      <c r="AP736" s="16" t="n">
        <v>0</v>
      </c>
      <c r="AQ736" s="16"/>
      <c r="AR736" s="16" t="n">
        <v>0.0183085928579245</v>
      </c>
      <c r="AS736" s="16" t="n">
        <v>0.0231296412222054</v>
      </c>
      <c r="AT736" s="16" t="n">
        <v>0.00252354023283333</v>
      </c>
      <c r="AU736" s="16" t="n">
        <v>0</v>
      </c>
      <c r="AV736" s="16" t="n">
        <v>0</v>
      </c>
      <c r="AW736" s="16" t="n">
        <v>0.00289126180535936</v>
      </c>
      <c r="AX736" s="16" t="n">
        <v>0</v>
      </c>
      <c r="AY736" s="16" t="n">
        <v>0</v>
      </c>
    </row>
    <row r="737">
      <c r="B737" t="s">
        <v>331</v>
      </c>
      <c r="C737" s="16" t="n">
        <v>0.00313671689669518</v>
      </c>
      <c r="D737" s="16" t="n">
        <v>0.00385786682361884</v>
      </c>
      <c r="E737" s="16" t="n">
        <v>0.00511658516949177</v>
      </c>
      <c r="F737" s="16" t="n">
        <v>0.00227437567516257</v>
      </c>
      <c r="G737" s="16"/>
      <c r="H737" s="16" t="n">
        <v>0.0157789646540124</v>
      </c>
      <c r="I737" s="16" t="n">
        <v>0.0030633973768279</v>
      </c>
      <c r="J737" s="16"/>
      <c r="K737" s="16" t="n">
        <v>0.00113573055350997</v>
      </c>
      <c r="L737" s="16"/>
      <c r="M737" s="16" t="n">
        <v>0</v>
      </c>
      <c r="N737" s="16" t="n">
        <v>0</v>
      </c>
      <c r="O737" s="16" t="n">
        <v>0.0329057639581484</v>
      </c>
      <c r="P737" s="16" t="n">
        <v>0.0986309202915224</v>
      </c>
      <c r="Q737" s="16"/>
      <c r="R737" s="16" t="n">
        <v>0</v>
      </c>
      <c r="S737" s="16" t="n">
        <v>0.00667463810432988</v>
      </c>
      <c r="T737" s="16" t="n">
        <v>0.00187459919047126</v>
      </c>
      <c r="U737" s="16" t="n">
        <v>0.00488071560519764</v>
      </c>
      <c r="V737" s="16" t="n">
        <v>0</v>
      </c>
      <c r="W737" s="16"/>
      <c r="X737" s="16" t="n">
        <v>0</v>
      </c>
      <c r="Y737" s="16" t="n">
        <v>0</v>
      </c>
      <c r="Z737" s="16" t="n">
        <v>0</v>
      </c>
      <c r="AA737" s="16" t="n">
        <v>0</v>
      </c>
      <c r="AB737" s="16" t="n">
        <v>0.0409730119274881</v>
      </c>
      <c r="AC737" s="16" t="n">
        <v>0.0455313454138792</v>
      </c>
      <c r="AD737" s="16" t="n">
        <v>0.0125522819382063</v>
      </c>
      <c r="AE737" s="16"/>
      <c r="AF737" s="16" t="n">
        <v>0.122505637445264</v>
      </c>
      <c r="AG737" s="16" t="n">
        <v>0.188210065568142</v>
      </c>
      <c r="AH737" s="16" t="n">
        <v>0.00268403913524807</v>
      </c>
      <c r="AI737" s="16" t="n">
        <v>0.0131499022650567</v>
      </c>
      <c r="AJ737" s="16" t="n">
        <v>0.00237888986838265</v>
      </c>
      <c r="AK737" s="16" t="n">
        <v>0</v>
      </c>
      <c r="AL737" s="16" t="n">
        <v>0</v>
      </c>
      <c r="AM737" s="16" t="n">
        <v>0</v>
      </c>
      <c r="AN737" s="16" t="n">
        <v>0</v>
      </c>
      <c r="AO737" s="16" t="n">
        <v>0</v>
      </c>
      <c r="AP737" s="16" t="n">
        <v>0</v>
      </c>
      <c r="AQ737" s="16"/>
      <c r="AR737" s="16" t="n">
        <v>0.00743529046796324</v>
      </c>
      <c r="AS737" s="16" t="n">
        <v>0.00419251805488512</v>
      </c>
      <c r="AT737" s="16" t="n">
        <v>0.00252354023283333</v>
      </c>
      <c r="AU737" s="16" t="n">
        <v>0</v>
      </c>
      <c r="AV737" s="16" t="n">
        <v>0</v>
      </c>
      <c r="AW737" s="16" t="n">
        <v>0.00289126180535936</v>
      </c>
      <c r="AX737" s="16" t="n">
        <v>0</v>
      </c>
      <c r="AY737" s="16" t="n">
        <v>0</v>
      </c>
    </row>
    <row r="738">
      <c r="B738" t="s">
        <v>332</v>
      </c>
      <c r="C738" s="16" t="n">
        <v>0.00188467952593432</v>
      </c>
      <c r="D738" s="16" t="n">
        <v>0.00151016804276077</v>
      </c>
      <c r="E738" s="16" t="n">
        <v>0.00753537353450333</v>
      </c>
      <c r="F738" s="16" t="n">
        <v>0</v>
      </c>
      <c r="G738" s="16"/>
      <c r="H738" s="16" t="n">
        <v>0.0501825598045141</v>
      </c>
      <c r="I738" s="16" t="n">
        <v>0</v>
      </c>
      <c r="J738" s="16"/>
      <c r="K738" s="16" t="n">
        <v>0</v>
      </c>
      <c r="L738" s="16"/>
      <c r="M738" s="16" t="n">
        <v>0</v>
      </c>
      <c r="N738" s="16" t="n">
        <v>0</v>
      </c>
      <c r="O738" s="16" t="n">
        <v>0.0329057639581484</v>
      </c>
      <c r="P738" s="16" t="n">
        <v>0.0261128502143309</v>
      </c>
      <c r="Q738" s="16"/>
      <c r="R738" s="16" t="n">
        <v>0</v>
      </c>
      <c r="S738" s="16" t="n">
        <v>0</v>
      </c>
      <c r="T738" s="16" t="n">
        <v>0</v>
      </c>
      <c r="U738" s="16" t="n">
        <v>0.000813215802186812</v>
      </c>
      <c r="V738" s="16" t="n">
        <v>0.00647925302173641</v>
      </c>
      <c r="W738" s="16"/>
      <c r="X738" s="16" t="n">
        <v>0</v>
      </c>
      <c r="Y738" s="16" t="n">
        <v>0</v>
      </c>
      <c r="Z738" s="16" t="n">
        <v>0</v>
      </c>
      <c r="AA738" s="16" t="n">
        <v>0</v>
      </c>
      <c r="AB738" s="16" t="n">
        <v>0</v>
      </c>
      <c r="AC738" s="16" t="n">
        <v>0</v>
      </c>
      <c r="AD738" s="16" t="n">
        <v>0.105037428370153</v>
      </c>
      <c r="AE738" s="16"/>
      <c r="AF738" s="16" t="n">
        <v>0.122505637445264</v>
      </c>
      <c r="AG738" s="16" t="n">
        <v>0</v>
      </c>
      <c r="AH738" s="16" t="n">
        <v>0</v>
      </c>
      <c r="AI738" s="16" t="n">
        <v>0.0108528989960113</v>
      </c>
      <c r="AJ738" s="16" t="n">
        <v>0</v>
      </c>
      <c r="AK738" s="16" t="n">
        <v>0</v>
      </c>
      <c r="AL738" s="16" t="n">
        <v>0</v>
      </c>
      <c r="AM738" s="16" t="n">
        <v>0</v>
      </c>
      <c r="AN738" s="16" t="n">
        <v>0</v>
      </c>
      <c r="AO738" s="16" t="n">
        <v>0</v>
      </c>
      <c r="AP738" s="16" t="n">
        <v>0</v>
      </c>
      <c r="AQ738" s="16"/>
      <c r="AR738" s="16" t="n">
        <v>0.00148705809359265</v>
      </c>
      <c r="AS738" s="16" t="n">
        <v>0.00419251805488512</v>
      </c>
      <c r="AT738" s="16" t="n">
        <v>0</v>
      </c>
      <c r="AU738" s="16" t="n">
        <v>0</v>
      </c>
      <c r="AV738" s="16" t="n">
        <v>0</v>
      </c>
      <c r="AW738" s="16" t="n">
        <v>0.00289126180535936</v>
      </c>
      <c r="AX738" s="16" t="n">
        <v>0</v>
      </c>
      <c r="AY738" s="16" t="n">
        <v>0</v>
      </c>
    </row>
    <row r="739">
      <c r="B739" t="s">
        <v>333</v>
      </c>
      <c r="C739" s="16" t="n">
        <v>0.000953766330372073</v>
      </c>
      <c r="D739" s="16" t="n">
        <v>0.00336893398778572</v>
      </c>
      <c r="E739" s="16" t="n">
        <v>0.00204591917127344</v>
      </c>
      <c r="F739" s="16" t="n">
        <v>0</v>
      </c>
      <c r="G739" s="16"/>
      <c r="H739" s="16" t="n">
        <v>0</v>
      </c>
      <c r="I739" s="16" t="n">
        <v>0.000308645158198946</v>
      </c>
      <c r="J739" s="16"/>
      <c r="K739" s="16" t="n">
        <v>0.00113573055350997</v>
      </c>
      <c r="L739" s="16"/>
      <c r="M739" s="16" t="n">
        <v>0</v>
      </c>
      <c r="N739" s="16" t="n">
        <v>0</v>
      </c>
      <c r="O739" s="16" t="n">
        <v>0</v>
      </c>
      <c r="P739" s="16" t="n">
        <v>0.0552421957989608</v>
      </c>
      <c r="Q739" s="16"/>
      <c r="R739" s="16" t="n">
        <v>0</v>
      </c>
      <c r="S739" s="16" t="n">
        <v>0</v>
      </c>
      <c r="T739" s="16" t="n">
        <v>0</v>
      </c>
      <c r="U739" s="16" t="n">
        <v>0.00243964740656044</v>
      </c>
      <c r="V739" s="16" t="n">
        <v>0.00108579573151034</v>
      </c>
      <c r="W739" s="16"/>
      <c r="X739" s="16" t="n">
        <v>0</v>
      </c>
      <c r="Y739" s="16" t="n">
        <v>0</v>
      </c>
      <c r="Z739" s="16" t="n">
        <v>0</v>
      </c>
      <c r="AA739" s="16" t="n">
        <v>0</v>
      </c>
      <c r="AB739" s="16" t="n">
        <v>0</v>
      </c>
      <c r="AC739" s="16" t="n">
        <v>0</v>
      </c>
      <c r="AD739" s="16" t="n">
        <v>0.0531555424833597</v>
      </c>
      <c r="AE739" s="16"/>
      <c r="AF739" s="16" t="n">
        <v>0.150997745021894</v>
      </c>
      <c r="AG739" s="16" t="n">
        <v>0</v>
      </c>
      <c r="AH739" s="16" t="n">
        <v>0.00268403913524807</v>
      </c>
      <c r="AI739" s="16" t="n">
        <v>0</v>
      </c>
      <c r="AJ739" s="16" t="n">
        <v>0.00237888986838265</v>
      </c>
      <c r="AK739" s="16" t="n">
        <v>0</v>
      </c>
      <c r="AL739" s="16" t="n">
        <v>0</v>
      </c>
      <c r="AM739" s="16" t="n">
        <v>0</v>
      </c>
      <c r="AN739" s="16" t="n">
        <v>0</v>
      </c>
      <c r="AO739" s="16" t="n">
        <v>0</v>
      </c>
      <c r="AP739" s="16" t="n">
        <v>0</v>
      </c>
      <c r="AQ739" s="16"/>
      <c r="AR739" s="16" t="n">
        <v>0.00446117428077794</v>
      </c>
      <c r="AS739" s="16" t="n">
        <v>0.000813137355766009</v>
      </c>
      <c r="AT739" s="16" t="n">
        <v>0</v>
      </c>
      <c r="AU739" s="16" t="n">
        <v>0</v>
      </c>
      <c r="AV739" s="16" t="n">
        <v>0</v>
      </c>
      <c r="AW739" s="16" t="n">
        <v>0</v>
      </c>
      <c r="AX739" s="16" t="n">
        <v>0</v>
      </c>
      <c r="AY739" s="16" t="n">
        <v>0</v>
      </c>
    </row>
    <row r="740">
      <c r="B740" t="s">
        <v>334</v>
      </c>
      <c r="C740" s="16" t="n">
        <v>0.00120933376674809</v>
      </c>
      <c r="D740" s="16" t="n">
        <v>0.00150753418761008</v>
      </c>
      <c r="E740" s="16" t="n">
        <v>0</v>
      </c>
      <c r="F740" s="16" t="n">
        <v>0.00156101031409991</v>
      </c>
      <c r="G740" s="16"/>
      <c r="H740" s="16" t="n">
        <v>0</v>
      </c>
      <c r="I740" s="16" t="n">
        <v>0.00134861057486642</v>
      </c>
      <c r="J740" s="16"/>
      <c r="K740" s="16" t="n">
        <v>0.0007011610889927</v>
      </c>
      <c r="L740" s="16"/>
      <c r="M740" s="16" t="n">
        <v>0</v>
      </c>
      <c r="N740" s="16" t="n">
        <v>0</v>
      </c>
      <c r="O740" s="16" t="n">
        <v>0</v>
      </c>
      <c r="P740" s="16" t="n">
        <v>0.0700446750966049</v>
      </c>
      <c r="Q740" s="16"/>
      <c r="R740" s="16" t="n">
        <v>0.00452951597686262</v>
      </c>
      <c r="S740" s="16" t="n">
        <v>0</v>
      </c>
      <c r="T740" s="16" t="n">
        <v>0.00148463179428004</v>
      </c>
      <c r="U740" s="16" t="n">
        <v>0.00132824987446093</v>
      </c>
      <c r="V740" s="16" t="n">
        <v>0.00108579573151034</v>
      </c>
      <c r="W740" s="16"/>
      <c r="X740" s="16" t="n">
        <v>0</v>
      </c>
      <c r="Y740" s="16" t="n">
        <v>0</v>
      </c>
      <c r="Z740" s="16" t="n">
        <v>0</v>
      </c>
      <c r="AA740" s="16" t="n">
        <v>0</v>
      </c>
      <c r="AB740" s="16" t="n">
        <v>0</v>
      </c>
      <c r="AC740" s="16" t="n">
        <v>0</v>
      </c>
      <c r="AD740" s="16" t="n">
        <v>0.0673988904492596</v>
      </c>
      <c r="AE740" s="16"/>
      <c r="AF740" s="16" t="n">
        <v>0.301995490043789</v>
      </c>
      <c r="AG740" s="16" t="n">
        <v>0</v>
      </c>
      <c r="AH740" s="16" t="n">
        <v>0.00134201956762403</v>
      </c>
      <c r="AI740" s="16" t="n">
        <v>0</v>
      </c>
      <c r="AJ740" s="16" t="n">
        <v>0</v>
      </c>
      <c r="AK740" s="16" t="n">
        <v>0</v>
      </c>
      <c r="AL740" s="16" t="n">
        <v>0</v>
      </c>
      <c r="AM740" s="16" t="n">
        <v>0</v>
      </c>
      <c r="AN740" s="16" t="n">
        <v>0</v>
      </c>
      <c r="AO740" s="16" t="n">
        <v>0</v>
      </c>
      <c r="AP740" s="16" t="n">
        <v>0.00747356557324887</v>
      </c>
      <c r="AQ740" s="16"/>
      <c r="AR740" s="16" t="n">
        <v>0.00148705809359265</v>
      </c>
      <c r="AS740" s="16" t="n">
        <v>0.00162627471153202</v>
      </c>
      <c r="AT740" s="16" t="n">
        <v>0</v>
      </c>
      <c r="AU740" s="16" t="n">
        <v>0</v>
      </c>
      <c r="AV740" s="16" t="n">
        <v>0.00231652883929642</v>
      </c>
      <c r="AW740" s="16" t="n">
        <v>0</v>
      </c>
      <c r="AX740" s="16" t="n">
        <v>0</v>
      </c>
      <c r="AY740" s="16" t="n">
        <v>0</v>
      </c>
    </row>
    <row r="741">
      <c r="B741" t="s">
        <v>319</v>
      </c>
      <c r="C741" s="16" t="n">
        <v>0.0100874198881555</v>
      </c>
      <c r="D741" s="16" t="n">
        <v>0.00385786682361884</v>
      </c>
      <c r="E741" s="16" t="n">
        <v>0.00102295958563672</v>
      </c>
      <c r="F741" s="16" t="n">
        <v>0.014729343341142</v>
      </c>
      <c r="G741" s="16"/>
      <c r="H741" s="16" t="n">
        <v>0.00788259637468988</v>
      </c>
      <c r="I741" s="16" t="n">
        <v>0.0135150277608469</v>
      </c>
      <c r="J741" s="16"/>
      <c r="K741" s="16" t="n">
        <v>0</v>
      </c>
      <c r="L741" s="16"/>
      <c r="M741" s="16" t="n">
        <v>0</v>
      </c>
      <c r="N741" s="16" t="n">
        <v>0.0633873000415055</v>
      </c>
      <c r="O741" s="16" t="n">
        <v>0</v>
      </c>
      <c r="P741" s="16" t="n">
        <v>0.0464280111987134</v>
      </c>
      <c r="Q741" s="16"/>
      <c r="R741" s="16" t="n">
        <v>0</v>
      </c>
      <c r="S741" s="16" t="n">
        <v>0</v>
      </c>
      <c r="T741" s="16" t="n">
        <v>0</v>
      </c>
      <c r="U741" s="16" t="n">
        <v>0</v>
      </c>
      <c r="V741" s="16" t="n">
        <v>0.0393857951569171</v>
      </c>
      <c r="W741" s="16"/>
      <c r="X741" s="16" t="n">
        <v>0</v>
      </c>
      <c r="Y741" s="16" t="n">
        <v>0</v>
      </c>
      <c r="Z741" s="16" t="n">
        <v>0</v>
      </c>
      <c r="AA741" s="16" t="n">
        <v>0.0118082906965868</v>
      </c>
      <c r="AB741" s="16" t="n">
        <v>0</v>
      </c>
      <c r="AC741" s="16" t="n">
        <v>0</v>
      </c>
      <c r="AD741" s="16" t="n">
        <v>0.542624865029786</v>
      </c>
      <c r="AE741" s="16"/>
      <c r="AF741" s="16" t="n">
        <v>0</v>
      </c>
      <c r="AG741" s="16" t="n">
        <v>0</v>
      </c>
      <c r="AH741" s="16" t="n">
        <v>0.0553303673554801</v>
      </c>
      <c r="AI741" s="16" t="n">
        <v>0.00147332803199233</v>
      </c>
      <c r="AJ741" s="16" t="n">
        <v>0</v>
      </c>
      <c r="AK741" s="16" t="n">
        <v>0</v>
      </c>
      <c r="AL741" s="16" t="n">
        <v>0</v>
      </c>
      <c r="AM741" s="16" t="n">
        <v>0</v>
      </c>
      <c r="AN741" s="16" t="n">
        <v>0.00173966151025499</v>
      </c>
      <c r="AO741" s="16" t="n">
        <v>0</v>
      </c>
      <c r="AP741" s="16" t="n">
        <v>0</v>
      </c>
      <c r="AQ741" s="16"/>
      <c r="AR741" s="16" t="n">
        <v>0.0029741161871853</v>
      </c>
      <c r="AS741" s="16" t="n">
        <v>0</v>
      </c>
      <c r="AT741" s="16" t="n">
        <v>0.0692584038401332</v>
      </c>
      <c r="AU741" s="16" t="n">
        <v>0</v>
      </c>
      <c r="AV741" s="16" t="n">
        <v>0</v>
      </c>
      <c r="AW741" s="16" t="n">
        <v>0</v>
      </c>
      <c r="AX741" s="16" t="n">
        <v>0</v>
      </c>
      <c r="AY741" s="16" t="n">
        <v>0</v>
      </c>
    </row>
    <row r="742">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16"/>
      <c r="AI742" s="16"/>
      <c r="AJ742" s="16"/>
      <c r="AK742" s="16"/>
      <c r="AL742" s="16"/>
      <c r="AM742" s="16"/>
      <c r="AN742" s="16"/>
      <c r="AO742" s="16"/>
      <c r="AP742" s="16"/>
      <c r="AQ742" s="16"/>
      <c r="AR742" s="16"/>
      <c r="AS742" s="16"/>
      <c r="AT742" s="16"/>
      <c r="AU742" s="16"/>
      <c r="AV742" s="16"/>
      <c r="AW742" s="16"/>
      <c r="AX742" s="16"/>
      <c r="AY742" s="16"/>
    </row>
    <row r="743">
      <c r="B743" s="7" t="s">
        <v>341</v>
      </c>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c r="AD743" s="16"/>
      <c r="AE743" s="16"/>
      <c r="AF743" s="16"/>
      <c r="AG743" s="16"/>
      <c r="AH743" s="16"/>
      <c r="AI743" s="16"/>
      <c r="AJ743" s="16"/>
      <c r="AK743" s="16"/>
      <c r="AL743" s="16"/>
      <c r="AM743" s="16"/>
      <c r="AN743" s="16"/>
      <c r="AO743" s="16"/>
      <c r="AP743" s="16"/>
      <c r="AQ743" s="16"/>
      <c r="AR743" s="16"/>
      <c r="AS743" s="16"/>
      <c r="AT743" s="16"/>
      <c r="AU743" s="16"/>
      <c r="AV743" s="16"/>
      <c r="AW743" s="16"/>
      <c r="AX743" s="16"/>
      <c r="AY743" s="16"/>
    </row>
    <row r="744">
      <c r="B744" s="26" t="s">
        <v>342</v>
      </c>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c r="AC744" s="16"/>
      <c r="AD744" s="16"/>
      <c r="AE744" s="16"/>
      <c r="AF744" s="16"/>
      <c r="AG744" s="16"/>
      <c r="AH744" s="16"/>
      <c r="AI744" s="16"/>
      <c r="AJ744" s="16"/>
      <c r="AK744" s="16"/>
      <c r="AL744" s="16"/>
      <c r="AM744" s="16"/>
      <c r="AN744" s="16"/>
      <c r="AO744" s="16"/>
      <c r="AP744" s="16"/>
      <c r="AQ744" s="16"/>
      <c r="AR744" s="16"/>
      <c r="AS744" s="16"/>
      <c r="AT744" s="16"/>
      <c r="AU744" s="16"/>
      <c r="AV744" s="16"/>
      <c r="AW744" s="16"/>
      <c r="AX744" s="16"/>
      <c r="AY744" s="16"/>
    </row>
    <row r="745">
      <c r="B745" t="s">
        <v>321</v>
      </c>
      <c r="C745" s="16" t="n">
        <v>0.628767242290729</v>
      </c>
      <c r="D745" s="16" t="n">
        <v>0.280402739116202</v>
      </c>
      <c r="E745" s="16" t="n">
        <v>0.430467936777859</v>
      </c>
      <c r="F745" s="16" t="n">
        <v>0.753624048383191</v>
      </c>
      <c r="G745" s="16"/>
      <c r="H745" s="16" t="n">
        <v>0.0245288650209965</v>
      </c>
      <c r="I745" s="16" t="n">
        <v>0.668295002522178</v>
      </c>
      <c r="J745" s="16"/>
      <c r="K745" s="16" t="n">
        <v>0.297700012676643</v>
      </c>
      <c r="L745" s="16"/>
      <c r="M745" s="16" t="n">
        <v>0.687415983192762</v>
      </c>
      <c r="N745" s="16" t="n">
        <v>0.267015845186458</v>
      </c>
      <c r="O745" s="16" t="n">
        <v>0.14246492339049</v>
      </c>
      <c r="P745" s="16" t="n">
        <v>0.115296010992132</v>
      </c>
      <c r="Q745" s="16"/>
      <c r="R745" s="16" t="n">
        <v>0</v>
      </c>
      <c r="S745" s="16" t="n">
        <v>0.678507759286848</v>
      </c>
      <c r="T745" s="16" t="n">
        <v>0.531063740714626</v>
      </c>
      <c r="U745" s="16" t="n">
        <v>0.691170445519362</v>
      </c>
      <c r="V745" s="16" t="n">
        <v>0.636996295191308</v>
      </c>
      <c r="W745" s="16"/>
      <c r="X745" s="16" t="n">
        <v>0.738009933329628</v>
      </c>
      <c r="Y745" s="16" t="n">
        <v>0.78846274095846</v>
      </c>
      <c r="Z745" s="16" t="n">
        <v>0.366265329912294</v>
      </c>
      <c r="AA745" s="16" t="n">
        <v>0.932588471565132</v>
      </c>
      <c r="AB745" s="16" t="n">
        <v>0.850582945125755</v>
      </c>
      <c r="AC745" s="16" t="n">
        <v>0.262980642317329</v>
      </c>
      <c r="AD745" s="16" t="n">
        <v>0.329348464232914</v>
      </c>
      <c r="AE745" s="16"/>
      <c r="AF745" s="16" t="n">
        <v>0.99648600003231</v>
      </c>
      <c r="AG745" s="16" t="n">
        <v>0.413082108433914</v>
      </c>
      <c r="AH745" s="16" t="n">
        <v>0.710405397515479</v>
      </c>
      <c r="AI745" s="16" t="n">
        <v>0.626763905552312</v>
      </c>
      <c r="AJ745" s="16" t="n">
        <v>0.088336025230653</v>
      </c>
      <c r="AK745" s="16" t="n">
        <v>0.549948033371386</v>
      </c>
      <c r="AL745" s="16" t="n">
        <v>0.861008248230891</v>
      </c>
      <c r="AM745" s="16" t="n">
        <v>0.917696012162943</v>
      </c>
      <c r="AN745" s="16" t="n">
        <v>0.551237115376537</v>
      </c>
      <c r="AO745" s="16" t="n">
        <v>0.557066733244714</v>
      </c>
      <c r="AP745" s="16" t="n">
        <v>0.437863778808105</v>
      </c>
      <c r="AQ745" s="16"/>
      <c r="AR745" s="16" t="n">
        <v>0.891827511983568</v>
      </c>
      <c r="AS745" s="16" t="n">
        <v>0.437982623779786</v>
      </c>
      <c r="AT745" s="16" t="n">
        <v>0.609228980123739</v>
      </c>
      <c r="AU745" s="16" t="n">
        <v>0.0239489828008249</v>
      </c>
      <c r="AV745" s="16" t="n">
        <v>0.804589767384563</v>
      </c>
      <c r="AW745" s="16" t="n">
        <v>0.819228211392236</v>
      </c>
      <c r="AX745" s="16" t="n">
        <v>0.937776695185399</v>
      </c>
      <c r="AY745" s="16" t="n">
        <v>0.976143690829738</v>
      </c>
    </row>
    <row r="746">
      <c r="B746" t="s">
        <v>322</v>
      </c>
      <c r="C746" s="16" t="n">
        <v>0.0961558274910998</v>
      </c>
      <c r="D746" s="16" t="n">
        <v>0.276943410187273</v>
      </c>
      <c r="E746" s="16" t="n">
        <v>0.131609534401429</v>
      </c>
      <c r="F746" s="16" t="n">
        <v>0.0647246157525002</v>
      </c>
      <c r="G746" s="16"/>
      <c r="H746" s="16" t="n">
        <v>0.0117111200925409</v>
      </c>
      <c r="I746" s="16" t="n">
        <v>0.108244132742248</v>
      </c>
      <c r="J746" s="16"/>
      <c r="K746" s="16" t="n">
        <v>0.274818095973782</v>
      </c>
      <c r="L746" s="16"/>
      <c r="M746" s="16" t="n">
        <v>0.0849585725832172</v>
      </c>
      <c r="N746" s="16" t="n">
        <v>0.223800402712176</v>
      </c>
      <c r="O746" s="16" t="n">
        <v>0.0688484350158072</v>
      </c>
      <c r="P746" s="16" t="n">
        <v>0.0444850904278003</v>
      </c>
      <c r="Q746" s="16"/>
      <c r="R746" s="16" t="n">
        <v>0</v>
      </c>
      <c r="S746" s="16" t="n">
        <v>0.0413199445895281</v>
      </c>
      <c r="T746" s="16" t="n">
        <v>0.0498138112306361</v>
      </c>
      <c r="U746" s="16" t="n">
        <v>0.139326446634488</v>
      </c>
      <c r="V746" s="16" t="n">
        <v>0.11588827141481</v>
      </c>
      <c r="W746" s="16"/>
      <c r="X746" s="16" t="n">
        <v>0.219069870774157</v>
      </c>
      <c r="Y746" s="16" t="n">
        <v>0.0613840542593524</v>
      </c>
      <c r="Z746" s="16" t="n">
        <v>0.0143049921678624</v>
      </c>
      <c r="AA746" s="16" t="n">
        <v>0</v>
      </c>
      <c r="AB746" s="16" t="n">
        <v>0.0412060212885124</v>
      </c>
      <c r="AC746" s="16" t="n">
        <v>0</v>
      </c>
      <c r="AD746" s="16" t="n">
        <v>0.0384347882788571</v>
      </c>
      <c r="AE746" s="16"/>
      <c r="AF746" s="16" t="n">
        <v>0</v>
      </c>
      <c r="AG746" s="16" t="n">
        <v>0</v>
      </c>
      <c r="AH746" s="16" t="n">
        <v>0.0108541611501467</v>
      </c>
      <c r="AI746" s="16" t="n">
        <v>0.0705199405259254</v>
      </c>
      <c r="AJ746" s="16" t="n">
        <v>0.0540916592111915</v>
      </c>
      <c r="AK746" s="16" t="n">
        <v>0.131519264883178</v>
      </c>
      <c r="AL746" s="16" t="n">
        <v>0.0903945656959022</v>
      </c>
      <c r="AM746" s="16" t="n">
        <v>0.0372611871906255</v>
      </c>
      <c r="AN746" s="16" t="n">
        <v>0.0908349468098517</v>
      </c>
      <c r="AO746" s="16" t="n">
        <v>0.0017514995195348</v>
      </c>
      <c r="AP746" s="16" t="n">
        <v>0.285653194518712</v>
      </c>
      <c r="AQ746" s="16"/>
      <c r="AR746" s="16" t="n">
        <v>0.0225026847610385</v>
      </c>
      <c r="AS746" s="16" t="n">
        <v>0.0961430761037068</v>
      </c>
      <c r="AT746" s="16" t="n">
        <v>0.129313986361935</v>
      </c>
      <c r="AU746" s="16" t="n">
        <v>0.842996222326029</v>
      </c>
      <c r="AV746" s="16" t="n">
        <v>0</v>
      </c>
      <c r="AW746" s="16" t="n">
        <v>0.0378660307674399</v>
      </c>
      <c r="AX746" s="16" t="n">
        <v>0</v>
      </c>
      <c r="AY746" s="16" t="n">
        <v>0</v>
      </c>
    </row>
    <row r="747">
      <c r="B747" t="s">
        <v>323</v>
      </c>
      <c r="C747" s="16" t="n">
        <v>0.0946723768821676</v>
      </c>
      <c r="D747" s="16" t="n">
        <v>0.00292578643975426</v>
      </c>
      <c r="E747" s="16" t="n">
        <v>0.238796103584707</v>
      </c>
      <c r="F747" s="16" t="n">
        <v>0.0304384714381202</v>
      </c>
      <c r="G747" s="16"/>
      <c r="H747" s="16" t="n">
        <v>0</v>
      </c>
      <c r="I747" s="16" t="n">
        <v>0.0716855052874603</v>
      </c>
      <c r="J747" s="16"/>
      <c r="K747" s="16" t="n">
        <v>0.293308008111279</v>
      </c>
      <c r="L747" s="16"/>
      <c r="M747" s="16" t="n">
        <v>0.103757301995202</v>
      </c>
      <c r="N747" s="16" t="n">
        <v>0.035280211455915</v>
      </c>
      <c r="O747" s="16" t="n">
        <v>0.024502157677929</v>
      </c>
      <c r="P747" s="16" t="n">
        <v>0.0289563483851591</v>
      </c>
      <c r="Q747" s="16"/>
      <c r="R747" s="16" t="n">
        <v>0</v>
      </c>
      <c r="S747" s="16" t="n">
        <v>0.27000668552011</v>
      </c>
      <c r="T747" s="16" t="n">
        <v>0.0135495664194276</v>
      </c>
      <c r="U747" s="16" t="n">
        <v>0.127940024202137</v>
      </c>
      <c r="V747" s="16" t="n">
        <v>0.0567216935660478</v>
      </c>
      <c r="W747" s="16"/>
      <c r="X747" s="16" t="n">
        <v>0</v>
      </c>
      <c r="Y747" s="16" t="n">
        <v>0.00913302579054769</v>
      </c>
      <c r="Z747" s="16" t="n">
        <v>0.340263151323589</v>
      </c>
      <c r="AA747" s="16" t="n">
        <v>0</v>
      </c>
      <c r="AB747" s="16" t="n">
        <v>0</v>
      </c>
      <c r="AC747" s="16" t="n">
        <v>0.164293889282623</v>
      </c>
      <c r="AD747" s="16" t="n">
        <v>0.0154180676029871</v>
      </c>
      <c r="AE747" s="16"/>
      <c r="AF747" s="16" t="n">
        <v>0</v>
      </c>
      <c r="AG747" s="16" t="n">
        <v>0</v>
      </c>
      <c r="AH747" s="16" t="n">
        <v>0.0557681049293752</v>
      </c>
      <c r="AI747" s="16" t="n">
        <v>0</v>
      </c>
      <c r="AJ747" s="16" t="n">
        <v>0.641213240665982</v>
      </c>
      <c r="AK747" s="16" t="n">
        <v>0.0648069970687529</v>
      </c>
      <c r="AL747" s="16" t="n">
        <v>0</v>
      </c>
      <c r="AM747" s="16" t="n">
        <v>0.00554390529762963</v>
      </c>
      <c r="AN747" s="16" t="n">
        <v>0</v>
      </c>
      <c r="AO747" s="16" t="n">
        <v>0.441181767235752</v>
      </c>
      <c r="AP747" s="16" t="n">
        <v>0</v>
      </c>
      <c r="AQ747" s="16"/>
      <c r="AR747" s="16" t="n">
        <v>0</v>
      </c>
      <c r="AS747" s="16" t="n">
        <v>0.16959585327744</v>
      </c>
      <c r="AT747" s="16" t="n">
        <v>0</v>
      </c>
      <c r="AU747" s="16" t="n">
        <v>0</v>
      </c>
      <c r="AV747" s="16" t="n">
        <v>0.190012110251605</v>
      </c>
      <c r="AW747" s="16" t="n">
        <v>0.0378660307674399</v>
      </c>
      <c r="AX747" s="16" t="n">
        <v>0</v>
      </c>
      <c r="AY747" s="16" t="n">
        <v>0</v>
      </c>
    </row>
    <row r="748">
      <c r="B748" t="s">
        <v>324</v>
      </c>
      <c r="C748" s="16" t="n">
        <v>0.00253606713145779</v>
      </c>
      <c r="D748" s="16" t="n">
        <v>0.0312236552359726</v>
      </c>
      <c r="E748" s="16" t="n">
        <v>0.000849071881487721</v>
      </c>
      <c r="F748" s="16" t="n">
        <v>0.00116555060628797</v>
      </c>
      <c r="G748" s="16"/>
      <c r="H748" s="16" t="n">
        <v>0.00980947018972057</v>
      </c>
      <c r="I748" s="16" t="n">
        <v>0.00198932819693843</v>
      </c>
      <c r="J748" s="16"/>
      <c r="K748" s="16" t="n">
        <v>0.00393040969322149</v>
      </c>
      <c r="L748" s="16"/>
      <c r="M748" s="16" t="n">
        <v>0</v>
      </c>
      <c r="N748" s="16" t="n">
        <v>0</v>
      </c>
      <c r="O748" s="16" t="n">
        <v>0.0595670291964215</v>
      </c>
      <c r="P748" s="16" t="n">
        <v>0.0751104064260707</v>
      </c>
      <c r="Q748" s="16"/>
      <c r="R748" s="16" t="n">
        <v>0</v>
      </c>
      <c r="S748" s="16" t="n">
        <v>0</v>
      </c>
      <c r="T748" s="16" t="n">
        <v>0.00063818922880458</v>
      </c>
      <c r="U748" s="16" t="n">
        <v>0.00475359818941678</v>
      </c>
      <c r="V748" s="16" t="n">
        <v>0.00306159805469588</v>
      </c>
      <c r="W748" s="16"/>
      <c r="X748" s="16" t="n">
        <v>0</v>
      </c>
      <c r="Y748" s="16" t="n">
        <v>0.00916811833650922</v>
      </c>
      <c r="Z748" s="16" t="n">
        <v>0.00281328153001664</v>
      </c>
      <c r="AA748" s="16" t="n">
        <v>0</v>
      </c>
      <c r="AB748" s="16" t="n">
        <v>0.00844440933446076</v>
      </c>
      <c r="AC748" s="16" t="n">
        <v>0</v>
      </c>
      <c r="AD748" s="16" t="n">
        <v>0.0143968527159628</v>
      </c>
      <c r="AE748" s="16"/>
      <c r="AF748" s="16" t="n">
        <v>0</v>
      </c>
      <c r="AG748" s="16" t="n">
        <v>0</v>
      </c>
      <c r="AH748" s="16" t="n">
        <v>0.00328206666467087</v>
      </c>
      <c r="AI748" s="16" t="n">
        <v>0.0108059483776694</v>
      </c>
      <c r="AJ748" s="16" t="n">
        <v>0</v>
      </c>
      <c r="AK748" s="16" t="n">
        <v>0.00103210894939906</v>
      </c>
      <c r="AL748" s="16" t="n">
        <v>0.00276839008561357</v>
      </c>
      <c r="AM748" s="16" t="n">
        <v>0.00448996866135942</v>
      </c>
      <c r="AN748" s="16" t="n">
        <v>0.0176792299467183</v>
      </c>
      <c r="AO748" s="16" t="n">
        <v>0</v>
      </c>
      <c r="AP748" s="16" t="n">
        <v>0</v>
      </c>
      <c r="AQ748" s="16"/>
      <c r="AR748" s="16" t="n">
        <v>0.00780804355915555</v>
      </c>
      <c r="AS748" s="16" t="n">
        <v>0.000331934267893341</v>
      </c>
      <c r="AT748" s="16" t="n">
        <v>0.00239959707842554</v>
      </c>
      <c r="AU748" s="16" t="n">
        <v>0.00669342020920234</v>
      </c>
      <c r="AV748" s="16" t="n">
        <v>0</v>
      </c>
      <c r="AW748" s="16" t="n">
        <v>0.00738275179286594</v>
      </c>
      <c r="AX748" s="16" t="n">
        <v>0</v>
      </c>
      <c r="AY748" s="16" t="n">
        <v>0</v>
      </c>
    </row>
    <row r="749">
      <c r="B749" t="s">
        <v>325</v>
      </c>
      <c r="C749" s="16" t="n">
        <v>0.0613967205824516</v>
      </c>
      <c r="D749" s="16" t="n">
        <v>0.101991261965403</v>
      </c>
      <c r="E749" s="16" t="n">
        <v>0.0502433128905802</v>
      </c>
      <c r="F749" s="16" t="n">
        <v>0.0637932516773972</v>
      </c>
      <c r="G749" s="16"/>
      <c r="H749" s="16" t="n">
        <v>0.362278328439528</v>
      </c>
      <c r="I749" s="16" t="n">
        <v>0.0644207315686464</v>
      </c>
      <c r="J749" s="16"/>
      <c r="K749" s="16" t="n">
        <v>0.0643476192789965</v>
      </c>
      <c r="L749" s="16"/>
      <c r="M749" s="16" t="n">
        <v>0.0412893807429396</v>
      </c>
      <c r="N749" s="16" t="n">
        <v>0.247596741968751</v>
      </c>
      <c r="O749" s="16" t="n">
        <v>0.0998212308503355</v>
      </c>
      <c r="P749" s="16" t="n">
        <v>0.0808882075608399</v>
      </c>
      <c r="Q749" s="16"/>
      <c r="R749" s="16" t="n">
        <v>0.5</v>
      </c>
      <c r="S749" s="16" t="n">
        <v>0</v>
      </c>
      <c r="T749" s="16" t="n">
        <v>0.214443554421787</v>
      </c>
      <c r="U749" s="16" t="n">
        <v>0.00551198906827137</v>
      </c>
      <c r="V749" s="16" t="n">
        <v>0.0173314128745548</v>
      </c>
      <c r="W749" s="16"/>
      <c r="X749" s="16" t="n">
        <v>0.0181192864033827</v>
      </c>
      <c r="Y749" s="16" t="n">
        <v>0.13185206065513</v>
      </c>
      <c r="Z749" s="16" t="n">
        <v>0.13540497427778</v>
      </c>
      <c r="AA749" s="16" t="n">
        <v>0.0131864317826621</v>
      </c>
      <c r="AB749" s="16" t="n">
        <v>0.0103831138048229</v>
      </c>
      <c r="AC749" s="16" t="n">
        <v>0.255696901896983</v>
      </c>
      <c r="AD749" s="16" t="n">
        <v>0.0634450000566705</v>
      </c>
      <c r="AE749" s="16"/>
      <c r="AF749" s="16" t="n">
        <v>0.00194003476791335</v>
      </c>
      <c r="AG749" s="16" t="n">
        <v>0.037376161652963</v>
      </c>
      <c r="AH749" s="16" t="n">
        <v>0.0160012815276043</v>
      </c>
      <c r="AI749" s="16" t="n">
        <v>0.159311676925868</v>
      </c>
      <c r="AJ749" s="16" t="n">
        <v>0.097309365233562</v>
      </c>
      <c r="AK749" s="16" t="n">
        <v>0.126346797863642</v>
      </c>
      <c r="AL749" s="16" t="n">
        <v>0</v>
      </c>
      <c r="AM749" s="16" t="n">
        <v>0</v>
      </c>
      <c r="AN749" s="16" t="n">
        <v>0.227357172357407</v>
      </c>
      <c r="AO749" s="16" t="n">
        <v>0</v>
      </c>
      <c r="AP749" s="16" t="n">
        <v>0</v>
      </c>
      <c r="AQ749" s="16"/>
      <c r="AR749" s="16" t="n">
        <v>0.0365070789353799</v>
      </c>
      <c r="AS749" s="16" t="n">
        <v>0.105584925591111</v>
      </c>
      <c r="AT749" s="16" t="n">
        <v>0.0782290606909883</v>
      </c>
      <c r="AU749" s="16" t="n">
        <v>0</v>
      </c>
      <c r="AV749" s="16" t="n">
        <v>0.000754351481695843</v>
      </c>
      <c r="AW749" s="16" t="n">
        <v>0.0466806645921871</v>
      </c>
      <c r="AX749" s="16" t="n">
        <v>0</v>
      </c>
      <c r="AY749" s="16" t="n">
        <v>0</v>
      </c>
    </row>
    <row r="750">
      <c r="B750" t="s">
        <v>326</v>
      </c>
      <c r="C750" s="16" t="n">
        <v>0.0082822045805498</v>
      </c>
      <c r="D750" s="16" t="n">
        <v>0.0236494573498184</v>
      </c>
      <c r="E750" s="16" t="n">
        <v>0.0128845257861144</v>
      </c>
      <c r="F750" s="16" t="n">
        <v>0.00482470761334432</v>
      </c>
      <c r="G750" s="16"/>
      <c r="H750" s="16" t="n">
        <v>0</v>
      </c>
      <c r="I750" s="16" t="n">
        <v>0.0102559516341489</v>
      </c>
      <c r="J750" s="16"/>
      <c r="K750" s="16" t="n">
        <v>0.0118946727708976</v>
      </c>
      <c r="L750" s="16"/>
      <c r="M750" s="16" t="n">
        <v>0</v>
      </c>
      <c r="N750" s="16" t="n">
        <v>0.035280211455915</v>
      </c>
      <c r="O750" s="16" t="n">
        <v>0.15585257208625</v>
      </c>
      <c r="P750" s="16" t="n">
        <v>0.0525063757766507</v>
      </c>
      <c r="Q750" s="16"/>
      <c r="R750" s="16" t="n">
        <v>0.5</v>
      </c>
      <c r="S750" s="16" t="n">
        <v>0</v>
      </c>
      <c r="T750" s="16" t="n">
        <v>0.00622170453299656</v>
      </c>
      <c r="U750" s="16" t="n">
        <v>0.010135978692654</v>
      </c>
      <c r="V750" s="16" t="n">
        <v>0.0025796823300021</v>
      </c>
      <c r="W750" s="16"/>
      <c r="X750" s="16" t="n">
        <v>0.0117582358518139</v>
      </c>
      <c r="Y750" s="16" t="n">
        <v>0</v>
      </c>
      <c r="Z750" s="16" t="n">
        <v>0.00277164825533897</v>
      </c>
      <c r="AA750" s="16" t="n">
        <v>0.0220622529251264</v>
      </c>
      <c r="AB750" s="16" t="n">
        <v>0.0131534517652079</v>
      </c>
      <c r="AC750" s="16" t="n">
        <v>0.0173266404865874</v>
      </c>
      <c r="AD750" s="16" t="n">
        <v>0</v>
      </c>
      <c r="AE750" s="16"/>
      <c r="AF750" s="16" t="n">
        <v>0</v>
      </c>
      <c r="AG750" s="16" t="n">
        <v>0</v>
      </c>
      <c r="AH750" s="16" t="n">
        <v>0</v>
      </c>
      <c r="AI750" s="16" t="n">
        <v>0.0848438867245668</v>
      </c>
      <c r="AJ750" s="16" t="n">
        <v>0</v>
      </c>
      <c r="AK750" s="16" t="n">
        <v>0</v>
      </c>
      <c r="AL750" s="16" t="n">
        <v>0.00664716557086462</v>
      </c>
      <c r="AM750" s="16" t="n">
        <v>0.010033873958989</v>
      </c>
      <c r="AN750" s="16" t="n">
        <v>0.0230872721880133</v>
      </c>
      <c r="AO750" s="16" t="n">
        <v>0</v>
      </c>
      <c r="AP750" s="16" t="n">
        <v>0</v>
      </c>
      <c r="AQ750" s="16"/>
      <c r="AR750" s="16" t="n">
        <v>0.00355889826580702</v>
      </c>
      <c r="AS750" s="16" t="n">
        <v>0.00375482561905239</v>
      </c>
      <c r="AT750" s="16" t="n">
        <v>0.00239959707842554</v>
      </c>
      <c r="AU750" s="16" t="n">
        <v>0.0172555625916226</v>
      </c>
      <c r="AV750" s="16" t="n">
        <v>0.00388941940044045</v>
      </c>
      <c r="AW750" s="16" t="n">
        <v>0.0378660307674399</v>
      </c>
      <c r="AX750" s="16" t="n">
        <v>0.00673852398180233</v>
      </c>
      <c r="AY750" s="16" t="n">
        <v>0.0199810012304132</v>
      </c>
    </row>
    <row r="751">
      <c r="B751" t="s">
        <v>327</v>
      </c>
      <c r="C751" s="16" t="n">
        <v>0.0429096914092882</v>
      </c>
      <c r="D751" s="16" t="n">
        <v>0.0711918337370018</v>
      </c>
      <c r="E751" s="16" t="n">
        <v>0.12246998093996</v>
      </c>
      <c r="F751" s="16" t="n">
        <v>0.00138433079100081</v>
      </c>
      <c r="G751" s="16"/>
      <c r="H751" s="16" t="n">
        <v>0.276928598949971</v>
      </c>
      <c r="I751" s="16" t="n">
        <v>0.00320996236887112</v>
      </c>
      <c r="J751" s="16"/>
      <c r="K751" s="16" t="n">
        <v>0.0125260643271597</v>
      </c>
      <c r="L751" s="16"/>
      <c r="M751" s="16" t="n">
        <v>0.0412893807429396</v>
      </c>
      <c r="N751" s="16" t="n">
        <v>0</v>
      </c>
      <c r="O751" s="16" t="n">
        <v>0.179763671824148</v>
      </c>
      <c r="P751" s="16" t="n">
        <v>0.146882877625919</v>
      </c>
      <c r="Q751" s="16"/>
      <c r="R751" s="16" t="n">
        <v>0</v>
      </c>
      <c r="S751" s="16" t="n">
        <v>0.00552685425955196</v>
      </c>
      <c r="T751" s="16" t="n">
        <v>0.00392837900389676</v>
      </c>
      <c r="U751" s="16" t="n">
        <v>0.00900998350774634</v>
      </c>
      <c r="V751" s="16" t="n">
        <v>0.113335307101553</v>
      </c>
      <c r="W751" s="16"/>
      <c r="X751" s="16" t="n">
        <v>0</v>
      </c>
      <c r="Y751" s="16" t="n">
        <v>0</v>
      </c>
      <c r="Z751" s="16" t="n">
        <v>0.13540497427778</v>
      </c>
      <c r="AA751" s="16" t="n">
        <v>0.0234440974210019</v>
      </c>
      <c r="AB751" s="16" t="n">
        <v>0.0231494302545008</v>
      </c>
      <c r="AC751" s="16" t="n">
        <v>0.0713703677072644</v>
      </c>
      <c r="AD751" s="16" t="n">
        <v>0.0936567043925024</v>
      </c>
      <c r="AE751" s="16"/>
      <c r="AF751" s="16" t="n">
        <v>0</v>
      </c>
      <c r="AG751" s="16" t="n">
        <v>0</v>
      </c>
      <c r="AH751" s="16" t="n">
        <v>0.0491838960267134</v>
      </c>
      <c r="AI751" s="16" t="n">
        <v>0.0253862648194436</v>
      </c>
      <c r="AJ751" s="16" t="n">
        <v>0.0242022246097469</v>
      </c>
      <c r="AK751" s="16" t="n">
        <v>0.126346797863642</v>
      </c>
      <c r="AL751" s="16" t="n">
        <v>0</v>
      </c>
      <c r="AM751" s="16" t="n">
        <v>0.00107523842123448</v>
      </c>
      <c r="AN751" s="16" t="n">
        <v>0.0260628464655573</v>
      </c>
      <c r="AO751" s="16" t="n">
        <v>0</v>
      </c>
      <c r="AP751" s="16" t="n">
        <v>0</v>
      </c>
      <c r="AQ751" s="16"/>
      <c r="AR751" s="16" t="n">
        <v>0.00138049405508301</v>
      </c>
      <c r="AS751" s="16" t="n">
        <v>0.0924476578427152</v>
      </c>
      <c r="AT751" s="16" t="n">
        <v>0.0295437320984671</v>
      </c>
      <c r="AU751" s="16" t="n">
        <v>0</v>
      </c>
      <c r="AV751" s="16" t="n">
        <v>0</v>
      </c>
      <c r="AW751" s="16" t="n">
        <v>0.00738275179286594</v>
      </c>
      <c r="AX751" s="16" t="n">
        <v>0</v>
      </c>
      <c r="AY751" s="16" t="n">
        <v>0</v>
      </c>
    </row>
    <row r="752">
      <c r="B752" t="s">
        <v>328</v>
      </c>
      <c r="C752" s="16" t="n">
        <v>0.00187423346092619</v>
      </c>
      <c r="D752" s="16" t="n">
        <v>0.00898966075512531</v>
      </c>
      <c r="E752" s="16" t="n">
        <v>0.00175901447473033</v>
      </c>
      <c r="F752" s="16" t="n">
        <v>0.00138433079100081</v>
      </c>
      <c r="G752" s="16"/>
      <c r="H752" s="16" t="n">
        <v>0</v>
      </c>
      <c r="I752" s="16" t="n">
        <v>0.00199992014376127</v>
      </c>
      <c r="J752" s="16"/>
      <c r="K752" s="16" t="n">
        <v>0.00700800268718056</v>
      </c>
      <c r="L752" s="16"/>
      <c r="M752" s="16" t="n">
        <v>0</v>
      </c>
      <c r="N752" s="16" t="n">
        <v>0</v>
      </c>
      <c r="O752" s="16" t="n">
        <v>0.024502157677929</v>
      </c>
      <c r="P752" s="16" t="n">
        <v>0.114978525614293</v>
      </c>
      <c r="Q752" s="16"/>
      <c r="R752" s="16" t="n">
        <v>0</v>
      </c>
      <c r="S752" s="16" t="n">
        <v>0.000869666211320671</v>
      </c>
      <c r="T752" s="16" t="n">
        <v>0.00311116978968775</v>
      </c>
      <c r="U752" s="16" t="n">
        <v>0.00256889635208786</v>
      </c>
      <c r="V752" s="16" t="n">
        <v>0.000868513875164894</v>
      </c>
      <c r="W752" s="16"/>
      <c r="X752" s="16" t="n">
        <v>0</v>
      </c>
      <c r="Y752" s="16" t="n">
        <v>0</v>
      </c>
      <c r="Z752" s="16" t="n">
        <v>0.00277164825533897</v>
      </c>
      <c r="AA752" s="16" t="n">
        <v>0.00366875605927202</v>
      </c>
      <c r="AB752" s="16" t="n">
        <v>0</v>
      </c>
      <c r="AC752" s="16" t="n">
        <v>0.0153152203413318</v>
      </c>
      <c r="AD752" s="16" t="n">
        <v>0.0318398478803163</v>
      </c>
      <c r="AE752" s="16"/>
      <c r="AF752" s="16" t="n">
        <v>0</v>
      </c>
      <c r="AG752" s="16" t="n">
        <v>0.0770679534200203</v>
      </c>
      <c r="AH752" s="16" t="n">
        <v>0.00538722728202456</v>
      </c>
      <c r="AI752" s="16" t="n">
        <v>0.00206191982413876</v>
      </c>
      <c r="AJ752" s="16" t="n">
        <v>0.0155473826904771</v>
      </c>
      <c r="AK752" s="16" t="n">
        <v>0</v>
      </c>
      <c r="AL752" s="16" t="n">
        <v>0.00619144498749691</v>
      </c>
      <c r="AM752" s="16" t="n">
        <v>0</v>
      </c>
      <c r="AN752" s="16" t="n">
        <v>0.00423374609719331</v>
      </c>
      <c r="AO752" s="16" t="n">
        <v>0</v>
      </c>
      <c r="AP752" s="16" t="n">
        <v>0</v>
      </c>
      <c r="AQ752" s="16"/>
      <c r="AR752" s="16" t="n">
        <v>0.000690247027541507</v>
      </c>
      <c r="AS752" s="16" t="n">
        <v>0.00303918274715289</v>
      </c>
      <c r="AT752" s="16" t="n">
        <v>0.00239959707842554</v>
      </c>
      <c r="AU752" s="16" t="n">
        <v>0.00334671010460117</v>
      </c>
      <c r="AV752" s="16" t="n">
        <v>0</v>
      </c>
      <c r="AW752" s="16" t="n">
        <v>0.00143188203188126</v>
      </c>
      <c r="AX752" s="16" t="n">
        <v>0</v>
      </c>
      <c r="AY752" s="16" t="n">
        <v>0</v>
      </c>
    </row>
    <row r="753">
      <c r="B753" t="s">
        <v>329</v>
      </c>
      <c r="C753" s="16" t="n">
        <v>0.00993483090287545</v>
      </c>
      <c r="D753" s="16" t="n">
        <v>0.0876833442495003</v>
      </c>
      <c r="E753" s="16" t="n">
        <v>0.0052623989377866</v>
      </c>
      <c r="F753" s="16" t="n">
        <v>0.00627013046006546</v>
      </c>
      <c r="G753" s="16"/>
      <c r="H753" s="16" t="n">
        <v>0.307231951237416</v>
      </c>
      <c r="I753" s="16" t="n">
        <v>0.00563234830319357</v>
      </c>
      <c r="J753" s="16"/>
      <c r="K753" s="16" t="n">
        <v>0</v>
      </c>
      <c r="L753" s="16"/>
      <c r="M753" s="16" t="n">
        <v>0</v>
      </c>
      <c r="N753" s="16" t="n">
        <v>0.0459920059726266</v>
      </c>
      <c r="O753" s="16" t="n">
        <v>0.175829387264883</v>
      </c>
      <c r="P753" s="16" t="n">
        <v>0.0645373055290645</v>
      </c>
      <c r="Q753" s="16"/>
      <c r="R753" s="16" t="n">
        <v>0</v>
      </c>
      <c r="S753" s="16" t="n">
        <v>0.00376909013264137</v>
      </c>
      <c r="T753" s="16" t="n">
        <v>0.0230100632808397</v>
      </c>
      <c r="U753" s="16" t="n">
        <v>0.00441485482819678</v>
      </c>
      <c r="V753" s="16" t="n">
        <v>0.00799759746280899</v>
      </c>
      <c r="W753" s="16"/>
      <c r="X753" s="16" t="n">
        <v>0.0130426736410176</v>
      </c>
      <c r="Y753" s="16" t="n">
        <v>0</v>
      </c>
      <c r="Z753" s="16" t="n">
        <v>0</v>
      </c>
      <c r="AA753" s="16" t="n">
        <v>0.00103892513741665</v>
      </c>
      <c r="AB753" s="16" t="n">
        <v>0.0348882055661822</v>
      </c>
      <c r="AC753" s="16" t="n">
        <v>0.0365944693043446</v>
      </c>
      <c r="AD753" s="16" t="n">
        <v>0.0551656737968194</v>
      </c>
      <c r="AE753" s="16"/>
      <c r="AF753" s="16" t="n">
        <v>0</v>
      </c>
      <c r="AG753" s="16" t="n">
        <v>0</v>
      </c>
      <c r="AH753" s="16" t="n">
        <v>0.0141362278148176</v>
      </c>
      <c r="AI753" s="16" t="n">
        <v>0.0126931324097218</v>
      </c>
      <c r="AJ753" s="16" t="n">
        <v>0.0731637680242048</v>
      </c>
      <c r="AK753" s="16" t="n">
        <v>0</v>
      </c>
      <c r="AL753" s="16" t="n">
        <v>0.0329901854292318</v>
      </c>
      <c r="AM753" s="16" t="n">
        <v>0</v>
      </c>
      <c r="AN753" s="16" t="n">
        <v>0.0595076707587223</v>
      </c>
      <c r="AO753" s="16" t="n">
        <v>0</v>
      </c>
      <c r="AP753" s="16" t="n">
        <v>0.00552848066145763</v>
      </c>
      <c r="AQ753" s="16"/>
      <c r="AR753" s="16" t="n">
        <v>0.00355889826580702</v>
      </c>
      <c r="AS753" s="16" t="n">
        <v>0.00408675988694573</v>
      </c>
      <c r="AT753" s="16" t="n">
        <v>0.0147718660492335</v>
      </c>
      <c r="AU753" s="16" t="n">
        <v>0.10575910196772</v>
      </c>
      <c r="AV753" s="16" t="n">
        <v>0.000754351481695843</v>
      </c>
      <c r="AW753" s="16" t="n">
        <v>0</v>
      </c>
      <c r="AX753" s="16" t="n">
        <v>0.0554847808327984</v>
      </c>
      <c r="AY753" s="16" t="n">
        <v>0</v>
      </c>
    </row>
    <row r="754">
      <c r="B754" t="s">
        <v>330</v>
      </c>
      <c r="C754" s="16" t="n">
        <v>0.00244389750687725</v>
      </c>
      <c r="D754" s="16" t="n">
        <v>0.0357403435672735</v>
      </c>
      <c r="E754" s="16" t="n">
        <v>0.000736434879033949</v>
      </c>
      <c r="F754" s="16" t="n">
        <v>0.00072926773214154</v>
      </c>
      <c r="G754" s="16"/>
      <c r="H754" s="16" t="n">
        <v>0.00751166606982648</v>
      </c>
      <c r="I754" s="16" t="n">
        <v>0.00251553366417381</v>
      </c>
      <c r="J754" s="16"/>
      <c r="K754" s="16" t="n">
        <v>0.0021188342416827</v>
      </c>
      <c r="L754" s="16"/>
      <c r="M754" s="16" t="n">
        <v>0</v>
      </c>
      <c r="N754" s="16" t="n">
        <v>0</v>
      </c>
      <c r="O754" s="16" t="n">
        <v>0.0443462773378782</v>
      </c>
      <c r="P754" s="16" t="n">
        <v>0.112157124138877</v>
      </c>
      <c r="Q754" s="16"/>
      <c r="R754" s="16" t="n">
        <v>0</v>
      </c>
      <c r="S754" s="16" t="n">
        <v>0</v>
      </c>
      <c r="T754" s="16" t="n">
        <v>0.00076190768265227</v>
      </c>
      <c r="U754" s="16" t="n">
        <v>0.0022875155069782</v>
      </c>
      <c r="V754" s="16" t="n">
        <v>0.0047403621040229</v>
      </c>
      <c r="W754" s="16"/>
      <c r="X754" s="16" t="n">
        <v>0</v>
      </c>
      <c r="Y754" s="16" t="n">
        <v>0</v>
      </c>
      <c r="Z754" s="16" t="n">
        <v>0</v>
      </c>
      <c r="AA754" s="16" t="n">
        <v>0.00401106510938937</v>
      </c>
      <c r="AB754" s="16" t="n">
        <v>0.0144248642096009</v>
      </c>
      <c r="AC754" s="16" t="n">
        <v>0.00620184289617964</v>
      </c>
      <c r="AD754" s="16" t="n">
        <v>0.0384347882788571</v>
      </c>
      <c r="AE754" s="16"/>
      <c r="AF754" s="16" t="n">
        <v>0</v>
      </c>
      <c r="AG754" s="16" t="n">
        <v>0.354443195925606</v>
      </c>
      <c r="AH754" s="16" t="n">
        <v>0.0242561347584448</v>
      </c>
      <c r="AI754" s="16" t="n">
        <v>0.00427345704117746</v>
      </c>
      <c r="AJ754" s="16" t="n">
        <v>0.0020454447780608</v>
      </c>
      <c r="AK754" s="16" t="n">
        <v>0</v>
      </c>
      <c r="AL754" s="16" t="n">
        <v>0</v>
      </c>
      <c r="AM754" s="16" t="n">
        <v>0</v>
      </c>
      <c r="AN754" s="16" t="n">
        <v>0</v>
      </c>
      <c r="AO754" s="16" t="n">
        <v>0</v>
      </c>
      <c r="AP754" s="16" t="n">
        <v>0</v>
      </c>
      <c r="AQ754" s="16"/>
      <c r="AR754" s="16" t="n">
        <v>0.00562963934843154</v>
      </c>
      <c r="AS754" s="16" t="n">
        <v>0.00171144567557952</v>
      </c>
      <c r="AT754" s="16" t="n">
        <v>0.00479919415685108</v>
      </c>
      <c r="AU754" s="16" t="n">
        <v>0</v>
      </c>
      <c r="AV754" s="16" t="n">
        <v>0</v>
      </c>
      <c r="AW754" s="16" t="n">
        <v>0.00143188203188126</v>
      </c>
      <c r="AX754" s="16" t="n">
        <v>0</v>
      </c>
      <c r="AY754" s="16" t="n">
        <v>0.00387530793984875</v>
      </c>
    </row>
    <row r="755">
      <c r="B755" t="s">
        <v>331</v>
      </c>
      <c r="C755" s="16" t="n">
        <v>0.000463983456261816</v>
      </c>
      <c r="D755" s="16" t="n">
        <v>0.00711699949943311</v>
      </c>
      <c r="E755" s="16" t="n">
        <v>0.000368217439516975</v>
      </c>
      <c r="F755" s="16" t="n">
        <v>0</v>
      </c>
      <c r="G755" s="16"/>
      <c r="H755" s="16" t="n">
        <v>0</v>
      </c>
      <c r="I755" s="16" t="n">
        <v>0</v>
      </c>
      <c r="J755" s="16"/>
      <c r="K755" s="16" t="n">
        <v>0.000616093859610243</v>
      </c>
      <c r="L755" s="16"/>
      <c r="M755" s="16" t="n">
        <v>0</v>
      </c>
      <c r="N755" s="16" t="n">
        <v>0</v>
      </c>
      <c r="O755" s="16" t="n">
        <v>0</v>
      </c>
      <c r="P755" s="16" t="n">
        <v>0.0469440456032308</v>
      </c>
      <c r="Q755" s="16"/>
      <c r="R755" s="16" t="n">
        <v>0</v>
      </c>
      <c r="S755" s="16" t="n">
        <v>0</v>
      </c>
      <c r="T755" s="16" t="n">
        <v>0.00097739516679782</v>
      </c>
      <c r="U755" s="16" t="n">
        <v>0.000412082819022867</v>
      </c>
      <c r="V755" s="16" t="n">
        <v>0.000339981124008319</v>
      </c>
      <c r="W755" s="16"/>
      <c r="X755" s="16" t="n">
        <v>0</v>
      </c>
      <c r="Y755" s="16" t="n">
        <v>0</v>
      </c>
      <c r="Z755" s="16" t="n">
        <v>0</v>
      </c>
      <c r="AA755" s="16" t="n">
        <v>0</v>
      </c>
      <c r="AB755" s="16" t="n">
        <v>0.00251170576730448</v>
      </c>
      <c r="AC755" s="16" t="n">
        <v>0.00621267830939288</v>
      </c>
      <c r="AD755" s="16" t="n">
        <v>0.00625439869848466</v>
      </c>
      <c r="AE755" s="16"/>
      <c r="AF755" s="16" t="n">
        <v>0.00157396519977658</v>
      </c>
      <c r="AG755" s="16" t="n">
        <v>0</v>
      </c>
      <c r="AH755" s="16" t="n">
        <v>0.00210883860235769</v>
      </c>
      <c r="AI755" s="16" t="n">
        <v>0</v>
      </c>
      <c r="AJ755" s="16" t="n">
        <v>0.0020454447780608</v>
      </c>
      <c r="AK755" s="16" t="n">
        <v>0</v>
      </c>
      <c r="AL755" s="16" t="n">
        <v>0</v>
      </c>
      <c r="AM755" s="16" t="n">
        <v>0.000870827792981344</v>
      </c>
      <c r="AN755" s="16" t="n">
        <v>0</v>
      </c>
      <c r="AO755" s="16" t="n">
        <v>0</v>
      </c>
      <c r="AP755" s="16" t="n">
        <v>0</v>
      </c>
      <c r="AQ755" s="16"/>
      <c r="AR755" s="16" t="n">
        <v>0.00138049405508301</v>
      </c>
      <c r="AS755" s="16" t="n">
        <v>0</v>
      </c>
      <c r="AT755" s="16" t="n">
        <v>0</v>
      </c>
      <c r="AU755" s="16" t="n">
        <v>0</v>
      </c>
      <c r="AV755" s="16" t="n">
        <v>0</v>
      </c>
      <c r="AW755" s="16" t="n">
        <v>0.00286376406376252</v>
      </c>
      <c r="AX755" s="16" t="n">
        <v>0</v>
      </c>
      <c r="AY755" s="16" t="n">
        <v>0</v>
      </c>
    </row>
    <row r="756">
      <c r="B756" t="s">
        <v>332</v>
      </c>
      <c r="C756" s="16" t="n">
        <v>0.000347683868090366</v>
      </c>
      <c r="D756" s="16" t="n">
        <v>0.00236957320139357</v>
      </c>
      <c r="E756" s="16" t="n">
        <v>0.000736434879033949</v>
      </c>
      <c r="F756" s="16" t="n">
        <v>0</v>
      </c>
      <c r="G756" s="16"/>
      <c r="H756" s="16" t="n">
        <v>0</v>
      </c>
      <c r="I756" s="16" t="n">
        <v>0.000143513678450732</v>
      </c>
      <c r="J756" s="16"/>
      <c r="K756" s="16" t="n">
        <v>0</v>
      </c>
      <c r="L756" s="16"/>
      <c r="M756" s="16" t="n">
        <v>0</v>
      </c>
      <c r="N756" s="16" t="n">
        <v>0</v>
      </c>
      <c r="O756" s="16" t="n">
        <v>0</v>
      </c>
      <c r="P756" s="16" t="n">
        <v>0.0351773045759887</v>
      </c>
      <c r="Q756" s="16"/>
      <c r="R756" s="16" t="n">
        <v>0</v>
      </c>
      <c r="S756" s="16" t="n">
        <v>0</v>
      </c>
      <c r="T756" s="16" t="n">
        <v>0.00048869758339891</v>
      </c>
      <c r="U756" s="16" t="n">
        <v>0.000822728226546272</v>
      </c>
      <c r="V756" s="16" t="n">
        <v>0</v>
      </c>
      <c r="W756" s="16"/>
      <c r="X756" s="16" t="n">
        <v>0</v>
      </c>
      <c r="Y756" s="16" t="n">
        <v>0</v>
      </c>
      <c r="Z756" s="16" t="n">
        <v>0</v>
      </c>
      <c r="AA756" s="16" t="n">
        <v>0</v>
      </c>
      <c r="AB756" s="16" t="n">
        <v>0.00125585288365224</v>
      </c>
      <c r="AC756" s="16" t="n">
        <v>0</v>
      </c>
      <c r="AD756" s="16" t="n">
        <v>0.0124869810430802</v>
      </c>
      <c r="AE756" s="16"/>
      <c r="AF756" s="16" t="n">
        <v>0</v>
      </c>
      <c r="AG756" s="16" t="n">
        <v>0.0590152902837482</v>
      </c>
      <c r="AH756" s="16" t="n">
        <v>0.00210516061735369</v>
      </c>
      <c r="AI756" s="16" t="n">
        <v>0</v>
      </c>
      <c r="AJ756" s="16" t="n">
        <v>0.0020454447780608</v>
      </c>
      <c r="AK756" s="16" t="n">
        <v>0</v>
      </c>
      <c r="AL756" s="16" t="n">
        <v>0</v>
      </c>
      <c r="AM756" s="16" t="n">
        <v>0</v>
      </c>
      <c r="AN756" s="16" t="n">
        <v>0</v>
      </c>
      <c r="AO756" s="16" t="n">
        <v>0</v>
      </c>
      <c r="AP756" s="16" t="n">
        <v>0</v>
      </c>
      <c r="AQ756" s="16"/>
      <c r="AR756" s="16" t="n">
        <v>0.00207074108262452</v>
      </c>
      <c r="AS756" s="16" t="n">
        <v>0</v>
      </c>
      <c r="AT756" s="16" t="n">
        <v>0</v>
      </c>
      <c r="AU756" s="16" t="n">
        <v>0</v>
      </c>
      <c r="AV756" s="16" t="n">
        <v>0</v>
      </c>
      <c r="AW756" s="16" t="n">
        <v>0</v>
      </c>
      <c r="AX756" s="16" t="n">
        <v>0</v>
      </c>
      <c r="AY756" s="16" t="n">
        <v>0</v>
      </c>
    </row>
    <row r="757">
      <c r="B757" t="s">
        <v>333</v>
      </c>
      <c r="C757" s="16" t="n">
        <v>0.000463578490787155</v>
      </c>
      <c r="D757" s="16" t="n">
        <v>0.00236957320139357</v>
      </c>
      <c r="E757" s="16" t="n">
        <v>0.00110465231855092</v>
      </c>
      <c r="F757" s="16" t="n">
        <v>0</v>
      </c>
      <c r="G757" s="16"/>
      <c r="H757" s="16" t="n">
        <v>0</v>
      </c>
      <c r="I757" s="16" t="n">
        <v>0</v>
      </c>
      <c r="J757" s="16"/>
      <c r="K757" s="16" t="n">
        <v>0.00184505802633956</v>
      </c>
      <c r="L757" s="16"/>
      <c r="M757" s="16" t="n">
        <v>0</v>
      </c>
      <c r="N757" s="16" t="n">
        <v>0</v>
      </c>
      <c r="O757" s="16" t="n">
        <v>0</v>
      </c>
      <c r="P757" s="16" t="n">
        <v>0.0469030727679849</v>
      </c>
      <c r="Q757" s="16"/>
      <c r="R757" s="16" t="n">
        <v>0</v>
      </c>
      <c r="S757" s="16" t="n">
        <v>0</v>
      </c>
      <c r="T757" s="16" t="n">
        <v>0</v>
      </c>
      <c r="U757" s="16" t="n">
        <v>0.00123409233981941</v>
      </c>
      <c r="V757" s="16" t="n">
        <v>0.000339388169443496</v>
      </c>
      <c r="W757" s="16"/>
      <c r="X757" s="16" t="n">
        <v>0</v>
      </c>
      <c r="Y757" s="16" t="n">
        <v>0</v>
      </c>
      <c r="Z757" s="16" t="n">
        <v>0</v>
      </c>
      <c r="AA757" s="16" t="n">
        <v>0</v>
      </c>
      <c r="AB757" s="16" t="n">
        <v>0</v>
      </c>
      <c r="AC757" s="16" t="n">
        <v>0</v>
      </c>
      <c r="AD757" s="16" t="n">
        <v>0.0249739620861604</v>
      </c>
      <c r="AE757" s="16"/>
      <c r="AF757" s="16" t="n">
        <v>0</v>
      </c>
      <c r="AG757" s="16" t="n">
        <v>0</v>
      </c>
      <c r="AH757" s="16" t="n">
        <v>0.00421032123470738</v>
      </c>
      <c r="AI757" s="16" t="n">
        <v>0.00166993389958828</v>
      </c>
      <c r="AJ757" s="16" t="n">
        <v>0</v>
      </c>
      <c r="AK757" s="16" t="n">
        <v>0</v>
      </c>
      <c r="AL757" s="16" t="n">
        <v>0</v>
      </c>
      <c r="AM757" s="16" t="n">
        <v>0</v>
      </c>
      <c r="AN757" s="16" t="n">
        <v>0</v>
      </c>
      <c r="AO757" s="16" t="n">
        <v>0</v>
      </c>
      <c r="AP757" s="16" t="n">
        <v>0.000868404915757784</v>
      </c>
      <c r="AQ757" s="16"/>
      <c r="AR757" s="16" t="n">
        <v>0.00276098811016603</v>
      </c>
      <c r="AS757" s="16" t="n">
        <v>0</v>
      </c>
      <c r="AT757" s="16" t="n">
        <v>0</v>
      </c>
      <c r="AU757" s="16" t="n">
        <v>0</v>
      </c>
      <c r="AV757" s="16" t="n">
        <v>0</v>
      </c>
      <c r="AW757" s="16" t="n">
        <v>0</v>
      </c>
      <c r="AX757" s="16" t="n">
        <v>0</v>
      </c>
      <c r="AY757" s="16" t="n">
        <v>0</v>
      </c>
    </row>
    <row r="758">
      <c r="B758" t="s">
        <v>334</v>
      </c>
      <c r="C758" s="16" t="n">
        <v>0.000115894622696789</v>
      </c>
      <c r="D758" s="16" t="n">
        <v>0</v>
      </c>
      <c r="E758" s="16" t="n">
        <v>0.000368217439516975</v>
      </c>
      <c r="F758" s="16" t="n">
        <v>0</v>
      </c>
      <c r="G758" s="16"/>
      <c r="H758" s="16" t="n">
        <v>0</v>
      </c>
      <c r="I758" s="16" t="n">
        <v>0.000143513678450732</v>
      </c>
      <c r="J758" s="16"/>
      <c r="K758" s="16" t="n">
        <v>0</v>
      </c>
      <c r="L758" s="16"/>
      <c r="M758" s="16" t="n">
        <v>0</v>
      </c>
      <c r="N758" s="16" t="n">
        <v>0</v>
      </c>
      <c r="O758" s="16" t="n">
        <v>0</v>
      </c>
      <c r="P758" s="16" t="n">
        <v>0.0117257681919962</v>
      </c>
      <c r="Q758" s="16"/>
      <c r="R758" s="16" t="n">
        <v>0</v>
      </c>
      <c r="S758" s="16" t="n">
        <v>0</v>
      </c>
      <c r="T758" s="16" t="n">
        <v>0</v>
      </c>
      <c r="U758" s="16" t="n">
        <v>0.000411364113273136</v>
      </c>
      <c r="V758" s="16" t="n">
        <v>0</v>
      </c>
      <c r="W758" s="16"/>
      <c r="X758" s="16" t="n">
        <v>0</v>
      </c>
      <c r="Y758" s="16" t="n">
        <v>0</v>
      </c>
      <c r="Z758" s="16" t="n">
        <v>0</v>
      </c>
      <c r="AA758" s="16" t="n">
        <v>0</v>
      </c>
      <c r="AB758" s="16" t="n">
        <v>0</v>
      </c>
      <c r="AC758" s="16" t="n">
        <v>0</v>
      </c>
      <c r="AD758" s="16" t="n">
        <v>0.00624349052154011</v>
      </c>
      <c r="AE758" s="16"/>
      <c r="AF758" s="16" t="n">
        <v>0</v>
      </c>
      <c r="AG758" s="16" t="n">
        <v>0</v>
      </c>
      <c r="AH758" s="16" t="n">
        <v>0.00210516061735369</v>
      </c>
      <c r="AI758" s="16" t="n">
        <v>0</v>
      </c>
      <c r="AJ758" s="16" t="n">
        <v>0</v>
      </c>
      <c r="AK758" s="16" t="n">
        <v>0</v>
      </c>
      <c r="AL758" s="16" t="n">
        <v>0</v>
      </c>
      <c r="AM758" s="16" t="n">
        <v>0</v>
      </c>
      <c r="AN758" s="16" t="n">
        <v>0</v>
      </c>
      <c r="AO758" s="16" t="n">
        <v>0</v>
      </c>
      <c r="AP758" s="16" t="n">
        <v>0</v>
      </c>
      <c r="AQ758" s="16"/>
      <c r="AR758" s="16" t="n">
        <v>0.000690247027541507</v>
      </c>
      <c r="AS758" s="16" t="n">
        <v>0</v>
      </c>
      <c r="AT758" s="16" t="n">
        <v>0</v>
      </c>
      <c r="AU758" s="16" t="n">
        <v>0</v>
      </c>
      <c r="AV758" s="16" t="n">
        <v>0</v>
      </c>
      <c r="AW758" s="16" t="n">
        <v>0</v>
      </c>
      <c r="AX758" s="16" t="n">
        <v>0</v>
      </c>
      <c r="AY758" s="16" t="n">
        <v>0</v>
      </c>
    </row>
    <row r="759">
      <c r="B759" t="s">
        <v>319</v>
      </c>
      <c r="C759" s="16" t="n">
        <v>0.0496357673237417</v>
      </c>
      <c r="D759" s="16" t="n">
        <v>0.067402361494455</v>
      </c>
      <c r="E759" s="16" t="n">
        <v>0.00234416336969335</v>
      </c>
      <c r="F759" s="16" t="n">
        <v>0.0716612947549507</v>
      </c>
      <c r="G759" s="16"/>
      <c r="H759" s="16" t="n">
        <v>0</v>
      </c>
      <c r="I759" s="16" t="n">
        <v>0.0614645562114782</v>
      </c>
      <c r="J759" s="16"/>
      <c r="K759" s="16" t="n">
        <v>0.0298871283532071</v>
      </c>
      <c r="L759" s="16"/>
      <c r="M759" s="16" t="n">
        <v>0.0412893807429396</v>
      </c>
      <c r="N759" s="16" t="n">
        <v>0.145034581248159</v>
      </c>
      <c r="O759" s="16" t="n">
        <v>0.024502157677929</v>
      </c>
      <c r="P759" s="16" t="n">
        <v>0.0234515363839925</v>
      </c>
      <c r="Q759" s="16"/>
      <c r="R759" s="16" t="n">
        <v>0</v>
      </c>
      <c r="S759" s="16" t="n">
        <v>0</v>
      </c>
      <c r="T759" s="16" t="n">
        <v>0.151991820944449</v>
      </c>
      <c r="U759" s="16" t="n">
        <v>0</v>
      </c>
      <c r="V759" s="16" t="n">
        <v>0.0397998967315801</v>
      </c>
      <c r="W759" s="16"/>
      <c r="X759" s="16" t="n">
        <v>0</v>
      </c>
      <c r="Y759" s="16" t="n">
        <v>0</v>
      </c>
      <c r="Z759" s="16" t="n">
        <v>0</v>
      </c>
      <c r="AA759" s="16" t="n">
        <v>0</v>
      </c>
      <c r="AB759" s="16" t="n">
        <v>0</v>
      </c>
      <c r="AC759" s="16" t="n">
        <v>0.164007347457965</v>
      </c>
      <c r="AD759" s="16" t="n">
        <v>0.269900980414847</v>
      </c>
      <c r="AE759" s="16"/>
      <c r="AF759" s="16" t="n">
        <v>0</v>
      </c>
      <c r="AG759" s="16" t="n">
        <v>0.0590152902837482</v>
      </c>
      <c r="AH759" s="16" t="n">
        <v>0.100196021258951</v>
      </c>
      <c r="AI759" s="16" t="n">
        <v>0.00166993389958828</v>
      </c>
      <c r="AJ759" s="16" t="n">
        <v>0</v>
      </c>
      <c r="AK759" s="16" t="n">
        <v>0</v>
      </c>
      <c r="AL759" s="16" t="n">
        <v>0</v>
      </c>
      <c r="AM759" s="16" t="n">
        <v>0.0230289865142381</v>
      </c>
      <c r="AN759" s="16" t="n">
        <v>0</v>
      </c>
      <c r="AO759" s="16" t="n">
        <v>0</v>
      </c>
      <c r="AP759" s="16" t="n">
        <v>0.270086141095968</v>
      </c>
      <c r="AQ759" s="16"/>
      <c r="AR759" s="16" t="n">
        <v>0.019634033522773</v>
      </c>
      <c r="AS759" s="16" t="n">
        <v>0.0853217152086166</v>
      </c>
      <c r="AT759" s="16" t="n">
        <v>0.126914389283509</v>
      </c>
      <c r="AU759" s="16" t="n">
        <v>0</v>
      </c>
      <c r="AV759" s="16" t="n">
        <v>0</v>
      </c>
      <c r="AW759" s="16" t="n">
        <v>0</v>
      </c>
      <c r="AX759" s="16" t="n">
        <v>0</v>
      </c>
      <c r="AY759" s="16" t="n">
        <v>0</v>
      </c>
    </row>
    <row r="760">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c r="AC760" s="16"/>
      <c r="AD760" s="16"/>
      <c r="AE760" s="16"/>
      <c r="AF760" s="16"/>
      <c r="AG760" s="16"/>
      <c r="AH760" s="16"/>
      <c r="AI760" s="16"/>
      <c r="AJ760" s="16"/>
      <c r="AK760" s="16"/>
      <c r="AL760" s="16"/>
      <c r="AM760" s="16"/>
      <c r="AN760" s="16"/>
      <c r="AO760" s="16"/>
      <c r="AP760" s="16"/>
      <c r="AQ760" s="16"/>
      <c r="AR760" s="16"/>
      <c r="AS760" s="16"/>
      <c r="AT760" s="16"/>
      <c r="AU760" s="16"/>
      <c r="AV760" s="16"/>
      <c r="AW760" s="16"/>
      <c r="AX760" s="16"/>
      <c r="AY760" s="16"/>
    </row>
    <row r="761">
      <c r="B761" s="7" t="s">
        <v>343</v>
      </c>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c r="AD761" s="16"/>
      <c r="AE761" s="16"/>
      <c r="AF761" s="16"/>
      <c r="AG761" s="16"/>
      <c r="AH761" s="16"/>
      <c r="AI761" s="16"/>
      <c r="AJ761" s="16"/>
      <c r="AK761" s="16"/>
      <c r="AL761" s="16"/>
      <c r="AM761" s="16"/>
      <c r="AN761" s="16"/>
      <c r="AO761" s="16"/>
      <c r="AP761" s="16"/>
      <c r="AQ761" s="16"/>
      <c r="AR761" s="16"/>
      <c r="AS761" s="16"/>
      <c r="AT761" s="16"/>
      <c r="AU761" s="16"/>
      <c r="AV761" s="16"/>
      <c r="AW761" s="16"/>
      <c r="AX761" s="16"/>
      <c r="AY761" s="16"/>
    </row>
    <row r="762">
      <c r="B762" s="26" t="s">
        <v>344</v>
      </c>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c r="AD762" s="16"/>
      <c r="AE762" s="16"/>
      <c r="AF762" s="16"/>
      <c r="AG762" s="16"/>
      <c r="AH762" s="16"/>
      <c r="AI762" s="16"/>
      <c r="AJ762" s="16"/>
      <c r="AK762" s="16"/>
      <c r="AL762" s="16"/>
      <c r="AM762" s="16"/>
      <c r="AN762" s="16"/>
      <c r="AO762" s="16"/>
      <c r="AP762" s="16"/>
      <c r="AQ762" s="16"/>
      <c r="AR762" s="16"/>
      <c r="AS762" s="16"/>
      <c r="AT762" s="16"/>
      <c r="AU762" s="16"/>
      <c r="AV762" s="16"/>
      <c r="AW762" s="16"/>
      <c r="AX762" s="16"/>
      <c r="AY762" s="16"/>
    </row>
    <row r="763">
      <c r="B763" t="s">
        <v>321</v>
      </c>
      <c r="C763" s="16" t="n">
        <v>0.296640635390134</v>
      </c>
      <c r="D763" s="16" t="n">
        <v>0.0657507172644216</v>
      </c>
      <c r="E763" s="16" t="n">
        <v>0.00841426020632262</v>
      </c>
      <c r="F763" s="16" t="n">
        <v>0.511940645880092</v>
      </c>
      <c r="G763" s="16"/>
      <c r="H763" s="16" t="n">
        <v>0.0371358717128891</v>
      </c>
      <c r="I763" s="16" t="n">
        <v>0.378940084595257</v>
      </c>
      <c r="J763" s="16"/>
      <c r="K763" s="16" t="n">
        <v>0.420004803215019</v>
      </c>
      <c r="L763" s="16"/>
      <c r="M763" s="16" t="n">
        <v>0.346060863943635</v>
      </c>
      <c r="N763" s="16" t="n">
        <v>0.115122112350091</v>
      </c>
      <c r="O763" s="16" t="n">
        <v>0.105180250780421</v>
      </c>
      <c r="P763" s="16" t="n">
        <v>0.0154761946715888</v>
      </c>
      <c r="Q763" s="16"/>
      <c r="R763" s="16" t="n">
        <v>0</v>
      </c>
      <c r="S763" s="16" t="n">
        <v>0</v>
      </c>
      <c r="T763" s="16" t="n">
        <v>0.301507885381955</v>
      </c>
      <c r="U763" s="16" t="n">
        <v>0.292544374425219</v>
      </c>
      <c r="V763" s="16" t="n">
        <v>0.544113823232863</v>
      </c>
      <c r="W763" s="16"/>
      <c r="X763" s="16" t="n">
        <v>0.515583880107437</v>
      </c>
      <c r="Y763" s="16" t="n">
        <v>0.634469123741387</v>
      </c>
      <c r="Z763" s="16" t="n">
        <v>0.139997368429187</v>
      </c>
      <c r="AA763" s="16" t="n">
        <v>0</v>
      </c>
      <c r="AB763" s="16" t="n">
        <v>0.0284565622897603</v>
      </c>
      <c r="AC763" s="16" t="n">
        <v>0</v>
      </c>
      <c r="AD763" s="16" t="n">
        <v>0.315603970960073</v>
      </c>
      <c r="AE763" s="16"/>
      <c r="AF763" s="16" t="n">
        <v>0</v>
      </c>
      <c r="AG763" s="16" t="n">
        <v>0</v>
      </c>
      <c r="AH763" s="16" t="n">
        <v>0.26505176464607</v>
      </c>
      <c r="AI763" s="16" t="n">
        <v>0.766609178731266</v>
      </c>
      <c r="AJ763" s="16" t="n">
        <v>0.0029524588920741</v>
      </c>
      <c r="AK763" s="16" t="n">
        <v>0.328071409595484</v>
      </c>
      <c r="AL763" s="16" t="n">
        <v>0.206462636319447</v>
      </c>
      <c r="AM763" s="16" t="n">
        <v>0.839362537596852</v>
      </c>
      <c r="AN763" s="16" t="n">
        <v>0</v>
      </c>
      <c r="AO763" s="16" t="n">
        <v>0</v>
      </c>
      <c r="AP763" s="16" t="n">
        <v>0.441641296610582</v>
      </c>
      <c r="AQ763" s="16"/>
      <c r="AR763" s="16" t="n">
        <v>0.254705020200827</v>
      </c>
      <c r="AS763" s="16" t="n">
        <v>0.00357434232630633</v>
      </c>
      <c r="AT763" s="16" t="n">
        <v>0.0756479390390557</v>
      </c>
      <c r="AU763" s="16" t="n">
        <v>0</v>
      </c>
      <c r="AV763" s="16" t="n">
        <v>0.931567045349777</v>
      </c>
      <c r="AW763" s="16" t="n">
        <v>0.86026113754671</v>
      </c>
      <c r="AX763" s="16" t="n">
        <v>0.732510002884111</v>
      </c>
      <c r="AY763" s="16" t="n">
        <v>0</v>
      </c>
    </row>
    <row r="764">
      <c r="B764" t="s">
        <v>322</v>
      </c>
      <c r="C764" s="16" t="n">
        <v>0.0903306078509617</v>
      </c>
      <c r="D764" s="16" t="n">
        <v>0.0458659055816854</v>
      </c>
      <c r="E764" s="16" t="n">
        <v>0.264333401422733</v>
      </c>
      <c r="F764" s="16" t="n">
        <v>0.00427235056757479</v>
      </c>
      <c r="G764" s="16"/>
      <c r="H764" s="16" t="n">
        <v>0</v>
      </c>
      <c r="I764" s="16" t="n">
        <v>0.0238843778323984</v>
      </c>
      <c r="J764" s="16"/>
      <c r="K764" s="16" t="n">
        <v>0.235768911582276</v>
      </c>
      <c r="L764" s="16"/>
      <c r="M764" s="16" t="n">
        <v>0.0900411538500713</v>
      </c>
      <c r="N764" s="16" t="n">
        <v>0.115200708886062</v>
      </c>
      <c r="O764" s="16" t="n">
        <v>0.0475805805985463</v>
      </c>
      <c r="P764" s="16" t="n">
        <v>0.0359484488591656</v>
      </c>
      <c r="Q764" s="16"/>
      <c r="R764" s="16" t="n">
        <v>0</v>
      </c>
      <c r="S764" s="16" t="n">
        <v>0</v>
      </c>
      <c r="T764" s="16" t="n">
        <v>0.0193933802350914</v>
      </c>
      <c r="U764" s="16" t="n">
        <v>0.480153616041828</v>
      </c>
      <c r="V764" s="16" t="n">
        <v>0.00986476839846694</v>
      </c>
      <c r="W764" s="16"/>
      <c r="X764" s="16" t="n">
        <v>0.000772851431504198</v>
      </c>
      <c r="Y764" s="16" t="n">
        <v>0.103259915025875</v>
      </c>
      <c r="Z764" s="16" t="n">
        <v>0.296184726523836</v>
      </c>
      <c r="AA764" s="16" t="n">
        <v>0</v>
      </c>
      <c r="AB764" s="16" t="n">
        <v>0.0230870288976996</v>
      </c>
      <c r="AC764" s="16" t="n">
        <v>0.0476578396081351</v>
      </c>
      <c r="AD764" s="16" t="n">
        <v>0.0116761568678624</v>
      </c>
      <c r="AE764" s="16"/>
      <c r="AF764" s="16" t="n">
        <v>0</v>
      </c>
      <c r="AG764" s="16" t="n">
        <v>0</v>
      </c>
      <c r="AH764" s="16" t="n">
        <v>0.0596630659278461</v>
      </c>
      <c r="AI764" s="16" t="n">
        <v>0.00294434555250189</v>
      </c>
      <c r="AJ764" s="16" t="n">
        <v>0.768389830504234</v>
      </c>
      <c r="AK764" s="16" t="n">
        <v>0</v>
      </c>
      <c r="AL764" s="16" t="n">
        <v>0</v>
      </c>
      <c r="AM764" s="16" t="n">
        <v>0</v>
      </c>
      <c r="AN764" s="16" t="n">
        <v>0.0547795633208284</v>
      </c>
      <c r="AO764" s="16" t="n">
        <v>0.00377994226611848</v>
      </c>
      <c r="AP764" s="16" t="n">
        <v>0</v>
      </c>
      <c r="AQ764" s="16"/>
      <c r="AR764" s="16" t="n">
        <v>0.0096315228838065</v>
      </c>
      <c r="AS764" s="16" t="n">
        <v>0.146834255160184</v>
      </c>
      <c r="AT764" s="16" t="n">
        <v>0.0633052874589194</v>
      </c>
      <c r="AU764" s="16" t="n">
        <v>0</v>
      </c>
      <c r="AV764" s="16" t="n">
        <v>0.00122442490299229</v>
      </c>
      <c r="AW764" s="16" t="n">
        <v>0.062131136991612</v>
      </c>
      <c r="AX764" s="16" t="n">
        <v>0</v>
      </c>
      <c r="AY764" s="16" t="n">
        <v>0</v>
      </c>
    </row>
    <row r="765">
      <c r="B765" t="s">
        <v>323</v>
      </c>
      <c r="C765" s="16" t="n">
        <v>0.00950999763873645</v>
      </c>
      <c r="D765" s="16" t="n">
        <v>0.0164436650560052</v>
      </c>
      <c r="E765" s="16" t="n">
        <v>0.00706963260997035</v>
      </c>
      <c r="F765" s="16" t="n">
        <v>0.0092096112675099</v>
      </c>
      <c r="G765" s="16"/>
      <c r="H765" s="16" t="n">
        <v>0</v>
      </c>
      <c r="I765" s="16" t="n">
        <v>0.00937599169303761</v>
      </c>
      <c r="J765" s="16"/>
      <c r="K765" s="16" t="n">
        <v>0.00317316601682467</v>
      </c>
      <c r="L765" s="16"/>
      <c r="M765" s="16" t="n">
        <v>0</v>
      </c>
      <c r="N765" s="16" t="n">
        <v>0.0378799757111378</v>
      </c>
      <c r="O765" s="16" t="n">
        <v>0.0874923138469667</v>
      </c>
      <c r="P765" s="16" t="n">
        <v>0</v>
      </c>
      <c r="Q765" s="16"/>
      <c r="R765" s="16" t="n">
        <v>0</v>
      </c>
      <c r="S765" s="16" t="n">
        <v>0</v>
      </c>
      <c r="T765" s="16" t="n">
        <v>0.00317830004864626</v>
      </c>
      <c r="U765" s="16" t="n">
        <v>0</v>
      </c>
      <c r="V765" s="16" t="n">
        <v>0.0304446009148074</v>
      </c>
      <c r="W765" s="16"/>
      <c r="X765" s="16" t="n">
        <v>0</v>
      </c>
      <c r="Y765" s="16" t="n">
        <v>0.0108734932701653</v>
      </c>
      <c r="Z765" s="16" t="n">
        <v>0.00452473569158417</v>
      </c>
      <c r="AA765" s="16" t="n">
        <v>0</v>
      </c>
      <c r="AB765" s="16" t="n">
        <v>0.0995342297438275</v>
      </c>
      <c r="AC765" s="16" t="n">
        <v>0.040059659085384</v>
      </c>
      <c r="AD765" s="16" t="n">
        <v>0.0368584421148958</v>
      </c>
      <c r="AE765" s="16"/>
      <c r="AF765" s="16" t="n">
        <v>0</v>
      </c>
      <c r="AG765" s="16" t="n">
        <v>0</v>
      </c>
      <c r="AH765" s="16" t="n">
        <v>0.00734837517906493</v>
      </c>
      <c r="AI765" s="16" t="n">
        <v>0.0127829417580958</v>
      </c>
      <c r="AJ765" s="16" t="n">
        <v>0</v>
      </c>
      <c r="AK765" s="16" t="n">
        <v>0.0218819664822053</v>
      </c>
      <c r="AL765" s="16" t="n">
        <v>0.0217409639161289</v>
      </c>
      <c r="AM765" s="16" t="n">
        <v>0</v>
      </c>
      <c r="AN765" s="16" t="n">
        <v>0.0106617610329762</v>
      </c>
      <c r="AO765" s="16" t="n">
        <v>0</v>
      </c>
      <c r="AP765" s="16" t="n">
        <v>0</v>
      </c>
      <c r="AQ765" s="16"/>
      <c r="AR765" s="16" t="n">
        <v>0.0993198339740718</v>
      </c>
      <c r="AS765" s="16" t="n">
        <v>0</v>
      </c>
      <c r="AT765" s="16" t="n">
        <v>0</v>
      </c>
      <c r="AU765" s="16" t="n">
        <v>0</v>
      </c>
      <c r="AV765" s="16" t="n">
        <v>0</v>
      </c>
      <c r="AW765" s="16" t="n">
        <v>0</v>
      </c>
      <c r="AX765" s="16" t="n">
        <v>0.106891905212242</v>
      </c>
      <c r="AY765" s="16" t="n">
        <v>0</v>
      </c>
    </row>
    <row r="766">
      <c r="B766" t="s">
        <v>324</v>
      </c>
      <c r="C766" s="16" t="n">
        <v>0.258223013637495</v>
      </c>
      <c r="D766" s="16" t="n">
        <v>0.039307706205825</v>
      </c>
      <c r="E766" s="16" t="n">
        <v>0.561094658883969</v>
      </c>
      <c r="F766" s="16" t="n">
        <v>0.142234889858223</v>
      </c>
      <c r="G766" s="16"/>
      <c r="H766" s="16" t="n">
        <v>0.058738327589899</v>
      </c>
      <c r="I766" s="16" t="n">
        <v>0.212899799802021</v>
      </c>
      <c r="J766" s="16"/>
      <c r="K766" s="16" t="n">
        <v>0.00934836761746568</v>
      </c>
      <c r="L766" s="16"/>
      <c r="M766" s="16" t="n">
        <v>0.29377452065608</v>
      </c>
      <c r="N766" s="16" t="n">
        <v>0.115200708886062</v>
      </c>
      <c r="O766" s="16" t="n">
        <v>0.137637017531054</v>
      </c>
      <c r="P766" s="16" t="n">
        <v>0.10098741468366</v>
      </c>
      <c r="Q766" s="16"/>
      <c r="R766" s="16" t="n">
        <v>0</v>
      </c>
      <c r="S766" s="16" t="n">
        <v>0.992793042961866</v>
      </c>
      <c r="T766" s="16" t="n">
        <v>0.0240718293499638</v>
      </c>
      <c r="U766" s="16" t="n">
        <v>0.0918423092011103</v>
      </c>
      <c r="V766" s="16" t="n">
        <v>0.00425897380802106</v>
      </c>
      <c r="W766" s="16"/>
      <c r="X766" s="16" t="n">
        <v>0.447690512905454</v>
      </c>
      <c r="Y766" s="16" t="n">
        <v>0.0190981804934423</v>
      </c>
      <c r="Z766" s="16" t="n">
        <v>0.272936874263734</v>
      </c>
      <c r="AA766" s="16" t="n">
        <v>0.0257630503048202</v>
      </c>
      <c r="AB766" s="16" t="n">
        <v>0.141500077459596</v>
      </c>
      <c r="AC766" s="16" t="n">
        <v>0.480376064325976</v>
      </c>
      <c r="AD766" s="16" t="n">
        <v>0</v>
      </c>
      <c r="AE766" s="16"/>
      <c r="AF766" s="16" t="n">
        <v>0</v>
      </c>
      <c r="AG766" s="16" t="n">
        <v>0</v>
      </c>
      <c r="AH766" s="16" t="n">
        <v>0.445021571734976</v>
      </c>
      <c r="AI766" s="16" t="n">
        <v>0.0779990706489055</v>
      </c>
      <c r="AJ766" s="16" t="n">
        <v>0.00590491778414821</v>
      </c>
      <c r="AK766" s="16" t="n">
        <v>0.00274540489895422</v>
      </c>
      <c r="AL766" s="16" t="n">
        <v>0.214269901385499</v>
      </c>
      <c r="AM766" s="16" t="n">
        <v>0.0612486015088044</v>
      </c>
      <c r="AN766" s="16" t="n">
        <v>0.825223461019935</v>
      </c>
      <c r="AO766" s="16" t="n">
        <v>0.9767307597884</v>
      </c>
      <c r="AP766" s="16" t="n">
        <v>0</v>
      </c>
      <c r="AQ766" s="16"/>
      <c r="AR766" s="16" t="n">
        <v>0.0993198339740718</v>
      </c>
      <c r="AS766" s="16" t="n">
        <v>0.29782348216057</v>
      </c>
      <c r="AT766" s="16" t="n">
        <v>0.683418514665169</v>
      </c>
      <c r="AU766" s="16" t="n">
        <v>0</v>
      </c>
      <c r="AV766" s="16" t="n">
        <v>0</v>
      </c>
      <c r="AW766" s="16" t="n">
        <v>0.0534158531099066</v>
      </c>
      <c r="AX766" s="16" t="n">
        <v>0</v>
      </c>
      <c r="AY766" s="16" t="n">
        <v>0</v>
      </c>
    </row>
    <row r="767">
      <c r="B767" t="s">
        <v>325</v>
      </c>
      <c r="C767" s="16" t="n">
        <v>0.0985800315274212</v>
      </c>
      <c r="D767" s="16" t="n">
        <v>0.120935856907723</v>
      </c>
      <c r="E767" s="16" t="n">
        <v>0.018099235912447</v>
      </c>
      <c r="F767" s="16" t="n">
        <v>0.137956668828502</v>
      </c>
      <c r="G767" s="16"/>
      <c r="H767" s="16" t="n">
        <v>0.0493735636748271</v>
      </c>
      <c r="I767" s="16" t="n">
        <v>0.11814607559576</v>
      </c>
      <c r="J767" s="16"/>
      <c r="K767" s="16" t="n">
        <v>0.269239783011733</v>
      </c>
      <c r="L767" s="16"/>
      <c r="M767" s="16" t="n">
        <v>0.0900411538500713</v>
      </c>
      <c r="N767" s="16" t="n">
        <v>0.129023005150912</v>
      </c>
      <c r="O767" s="16" t="n">
        <v>0.154970713598737</v>
      </c>
      <c r="P767" s="16" t="n">
        <v>0.0905072795280588</v>
      </c>
      <c r="Q767" s="16"/>
      <c r="R767" s="16" t="n">
        <v>0</v>
      </c>
      <c r="S767" s="16" t="n">
        <v>0</v>
      </c>
      <c r="T767" s="16" t="n">
        <v>0.285717489596183</v>
      </c>
      <c r="U767" s="16" t="n">
        <v>0.0300385022691717</v>
      </c>
      <c r="V767" s="16" t="n">
        <v>0.0126367953482129</v>
      </c>
      <c r="W767" s="16"/>
      <c r="X767" s="16" t="n">
        <v>0.0104832566524514</v>
      </c>
      <c r="Y767" s="16" t="n">
        <v>0.0662322642022145</v>
      </c>
      <c r="Z767" s="16" t="n">
        <v>0.279891891004195</v>
      </c>
      <c r="AA767" s="16" t="n">
        <v>0.42320312285269</v>
      </c>
      <c r="AB767" s="16" t="n">
        <v>0.0725491268241565</v>
      </c>
      <c r="AC767" s="16" t="n">
        <v>0</v>
      </c>
      <c r="AD767" s="16" t="n">
        <v>0.0248020844723435</v>
      </c>
      <c r="AE767" s="16"/>
      <c r="AF767" s="16" t="n">
        <v>0</v>
      </c>
      <c r="AG767" s="16" t="n">
        <v>0.336926668887461</v>
      </c>
      <c r="AH767" s="16" t="n">
        <v>0</v>
      </c>
      <c r="AI767" s="16" t="n">
        <v>0.0535381995434573</v>
      </c>
      <c r="AJ767" s="16" t="n">
        <v>0.0785373180402733</v>
      </c>
      <c r="AK767" s="16" t="n">
        <v>0.339246743166297</v>
      </c>
      <c r="AL767" s="16" t="n">
        <v>0.00500768223973305</v>
      </c>
      <c r="AM767" s="16" t="n">
        <v>0.0914740409337219</v>
      </c>
      <c r="AN767" s="16" t="n">
        <v>0.00130962834931088</v>
      </c>
      <c r="AO767" s="16" t="n">
        <v>0</v>
      </c>
      <c r="AP767" s="16" t="n">
        <v>0</v>
      </c>
      <c r="AQ767" s="16"/>
      <c r="AR767" s="16" t="n">
        <v>0.264336543084634</v>
      </c>
      <c r="AS767" s="16" t="n">
        <v>0.1657633086625</v>
      </c>
      <c r="AT767" s="16" t="n">
        <v>0.00478770559249896</v>
      </c>
      <c r="AU767" s="16" t="n">
        <v>0</v>
      </c>
      <c r="AV767" s="16" t="n">
        <v>0.0336042648736151</v>
      </c>
      <c r="AW767" s="16" t="n">
        <v>0.0174305677634108</v>
      </c>
      <c r="AX767" s="16" t="n">
        <v>0.0149939843963713</v>
      </c>
      <c r="AY767" s="16" t="n">
        <v>1</v>
      </c>
    </row>
    <row r="768">
      <c r="B768" t="s">
        <v>326</v>
      </c>
      <c r="C768" s="16" t="n">
        <v>0.0140365959400057</v>
      </c>
      <c r="D768" s="16" t="n">
        <v>0.0220446313140777</v>
      </c>
      <c r="E768" s="16" t="n">
        <v>0.00556753954177144</v>
      </c>
      <c r="F768" s="16" t="n">
        <v>0.0168292448674935</v>
      </c>
      <c r="G768" s="16"/>
      <c r="H768" s="16" t="n">
        <v>0.072399566235431</v>
      </c>
      <c r="I768" s="16" t="n">
        <v>0.00645950045128038</v>
      </c>
      <c r="J768" s="16"/>
      <c r="K768" s="16" t="n">
        <v>0.00555546341487285</v>
      </c>
      <c r="L768" s="16"/>
      <c r="M768" s="16" t="n">
        <v>0</v>
      </c>
      <c r="N768" s="16" t="n">
        <v>0.0555457942747869</v>
      </c>
      <c r="O768" s="16" t="n">
        <v>0.0956725177846763</v>
      </c>
      <c r="P768" s="16" t="n">
        <v>0.0937491751064444</v>
      </c>
      <c r="Q768" s="16"/>
      <c r="R768" s="16" t="n">
        <v>0</v>
      </c>
      <c r="S768" s="16" t="n">
        <v>0.00622858141392993</v>
      </c>
      <c r="T768" s="16" t="n">
        <v>0.0239038524668662</v>
      </c>
      <c r="U768" s="16" t="n">
        <v>0.00503166354654685</v>
      </c>
      <c r="V768" s="16" t="n">
        <v>0.0149910307841907</v>
      </c>
      <c r="W768" s="16"/>
      <c r="X768" s="16" t="n">
        <v>0.0254694989031532</v>
      </c>
      <c r="Y768" s="16" t="n">
        <v>0</v>
      </c>
      <c r="Z768" s="16" t="n">
        <v>0</v>
      </c>
      <c r="AA768" s="16" t="n">
        <v>0.070092767439154</v>
      </c>
      <c r="AB768" s="16" t="n">
        <v>0.0055191399325102</v>
      </c>
      <c r="AC768" s="16" t="n">
        <v>0.0815279809758761</v>
      </c>
      <c r="AD768" s="16" t="n">
        <v>0.0181621508094106</v>
      </c>
      <c r="AE768" s="16"/>
      <c r="AF768" s="16" t="n">
        <v>0.197084056089402</v>
      </c>
      <c r="AG768" s="16" t="n">
        <v>0</v>
      </c>
      <c r="AH768" s="16" t="n">
        <v>0.0465366728876035</v>
      </c>
      <c r="AI768" s="16" t="n">
        <v>0.0262249237116831</v>
      </c>
      <c r="AJ768" s="16" t="n">
        <v>0</v>
      </c>
      <c r="AK768" s="16" t="n">
        <v>0.0024266955262449</v>
      </c>
      <c r="AL768" s="16" t="n">
        <v>0.00618314250979568</v>
      </c>
      <c r="AM768" s="16" t="n">
        <v>0</v>
      </c>
      <c r="AN768" s="16" t="n">
        <v>0.0166222995929905</v>
      </c>
      <c r="AO768" s="16" t="n">
        <v>0.0194892979454819</v>
      </c>
      <c r="AP768" s="16" t="n">
        <v>0</v>
      </c>
      <c r="AQ768" s="16"/>
      <c r="AR768" s="16" t="n">
        <v>0</v>
      </c>
      <c r="AS768" s="16" t="n">
        <v>0.0242452843703091</v>
      </c>
      <c r="AT768" s="16" t="n">
        <v>0.0123426515801363</v>
      </c>
      <c r="AU768" s="16" t="n">
        <v>0.0289009697099274</v>
      </c>
      <c r="AV768" s="16" t="n">
        <v>0</v>
      </c>
      <c r="AW768" s="16" t="n">
        <v>0</v>
      </c>
      <c r="AX768" s="16" t="n">
        <v>0</v>
      </c>
      <c r="AY768" s="16" t="n">
        <v>0</v>
      </c>
    </row>
    <row r="769">
      <c r="B769" t="s">
        <v>327</v>
      </c>
      <c r="C769" s="16" t="n">
        <v>0.0243955859242638</v>
      </c>
      <c r="D769" s="16" t="n">
        <v>0.0208515895415969</v>
      </c>
      <c r="E769" s="16" t="n">
        <v>0.0609363706035278</v>
      </c>
      <c r="F769" s="16" t="n">
        <v>0.00493927316350782</v>
      </c>
      <c r="G769" s="16"/>
      <c r="H769" s="16" t="n">
        <v>0.581749698926379</v>
      </c>
      <c r="I769" s="16" t="n">
        <v>0.00400955483967218</v>
      </c>
      <c r="J769" s="16"/>
      <c r="K769" s="16" t="n">
        <v>0.00766289370073939</v>
      </c>
      <c r="L769" s="16"/>
      <c r="M769" s="16" t="n">
        <v>0</v>
      </c>
      <c r="N769" s="16" t="n">
        <v>0.128883284212202</v>
      </c>
      <c r="O769" s="16" t="n">
        <v>0.0786441323585264</v>
      </c>
      <c r="P769" s="16" t="n">
        <v>0.163088036288402</v>
      </c>
      <c r="Q769" s="16"/>
      <c r="R769" s="16" t="n">
        <v>0</v>
      </c>
      <c r="S769" s="16" t="n">
        <v>0.000978375624204176</v>
      </c>
      <c r="T769" s="16" t="n">
        <v>0.0351656994316905</v>
      </c>
      <c r="U769" s="16" t="n">
        <v>0.0598961195642894</v>
      </c>
      <c r="V769" s="16" t="n">
        <v>0.010487984018884</v>
      </c>
      <c r="W769" s="16"/>
      <c r="X769" s="16" t="n">
        <v>0</v>
      </c>
      <c r="Y769" s="16" t="n">
        <v>0</v>
      </c>
      <c r="Z769" s="16" t="n">
        <v>0.0064644040874632</v>
      </c>
      <c r="AA769" s="16" t="n">
        <v>0.393480583951355</v>
      </c>
      <c r="AB769" s="16" t="n">
        <v>0.184290783994828</v>
      </c>
      <c r="AC769" s="16" t="n">
        <v>0.00922709977835044</v>
      </c>
      <c r="AD769" s="16" t="n">
        <v>0.097108045305019</v>
      </c>
      <c r="AE769" s="16"/>
      <c r="AF769" s="16" t="n">
        <v>0.248852013962929</v>
      </c>
      <c r="AG769" s="16" t="n">
        <v>0.0654356102180396</v>
      </c>
      <c r="AH769" s="16" t="n">
        <v>0.0632044181384547</v>
      </c>
      <c r="AI769" s="16" t="n">
        <v>0.00294434555250189</v>
      </c>
      <c r="AJ769" s="16" t="n">
        <v>0.0475074023851825</v>
      </c>
      <c r="AK769" s="16" t="n">
        <v>0</v>
      </c>
      <c r="AL769" s="16" t="n">
        <v>0.189135771765215</v>
      </c>
      <c r="AM769" s="16" t="n">
        <v>0</v>
      </c>
      <c r="AN769" s="16" t="n">
        <v>0</v>
      </c>
      <c r="AO769" s="16" t="n">
        <v>0</v>
      </c>
      <c r="AP769" s="16" t="n">
        <v>0</v>
      </c>
      <c r="AQ769" s="16"/>
      <c r="AR769" s="16" t="n">
        <v>0.0288945686514195</v>
      </c>
      <c r="AS769" s="16" t="n">
        <v>0.00714868465261265</v>
      </c>
      <c r="AT769" s="16" t="n">
        <v>0.0728806986439173</v>
      </c>
      <c r="AU769" s="16" t="n">
        <v>0.79318530590426</v>
      </c>
      <c r="AV769" s="16" t="n">
        <v>0</v>
      </c>
      <c r="AW769" s="16" t="n">
        <v>0</v>
      </c>
      <c r="AX769" s="16" t="n">
        <v>0.0149939843963713</v>
      </c>
      <c r="AY769" s="16" t="n">
        <v>0</v>
      </c>
    </row>
    <row r="770">
      <c r="B770" t="s">
        <v>328</v>
      </c>
      <c r="C770" s="16" t="n">
        <v>0.0238442595951148</v>
      </c>
      <c r="D770" s="16" t="n">
        <v>0.0048370761692698</v>
      </c>
      <c r="E770" s="16" t="n">
        <v>0.0394228882664899</v>
      </c>
      <c r="F770" s="16" t="n">
        <v>0.0197288371280813</v>
      </c>
      <c r="G770" s="16"/>
      <c r="H770" s="16" t="n">
        <v>0</v>
      </c>
      <c r="I770" s="16" t="n">
        <v>0.0305370434255897</v>
      </c>
      <c r="J770" s="16"/>
      <c r="K770" s="16" t="n">
        <v>0.0185288131645742</v>
      </c>
      <c r="L770" s="16"/>
      <c r="M770" s="16" t="n">
        <v>0</v>
      </c>
      <c r="N770" s="16" t="n">
        <v>0.139582663809215</v>
      </c>
      <c r="O770" s="16" t="n">
        <v>0.0693181043998623</v>
      </c>
      <c r="P770" s="16" t="n">
        <v>0.0796488447398628</v>
      </c>
      <c r="Q770" s="16"/>
      <c r="R770" s="16" t="n">
        <v>0</v>
      </c>
      <c r="S770" s="16" t="n">
        <v>0</v>
      </c>
      <c r="T770" s="16" t="n">
        <v>0.0443948535189525</v>
      </c>
      <c r="U770" s="16" t="n">
        <v>0.00211777592428894</v>
      </c>
      <c r="V770" s="16" t="n">
        <v>0.0340183854321815</v>
      </c>
      <c r="W770" s="16"/>
      <c r="X770" s="16" t="n">
        <v>0</v>
      </c>
      <c r="Y770" s="16" t="n">
        <v>0.166067023266915</v>
      </c>
      <c r="Z770" s="16" t="n">
        <v>0</v>
      </c>
      <c r="AA770" s="16" t="n">
        <v>0.0143769194392156</v>
      </c>
      <c r="AB770" s="16" t="n">
        <v>0.053381921944794</v>
      </c>
      <c r="AC770" s="16" t="n">
        <v>0.203825693085666</v>
      </c>
      <c r="AD770" s="16" t="n">
        <v>0.0111452062028179</v>
      </c>
      <c r="AE770" s="16"/>
      <c r="AF770" s="16" t="n">
        <v>0</v>
      </c>
      <c r="AG770" s="16" t="n">
        <v>0</v>
      </c>
      <c r="AH770" s="16" t="n">
        <v>0.0238700313297318</v>
      </c>
      <c r="AI770" s="16" t="n">
        <v>0.00822588022794139</v>
      </c>
      <c r="AJ770" s="16" t="n">
        <v>0.00612333232001835</v>
      </c>
      <c r="AK770" s="16" t="n">
        <v>0</v>
      </c>
      <c r="AL770" s="16" t="n">
        <v>0.185253780825898</v>
      </c>
      <c r="AM770" s="16" t="n">
        <v>0.00395740998031076</v>
      </c>
      <c r="AN770" s="16" t="n">
        <v>0.0896620856373005</v>
      </c>
      <c r="AO770" s="16" t="n">
        <v>0</v>
      </c>
      <c r="AP770" s="16" t="n">
        <v>0</v>
      </c>
      <c r="AQ770" s="16"/>
      <c r="AR770" s="16" t="n">
        <v>0.0096315228838065</v>
      </c>
      <c r="AS770" s="16" t="n">
        <v>0.0342837646783255</v>
      </c>
      <c r="AT770" s="16" t="n">
        <v>0.00478770559249896</v>
      </c>
      <c r="AU770" s="16" t="n">
        <v>0</v>
      </c>
      <c r="AV770" s="16" t="n">
        <v>0.0323798399706228</v>
      </c>
      <c r="AW770" s="16" t="n">
        <v>0.0016903261470902</v>
      </c>
      <c r="AX770" s="16" t="n">
        <v>0.0299879687927426</v>
      </c>
      <c r="AY770" s="16" t="n">
        <v>0</v>
      </c>
    </row>
    <row r="771">
      <c r="B771" t="s">
        <v>329</v>
      </c>
      <c r="C771" s="16" t="n">
        <v>0.0213250431393699</v>
      </c>
      <c r="D771" s="16" t="n">
        <v>0.0963646172394517</v>
      </c>
      <c r="E771" s="16" t="n">
        <v>0.0179464410834178</v>
      </c>
      <c r="F771" s="16" t="n">
        <v>0.00527687484478781</v>
      </c>
      <c r="G771" s="16"/>
      <c r="H771" s="16" t="n">
        <v>0.16381628570642</v>
      </c>
      <c r="I771" s="16" t="n">
        <v>0.0128080460259529</v>
      </c>
      <c r="J771" s="16"/>
      <c r="K771" s="16" t="n">
        <v>0.0216590252311303</v>
      </c>
      <c r="L771" s="16"/>
      <c r="M771" s="16" t="n">
        <v>0</v>
      </c>
      <c r="N771" s="16" t="n">
        <v>0.0934257699859247</v>
      </c>
      <c r="O771" s="16" t="n">
        <v>0.146683386109312</v>
      </c>
      <c r="P771" s="16" t="n">
        <v>0.0722067187476235</v>
      </c>
      <c r="Q771" s="16"/>
      <c r="R771" s="16" t="n">
        <v>0</v>
      </c>
      <c r="S771" s="16" t="n">
        <v>0</v>
      </c>
      <c r="T771" s="16" t="n">
        <v>0.0276985826569106</v>
      </c>
      <c r="U771" s="16" t="n">
        <v>0.025388535764589</v>
      </c>
      <c r="V771" s="16" t="n">
        <v>0.0296851718292227</v>
      </c>
      <c r="W771" s="16"/>
      <c r="X771" s="16" t="n">
        <v>0</v>
      </c>
      <c r="Y771" s="16" t="n">
        <v>0</v>
      </c>
      <c r="Z771" s="16" t="n">
        <v>0</v>
      </c>
      <c r="AA771" s="16" t="n">
        <v>0.0587066365735494</v>
      </c>
      <c r="AB771" s="16" t="n">
        <v>0.308352649762875</v>
      </c>
      <c r="AC771" s="16" t="n">
        <v>0.0791243915734414</v>
      </c>
      <c r="AD771" s="16" t="n">
        <v>0.0614856588615898</v>
      </c>
      <c r="AE771" s="16"/>
      <c r="AF771" s="16" t="n">
        <v>0</v>
      </c>
      <c r="AG771" s="16" t="n">
        <v>0.369106070159118</v>
      </c>
      <c r="AH771" s="16" t="n">
        <v>0.0128817548880091</v>
      </c>
      <c r="AI771" s="16" t="n">
        <v>0.0223799085503302</v>
      </c>
      <c r="AJ771" s="16" t="n">
        <v>0.079727300286047</v>
      </c>
      <c r="AK771" s="16" t="n">
        <v>0</v>
      </c>
      <c r="AL771" s="16" t="n">
        <v>0.171946121038283</v>
      </c>
      <c r="AM771" s="16" t="n">
        <v>0</v>
      </c>
      <c r="AN771" s="16" t="n">
        <v>0.00174120104665853</v>
      </c>
      <c r="AO771" s="16" t="n">
        <v>0</v>
      </c>
      <c r="AP771" s="16" t="n">
        <v>0</v>
      </c>
      <c r="AQ771" s="16"/>
      <c r="AR771" s="16" t="n">
        <v>0.019263045767613</v>
      </c>
      <c r="AS771" s="16" t="n">
        <v>0.0219227663147267</v>
      </c>
      <c r="AT771" s="16" t="n">
        <v>0.0123426515801363</v>
      </c>
      <c r="AU771" s="16" t="n">
        <v>0.149012754675886</v>
      </c>
      <c r="AV771" s="16" t="n">
        <v>0</v>
      </c>
      <c r="AW771" s="16" t="n">
        <v>0</v>
      </c>
      <c r="AX771" s="16" t="n">
        <v>0.100622154318161</v>
      </c>
      <c r="AY771" s="16" t="n">
        <v>0</v>
      </c>
    </row>
    <row r="772">
      <c r="B772" t="s">
        <v>330</v>
      </c>
      <c r="C772" s="16" t="n">
        <v>0.00440008389707185</v>
      </c>
      <c r="D772" s="16" t="n">
        <v>0.0160249594067004</v>
      </c>
      <c r="E772" s="16" t="n">
        <v>0.00640229130030615</v>
      </c>
      <c r="F772" s="16" t="n">
        <v>0.0005106698815094</v>
      </c>
      <c r="G772" s="16"/>
      <c r="H772" s="16" t="n">
        <v>0.0140418696059491</v>
      </c>
      <c r="I772" s="16" t="n">
        <v>0.00497551453374177</v>
      </c>
      <c r="J772" s="16"/>
      <c r="K772" s="16" t="n">
        <v>0</v>
      </c>
      <c r="L772" s="16"/>
      <c r="M772" s="16" t="n">
        <v>0</v>
      </c>
      <c r="N772" s="16" t="n">
        <v>0</v>
      </c>
      <c r="O772" s="16" t="n">
        <v>0.0530721848821475</v>
      </c>
      <c r="P772" s="16" t="n">
        <v>0.0948721614959575</v>
      </c>
      <c r="Q772" s="16"/>
      <c r="R772" s="16" t="n">
        <v>0</v>
      </c>
      <c r="S772" s="16" t="n">
        <v>0</v>
      </c>
      <c r="T772" s="16" t="n">
        <v>0.00114133996242991</v>
      </c>
      <c r="U772" s="16" t="n">
        <v>0.00135836926171637</v>
      </c>
      <c r="V772" s="16" t="n">
        <v>0.0136323137165016</v>
      </c>
      <c r="W772" s="16"/>
      <c r="X772" s="16" t="n">
        <v>0</v>
      </c>
      <c r="Y772" s="16" t="n">
        <v>0</v>
      </c>
      <c r="Z772" s="16" t="n">
        <v>0</v>
      </c>
      <c r="AA772" s="16" t="n">
        <v>0</v>
      </c>
      <c r="AB772" s="16" t="n">
        <v>0.0354254115959942</v>
      </c>
      <c r="AC772" s="16" t="n">
        <v>0.0212767515296292</v>
      </c>
      <c r="AD772" s="16" t="n">
        <v>0.0633385466086211</v>
      </c>
      <c r="AE772" s="16"/>
      <c r="AF772" s="16" t="n">
        <v>0</v>
      </c>
      <c r="AG772" s="16" t="n">
        <v>0</v>
      </c>
      <c r="AH772" s="16" t="n">
        <v>0.0105333472231751</v>
      </c>
      <c r="AI772" s="16" t="n">
        <v>0.00822588022794139</v>
      </c>
      <c r="AJ772" s="16" t="n">
        <v>0.00607508973415968</v>
      </c>
      <c r="AK772" s="16" t="n">
        <v>0</v>
      </c>
      <c r="AL772" s="16" t="n">
        <v>0</v>
      </c>
      <c r="AM772" s="16" t="n">
        <v>0</v>
      </c>
      <c r="AN772" s="16" t="n">
        <v>0</v>
      </c>
      <c r="AO772" s="16" t="n">
        <v>0</v>
      </c>
      <c r="AP772" s="16" t="n">
        <v>0.0111426261184752</v>
      </c>
      <c r="AQ772" s="16"/>
      <c r="AR772" s="16" t="n">
        <v>0.0592914398708424</v>
      </c>
      <c r="AS772" s="16" t="n">
        <v>0.00473560135409753</v>
      </c>
      <c r="AT772" s="16" t="n">
        <v>0.00239385279624948</v>
      </c>
      <c r="AU772" s="16" t="n">
        <v>0.0289009697099274</v>
      </c>
      <c r="AV772" s="16" t="n">
        <v>0</v>
      </c>
      <c r="AW772" s="16" t="n">
        <v>0</v>
      </c>
      <c r="AX772" s="16" t="n">
        <v>0</v>
      </c>
      <c r="AY772" s="16" t="n">
        <v>0</v>
      </c>
    </row>
    <row r="773">
      <c r="B773" t="s">
        <v>331</v>
      </c>
      <c r="C773" s="16" t="n">
        <v>0.00339184982611131</v>
      </c>
      <c r="D773" s="16" t="n">
        <v>0.00692547098253416</v>
      </c>
      <c r="E773" s="16" t="n">
        <v>0.00681671496100033</v>
      </c>
      <c r="F773" s="16" t="n">
        <v>0.000644807251308941</v>
      </c>
      <c r="G773" s="16"/>
      <c r="H773" s="16" t="n">
        <v>0.0113724082741031</v>
      </c>
      <c r="I773" s="16" t="n">
        <v>0.000886014839928479</v>
      </c>
      <c r="J773" s="16"/>
      <c r="K773" s="16" t="n">
        <v>0.00596238221868268</v>
      </c>
      <c r="L773" s="16"/>
      <c r="M773" s="16" t="n">
        <v>0</v>
      </c>
      <c r="N773" s="16" t="n">
        <v>0</v>
      </c>
      <c r="O773" s="16" t="n">
        <v>0.0237487981097507</v>
      </c>
      <c r="P773" s="16" t="n">
        <v>0.119835678473852</v>
      </c>
      <c r="Q773" s="16"/>
      <c r="R773" s="16" t="n">
        <v>0</v>
      </c>
      <c r="S773" s="16" t="n">
        <v>0</v>
      </c>
      <c r="T773" s="16" t="n">
        <v>0.00523867962349256</v>
      </c>
      <c r="U773" s="16" t="n">
        <v>0.0089096222328708</v>
      </c>
      <c r="V773" s="16" t="n">
        <v>0.000826026424977634</v>
      </c>
      <c r="W773" s="16"/>
      <c r="X773" s="16" t="n">
        <v>0</v>
      </c>
      <c r="Y773" s="16" t="n">
        <v>0</v>
      </c>
      <c r="Z773" s="16" t="n">
        <v>0</v>
      </c>
      <c r="AA773" s="16" t="n">
        <v>0</v>
      </c>
      <c r="AB773" s="16" t="n">
        <v>0.0479030675539585</v>
      </c>
      <c r="AC773" s="16" t="n">
        <v>0.0276812993350513</v>
      </c>
      <c r="AD773" s="16" t="n">
        <v>0.00714868147652668</v>
      </c>
      <c r="AE773" s="16"/>
      <c r="AF773" s="16" t="n">
        <v>0</v>
      </c>
      <c r="AG773" s="16" t="n">
        <v>0.228531650735382</v>
      </c>
      <c r="AH773" s="16" t="n">
        <v>0.00142521470010584</v>
      </c>
      <c r="AI773" s="16" t="n">
        <v>0.0181253254953752</v>
      </c>
      <c r="AJ773" s="16" t="n">
        <v>0.00478235005386281</v>
      </c>
      <c r="AK773" s="16" t="n">
        <v>0</v>
      </c>
      <c r="AL773" s="16" t="n">
        <v>0</v>
      </c>
      <c r="AM773" s="16" t="n">
        <v>0.00395740998031076</v>
      </c>
      <c r="AN773" s="16" t="n">
        <v>0</v>
      </c>
      <c r="AO773" s="16" t="n">
        <v>0</v>
      </c>
      <c r="AP773" s="16" t="n">
        <v>0</v>
      </c>
      <c r="AQ773" s="16"/>
      <c r="AR773" s="16" t="n">
        <v>0.117080577173681</v>
      </c>
      <c r="AS773" s="16" t="n">
        <v>0</v>
      </c>
      <c r="AT773" s="16" t="n">
        <v>0.00239385279624948</v>
      </c>
      <c r="AU773" s="16" t="n">
        <v>0</v>
      </c>
      <c r="AV773" s="16" t="n">
        <v>0</v>
      </c>
      <c r="AW773" s="16" t="n">
        <v>0.0016903261470902</v>
      </c>
      <c r="AX773" s="16" t="n">
        <v>0</v>
      </c>
      <c r="AY773" s="16" t="n">
        <v>0</v>
      </c>
    </row>
    <row r="774">
      <c r="B774" t="s">
        <v>332</v>
      </c>
      <c r="C774" s="16" t="n">
        <v>0.00115318013489257</v>
      </c>
      <c r="D774" s="16" t="n">
        <v>0.00346878533330986</v>
      </c>
      <c r="E774" s="16" t="n">
        <v>0.00223310323447234</v>
      </c>
      <c r="F774" s="16" t="n">
        <v>0</v>
      </c>
      <c r="G774" s="16"/>
      <c r="H774" s="16" t="n">
        <v>0.0113724082741031</v>
      </c>
      <c r="I774" s="16" t="n">
        <v>0</v>
      </c>
      <c r="J774" s="16"/>
      <c r="K774" s="16" t="n">
        <v>0.00146305272205997</v>
      </c>
      <c r="L774" s="16"/>
      <c r="M774" s="16" t="n">
        <v>0</v>
      </c>
      <c r="N774" s="16" t="n">
        <v>0</v>
      </c>
      <c r="O774" s="16" t="n">
        <v>0</v>
      </c>
      <c r="P774" s="16" t="n">
        <v>0.0627140858759777</v>
      </c>
      <c r="Q774" s="16"/>
      <c r="R774" s="16" t="n">
        <v>0</v>
      </c>
      <c r="S774" s="16" t="n">
        <v>0</v>
      </c>
      <c r="T774" s="16" t="n">
        <v>0</v>
      </c>
      <c r="U774" s="16" t="n">
        <v>0.00271911176836869</v>
      </c>
      <c r="V774" s="16" t="n">
        <v>0.0024751979612083</v>
      </c>
      <c r="W774" s="16"/>
      <c r="X774" s="16" t="n">
        <v>0</v>
      </c>
      <c r="Y774" s="16" t="n">
        <v>0</v>
      </c>
      <c r="Z774" s="16" t="n">
        <v>0</v>
      </c>
      <c r="AA774" s="16" t="n">
        <v>0</v>
      </c>
      <c r="AB774" s="16" t="n">
        <v>0</v>
      </c>
      <c r="AC774" s="16" t="n">
        <v>0.00924322070249056</v>
      </c>
      <c r="AD774" s="16" t="n">
        <v>0.0286072155674904</v>
      </c>
      <c r="AE774" s="16"/>
      <c r="AF774" s="16" t="n">
        <v>0.159895817768865</v>
      </c>
      <c r="AG774" s="16" t="n">
        <v>0</v>
      </c>
      <c r="AH774" s="16" t="n">
        <v>0.00427813413278881</v>
      </c>
      <c r="AI774" s="16" t="n">
        <v>0</v>
      </c>
      <c r="AJ774" s="16" t="n">
        <v>0</v>
      </c>
      <c r="AK774" s="16" t="n">
        <v>0</v>
      </c>
      <c r="AL774" s="16" t="n">
        <v>0</v>
      </c>
      <c r="AM774" s="16" t="n">
        <v>0</v>
      </c>
      <c r="AN774" s="16" t="n">
        <v>0</v>
      </c>
      <c r="AO774" s="16" t="n">
        <v>0</v>
      </c>
      <c r="AP774" s="16" t="n">
        <v>0.00175026592083324</v>
      </c>
      <c r="AQ774" s="16"/>
      <c r="AR774" s="16" t="n">
        <v>0.0288945686514195</v>
      </c>
      <c r="AS774" s="16" t="n">
        <v>0</v>
      </c>
      <c r="AT774" s="16" t="n">
        <v>0</v>
      </c>
      <c r="AU774" s="16" t="n">
        <v>0</v>
      </c>
      <c r="AV774" s="16" t="n">
        <v>0</v>
      </c>
      <c r="AW774" s="16" t="n">
        <v>0.0033806522941804</v>
      </c>
      <c r="AX774" s="16" t="n">
        <v>0</v>
      </c>
      <c r="AY774" s="16" t="n">
        <v>0</v>
      </c>
    </row>
    <row r="775">
      <c r="B775" t="s">
        <v>333</v>
      </c>
      <c r="C775" s="16" t="n">
        <v>0.000230474959279063</v>
      </c>
      <c r="D775" s="16" t="n">
        <v>0</v>
      </c>
      <c r="E775" s="16" t="n">
        <v>0.000744367744824115</v>
      </c>
      <c r="F775" s="16" t="n">
        <v>0</v>
      </c>
      <c r="G775" s="16"/>
      <c r="H775" s="16" t="n">
        <v>0</v>
      </c>
      <c r="I775" s="16" t="n">
        <v>0.000295166382161756</v>
      </c>
      <c r="J775" s="16"/>
      <c r="K775" s="16" t="n">
        <v>0.000730887883696313</v>
      </c>
      <c r="L775" s="16"/>
      <c r="M775" s="16" t="n">
        <v>0</v>
      </c>
      <c r="N775" s="16" t="n">
        <v>0</v>
      </c>
      <c r="O775" s="16" t="n">
        <v>0</v>
      </c>
      <c r="P775" s="16" t="n">
        <v>0.0125340577340384</v>
      </c>
      <c r="Q775" s="16"/>
      <c r="R775" s="16" t="n">
        <v>0</v>
      </c>
      <c r="S775" s="16" t="n">
        <v>0</v>
      </c>
      <c r="T775" s="16" t="n">
        <v>0</v>
      </c>
      <c r="U775" s="16" t="n">
        <v>0</v>
      </c>
      <c r="V775" s="16" t="n">
        <v>0.000824585768115334</v>
      </c>
      <c r="W775" s="16"/>
      <c r="X775" s="16" t="n">
        <v>0</v>
      </c>
      <c r="Y775" s="16" t="n">
        <v>0</v>
      </c>
      <c r="Z775" s="16" t="n">
        <v>0</v>
      </c>
      <c r="AA775" s="16" t="n">
        <v>0</v>
      </c>
      <c r="AB775" s="16" t="n">
        <v>0</v>
      </c>
      <c r="AC775" s="16" t="n">
        <v>0</v>
      </c>
      <c r="AD775" s="16" t="n">
        <v>0.00714868147652668</v>
      </c>
      <c r="AE775" s="16"/>
      <c r="AF775" s="16" t="n">
        <v>0</v>
      </c>
      <c r="AG775" s="16" t="n">
        <v>0</v>
      </c>
      <c r="AH775" s="16" t="n">
        <v>0.00142521470010584</v>
      </c>
      <c r="AI775" s="16" t="n">
        <v>0</v>
      </c>
      <c r="AJ775" s="16" t="n">
        <v>0</v>
      </c>
      <c r="AK775" s="16" t="n">
        <v>0</v>
      </c>
      <c r="AL775" s="16" t="n">
        <v>0</v>
      </c>
      <c r="AM775" s="16" t="n">
        <v>0</v>
      </c>
      <c r="AN775" s="16" t="n">
        <v>0</v>
      </c>
      <c r="AO775" s="16" t="n">
        <v>0</v>
      </c>
      <c r="AP775" s="16" t="n">
        <v>0</v>
      </c>
      <c r="AQ775" s="16"/>
      <c r="AR775" s="16" t="n">
        <v>0.0096315228838065</v>
      </c>
      <c r="AS775" s="16" t="n">
        <v>0</v>
      </c>
      <c r="AT775" s="16" t="n">
        <v>0</v>
      </c>
      <c r="AU775" s="16" t="n">
        <v>0</v>
      </c>
      <c r="AV775" s="16" t="n">
        <v>0</v>
      </c>
      <c r="AW775" s="16" t="n">
        <v>0</v>
      </c>
      <c r="AX775" s="16" t="n">
        <v>0</v>
      </c>
      <c r="AY775" s="16" t="n">
        <v>0</v>
      </c>
    </row>
    <row r="776">
      <c r="B776" t="s">
        <v>334</v>
      </c>
      <c r="C776" s="16" t="n">
        <v>0.000715116075578271</v>
      </c>
      <c r="D776" s="16" t="n">
        <v>0</v>
      </c>
      <c r="E776" s="16" t="n">
        <v>0.000919094228748045</v>
      </c>
      <c r="F776" s="16" t="n">
        <v>0.000772607517236403</v>
      </c>
      <c r="G776" s="16"/>
      <c r="H776" s="16" t="n">
        <v>0</v>
      </c>
      <c r="I776" s="16" t="n">
        <v>0.000551388964816695</v>
      </c>
      <c r="J776" s="16"/>
      <c r="K776" s="16" t="n">
        <v>0.000902450220926594</v>
      </c>
      <c r="L776" s="16"/>
      <c r="M776" s="16" t="n">
        <v>0</v>
      </c>
      <c r="N776" s="16" t="n">
        <v>0</v>
      </c>
      <c r="O776" s="16" t="n">
        <v>0</v>
      </c>
      <c r="P776" s="16" t="n">
        <v>0.038890585796716</v>
      </c>
      <c r="Q776" s="16"/>
      <c r="R776" s="16" t="n">
        <v>1</v>
      </c>
      <c r="S776" s="16" t="n">
        <v>0</v>
      </c>
      <c r="T776" s="16" t="n">
        <v>0.000903910342498259</v>
      </c>
      <c r="U776" s="16" t="n">
        <v>0</v>
      </c>
      <c r="V776" s="16" t="n">
        <v>0</v>
      </c>
      <c r="W776" s="16"/>
      <c r="X776" s="16" t="n">
        <v>0</v>
      </c>
      <c r="Y776" s="16" t="n">
        <v>0</v>
      </c>
      <c r="Z776" s="16" t="n">
        <v>0</v>
      </c>
      <c r="AA776" s="16" t="n">
        <v>0</v>
      </c>
      <c r="AB776" s="16" t="n">
        <v>0</v>
      </c>
      <c r="AC776" s="16" t="n">
        <v>0</v>
      </c>
      <c r="AD776" s="16" t="n">
        <v>0.0221808783871525</v>
      </c>
      <c r="AE776" s="16"/>
      <c r="AF776" s="16" t="n">
        <v>0.394168112178804</v>
      </c>
      <c r="AG776" s="16" t="n">
        <v>0</v>
      </c>
      <c r="AH776" s="16" t="n">
        <v>0</v>
      </c>
      <c r="AI776" s="16" t="n">
        <v>0</v>
      </c>
      <c r="AJ776" s="16" t="n">
        <v>0</v>
      </c>
      <c r="AK776" s="16" t="n">
        <v>0</v>
      </c>
      <c r="AL776" s="16" t="n">
        <v>0</v>
      </c>
      <c r="AM776" s="16" t="n">
        <v>0</v>
      </c>
      <c r="AN776" s="16" t="n">
        <v>0</v>
      </c>
      <c r="AO776" s="16" t="n">
        <v>0</v>
      </c>
      <c r="AP776" s="16" t="n">
        <v>0.00110849614867946</v>
      </c>
      <c r="AQ776" s="16"/>
      <c r="AR776" s="16" t="n">
        <v>0</v>
      </c>
      <c r="AS776" s="16" t="n">
        <v>0.0011612590277912</v>
      </c>
      <c r="AT776" s="16" t="n">
        <v>0</v>
      </c>
      <c r="AU776" s="16" t="n">
        <v>0</v>
      </c>
      <c r="AV776" s="16" t="n">
        <v>0.00122442490299229</v>
      </c>
      <c r="AW776" s="16" t="n">
        <v>0</v>
      </c>
      <c r="AX776" s="16" t="n">
        <v>0</v>
      </c>
      <c r="AY776" s="16" t="n">
        <v>0</v>
      </c>
    </row>
    <row r="777">
      <c r="B777" t="s">
        <v>319</v>
      </c>
      <c r="C777" s="16" t="n">
        <v>0.153223524463564</v>
      </c>
      <c r="D777" s="16" t="n">
        <v>0.541179018997399</v>
      </c>
      <c r="E777" s="16" t="n">
        <v>0</v>
      </c>
      <c r="F777" s="16" t="n">
        <v>0.145683518944173</v>
      </c>
      <c r="G777" s="16"/>
      <c r="H777" s="16" t="n">
        <v>0</v>
      </c>
      <c r="I777" s="16" t="n">
        <v>0.196231441018382</v>
      </c>
      <c r="J777" s="16"/>
      <c r="K777" s="16" t="n">
        <v>0</v>
      </c>
      <c r="L777" s="16"/>
      <c r="M777" s="16" t="n">
        <v>0.180082307700143</v>
      </c>
      <c r="N777" s="16" t="n">
        <v>0.0701359767336073</v>
      </c>
      <c r="O777" s="16" t="n">
        <v>0</v>
      </c>
      <c r="P777" s="16" t="n">
        <v>0.0195413179986522</v>
      </c>
      <c r="Q777" s="16"/>
      <c r="R777" s="16" t="n">
        <v>0</v>
      </c>
      <c r="S777" s="16" t="n">
        <v>0</v>
      </c>
      <c r="T777" s="16" t="n">
        <v>0.22768419738532</v>
      </c>
      <c r="U777" s="16" t="n">
        <v>0</v>
      </c>
      <c r="V777" s="16" t="n">
        <v>0.291740342362347</v>
      </c>
      <c r="W777" s="16"/>
      <c r="X777" s="16" t="n">
        <v>0</v>
      </c>
      <c r="Y777" s="16" t="n">
        <v>0</v>
      </c>
      <c r="Z777" s="16" t="n">
        <v>0</v>
      </c>
      <c r="AA777" s="16" t="n">
        <v>0.0143769194392156</v>
      </c>
      <c r="AB777" s="16" t="n">
        <v>0</v>
      </c>
      <c r="AC777" s="16" t="n">
        <v>0</v>
      </c>
      <c r="AD777" s="16" t="n">
        <v>0.294734280889671</v>
      </c>
      <c r="AE777" s="16"/>
      <c r="AF777" s="16" t="n">
        <v>0</v>
      </c>
      <c r="AG777" s="16" t="n">
        <v>0</v>
      </c>
      <c r="AH777" s="16" t="n">
        <v>0.0587604345120687</v>
      </c>
      <c r="AI777" s="16" t="n">
        <v>0</v>
      </c>
      <c r="AJ777" s="16" t="n">
        <v>0</v>
      </c>
      <c r="AK777" s="16" t="n">
        <v>0.305627780330814</v>
      </c>
      <c r="AL777" s="16" t="n">
        <v>0</v>
      </c>
      <c r="AM777" s="16" t="n">
        <v>0</v>
      </c>
      <c r="AN777" s="16" t="n">
        <v>0</v>
      </c>
      <c r="AO777" s="16" t="n">
        <v>0</v>
      </c>
      <c r="AP777" s="16" t="n">
        <v>0.54435731520143</v>
      </c>
      <c r="AQ777" s="16"/>
      <c r="AR777" s="16" t="n">
        <v>0</v>
      </c>
      <c r="AS777" s="16" t="n">
        <v>0.292507251292577</v>
      </c>
      <c r="AT777" s="16" t="n">
        <v>0.0656991402551689</v>
      </c>
      <c r="AU777" s="16" t="n">
        <v>0</v>
      </c>
      <c r="AV777" s="16" t="n">
        <v>0</v>
      </c>
      <c r="AW777" s="16" t="n">
        <v>0</v>
      </c>
      <c r="AX777" s="16" t="n">
        <v>0</v>
      </c>
      <c r="AY777" s="16" t="n">
        <v>0</v>
      </c>
    </row>
    <row r="778">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c r="AC778" s="16"/>
      <c r="AD778" s="16"/>
      <c r="AE778" s="16"/>
      <c r="AF778" s="16"/>
      <c r="AG778" s="16"/>
      <c r="AH778" s="16"/>
      <c r="AI778" s="16"/>
      <c r="AJ778" s="16"/>
      <c r="AK778" s="16"/>
      <c r="AL778" s="16"/>
      <c r="AM778" s="16"/>
      <c r="AN778" s="16"/>
      <c r="AO778" s="16"/>
      <c r="AP778" s="16"/>
      <c r="AQ778" s="16"/>
      <c r="AR778" s="16"/>
      <c r="AS778" s="16"/>
      <c r="AT778" s="16"/>
      <c r="AU778" s="16"/>
      <c r="AV778" s="16"/>
      <c r="AW778" s="16"/>
      <c r="AX778" s="16"/>
      <c r="AY778" s="16"/>
    </row>
    <row r="779">
      <c r="B779" s="7" t="s">
        <v>347</v>
      </c>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c r="AC779" s="16"/>
      <c r="AD779" s="16"/>
      <c r="AE779" s="16"/>
      <c r="AF779" s="16"/>
      <c r="AG779" s="16"/>
      <c r="AH779" s="16"/>
      <c r="AI779" s="16"/>
      <c r="AJ779" s="16"/>
      <c r="AK779" s="16"/>
      <c r="AL779" s="16"/>
      <c r="AM779" s="16"/>
      <c r="AN779" s="16"/>
      <c r="AO779" s="16"/>
      <c r="AP779" s="16"/>
      <c r="AQ779" s="16"/>
      <c r="AR779" s="16"/>
      <c r="AS779" s="16"/>
      <c r="AT779" s="16"/>
      <c r="AU779" s="16"/>
      <c r="AV779" s="16"/>
      <c r="AW779" s="16"/>
      <c r="AX779" s="16"/>
      <c r="AY779" s="16"/>
    </row>
    <row r="780">
      <c r="B780" s="26" t="s">
        <v>348</v>
      </c>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c r="AD780" s="16"/>
      <c r="AE780" s="16"/>
      <c r="AF780" s="16"/>
      <c r="AG780" s="16"/>
      <c r="AH780" s="16"/>
      <c r="AI780" s="16"/>
      <c r="AJ780" s="16"/>
      <c r="AK780" s="16"/>
      <c r="AL780" s="16"/>
      <c r="AM780" s="16"/>
      <c r="AN780" s="16"/>
      <c r="AO780" s="16"/>
      <c r="AP780" s="16"/>
      <c r="AQ780" s="16"/>
      <c r="AR780" s="16"/>
      <c r="AS780" s="16"/>
      <c r="AT780" s="16"/>
      <c r="AU780" s="16"/>
      <c r="AV780" s="16"/>
      <c r="AW780" s="16"/>
      <c r="AX780" s="16"/>
      <c r="AY780" s="16"/>
    </row>
    <row r="781">
      <c r="B781" t="s">
        <v>321</v>
      </c>
      <c r="C781" s="16" t="n">
        <v>0.252410691667268</v>
      </c>
      <c r="D781" s="16" t="n">
        <v>0.371479598156991</v>
      </c>
      <c r="E781" s="16" t="n">
        <v>0.0539983727392495</v>
      </c>
      <c r="F781" s="16" t="n">
        <v>0.270310477088467</v>
      </c>
      <c r="G781" s="16"/>
      <c r="H781" s="16" t="n">
        <v>0.00304054352870305</v>
      </c>
      <c r="I781" s="16" t="n">
        <v>0.311174739920513</v>
      </c>
      <c r="J781" s="16"/>
      <c r="K781" s="16" t="n">
        <v>0.00214438656645612</v>
      </c>
      <c r="L781" s="16"/>
      <c r="M781" s="16" t="n">
        <v>0.305969190327442</v>
      </c>
      <c r="N781" s="16" t="n">
        <v>0.0928939098412181</v>
      </c>
      <c r="O781" s="16" t="n">
        <v>0.0323051664761832</v>
      </c>
      <c r="P781" s="16" t="n">
        <v>0.065034245250203</v>
      </c>
      <c r="Q781" s="16"/>
      <c r="R781" s="16" t="n">
        <v>0</v>
      </c>
      <c r="S781" s="16" t="n">
        <v>0.883109483332331</v>
      </c>
      <c r="T781" s="16" t="n">
        <v>0</v>
      </c>
      <c r="U781" s="16" t="n">
        <v>0.289314442750676</v>
      </c>
      <c r="V781" s="16" t="n">
        <v>0.216018059311253</v>
      </c>
      <c r="W781" s="16"/>
      <c r="X781" s="16" t="n">
        <v>0.43054415164145</v>
      </c>
      <c r="Y781" s="16" t="n">
        <v>0.240117107845126</v>
      </c>
      <c r="Z781" s="16" t="n">
        <v>0.0306864813072557</v>
      </c>
      <c r="AA781" s="16" t="n">
        <v>0</v>
      </c>
      <c r="AB781" s="16" t="n">
        <v>0</v>
      </c>
      <c r="AC781" s="16" t="n">
        <v>0.2789465684953</v>
      </c>
      <c r="AD781" s="16" t="n">
        <v>0.0642823267374304</v>
      </c>
      <c r="AE781" s="16"/>
      <c r="AF781" s="16" t="n">
        <v>0</v>
      </c>
      <c r="AG781" s="16" t="n">
        <v>0</v>
      </c>
      <c r="AH781" s="16" t="n">
        <v>0.0404083479530887</v>
      </c>
      <c r="AI781" s="16" t="n">
        <v>0.417346243498046</v>
      </c>
      <c r="AJ781" s="16" t="n">
        <v>0</v>
      </c>
      <c r="AK781" s="16" t="n">
        <v>0.239792822221749</v>
      </c>
      <c r="AL781" s="16" t="n">
        <v>0</v>
      </c>
      <c r="AM781" s="16" t="n">
        <v>0.319122920341939</v>
      </c>
      <c r="AN781" s="16" t="n">
        <v>0</v>
      </c>
      <c r="AO781" s="16" t="n">
        <v>0</v>
      </c>
      <c r="AP781" s="16" t="n">
        <v>0</v>
      </c>
      <c r="AQ781" s="16"/>
      <c r="AR781" s="16" t="n">
        <v>0.074798739242227</v>
      </c>
      <c r="AS781" s="16" t="n">
        <v>0.305525309220198</v>
      </c>
      <c r="AT781" s="16" t="n">
        <v>0</v>
      </c>
      <c r="AU781" s="16" t="n">
        <v>0</v>
      </c>
      <c r="AV781" s="16" t="n">
        <v>0</v>
      </c>
      <c r="AW781" s="16" t="n">
        <v>0.232103994378791</v>
      </c>
      <c r="AX781" s="16" t="n">
        <v>0.868639699124855</v>
      </c>
      <c r="AY781" s="16" t="s">
        <v>346</v>
      </c>
    </row>
    <row r="782">
      <c r="B782" t="s">
        <v>322</v>
      </c>
      <c r="C782" s="16" t="n">
        <v>0.046440444250167</v>
      </c>
      <c r="D782" s="16" t="n">
        <v>0.00696581689447296</v>
      </c>
      <c r="E782" s="16" t="n">
        <v>0</v>
      </c>
      <c r="F782" s="16" t="n">
        <v>0.0824337455003819</v>
      </c>
      <c r="G782" s="16"/>
      <c r="H782" s="16" t="n">
        <v>0</v>
      </c>
      <c r="I782" s="16" t="n">
        <v>0.0591363156562956</v>
      </c>
      <c r="J782" s="16"/>
      <c r="K782" s="16" t="n">
        <v>0.342090302575564</v>
      </c>
      <c r="L782" s="16"/>
      <c r="M782" s="16" t="n">
        <v>0.0585171490412388</v>
      </c>
      <c r="N782" s="16" t="n">
        <v>0</v>
      </c>
      <c r="O782" s="16" t="n">
        <v>0.0398882034766573</v>
      </c>
      <c r="P782" s="16" t="n">
        <v>0</v>
      </c>
      <c r="Q782" s="16"/>
      <c r="R782" s="16" t="n">
        <v>0</v>
      </c>
      <c r="S782" s="16" t="n">
        <v>0.0180766539176768</v>
      </c>
      <c r="T782" s="16" t="n">
        <v>0</v>
      </c>
      <c r="U782" s="16" t="n">
        <v>0</v>
      </c>
      <c r="V782" s="16" t="n">
        <v>0.0910345893264315</v>
      </c>
      <c r="W782" s="16"/>
      <c r="X782" s="16" t="n">
        <v>0</v>
      </c>
      <c r="Y782" s="16" t="n">
        <v>0</v>
      </c>
      <c r="Z782" s="16" t="n">
        <v>0.184792409264404</v>
      </c>
      <c r="AA782" s="16" t="n">
        <v>0.0959571378375184</v>
      </c>
      <c r="AB782" s="16" t="n">
        <v>0</v>
      </c>
      <c r="AC782" s="16" t="n">
        <v>0</v>
      </c>
      <c r="AD782" s="16" t="n">
        <v>0</v>
      </c>
      <c r="AE782" s="16"/>
      <c r="AF782" s="16" t="n">
        <v>0</v>
      </c>
      <c r="AG782" s="16" t="n">
        <v>0</v>
      </c>
      <c r="AH782" s="16" t="n">
        <v>0</v>
      </c>
      <c r="AI782" s="16" t="n">
        <v>0.00854279537242565</v>
      </c>
      <c r="AJ782" s="16" t="n">
        <v>0</v>
      </c>
      <c r="AK782" s="16" t="n">
        <v>0.110591515509267</v>
      </c>
      <c r="AL782" s="16" t="n">
        <v>0</v>
      </c>
      <c r="AM782" s="16" t="n">
        <v>0</v>
      </c>
      <c r="AN782" s="16" t="n">
        <v>0</v>
      </c>
      <c r="AO782" s="16" t="n">
        <v>0</v>
      </c>
      <c r="AP782" s="16" t="n">
        <v>0</v>
      </c>
      <c r="AQ782" s="16"/>
      <c r="AR782" s="16" t="n">
        <v>0</v>
      </c>
      <c r="AS782" s="16" t="n">
        <v>0.00296539795898293</v>
      </c>
      <c r="AT782" s="16" t="n">
        <v>0</v>
      </c>
      <c r="AU782" s="16" t="n">
        <v>0</v>
      </c>
      <c r="AV782" s="16" t="n">
        <v>0.498022840401709</v>
      </c>
      <c r="AW782" s="16" t="n">
        <v>0</v>
      </c>
      <c r="AX782" s="16" t="n">
        <v>0</v>
      </c>
      <c r="AY782" s="16" t="s">
        <v>346</v>
      </c>
    </row>
    <row r="783">
      <c r="B783" t="s">
        <v>323</v>
      </c>
      <c r="C783" s="16" t="n">
        <v>0.0193231705948874</v>
      </c>
      <c r="D783" s="16" t="n">
        <v>0.00142888675719746</v>
      </c>
      <c r="E783" s="16" t="n">
        <v>0.0936602569695564</v>
      </c>
      <c r="F783" s="16" t="n">
        <v>0</v>
      </c>
      <c r="G783" s="16"/>
      <c r="H783" s="16" t="n">
        <v>0</v>
      </c>
      <c r="I783" s="16" t="n">
        <v>0.0246057317975722</v>
      </c>
      <c r="J783" s="16"/>
      <c r="K783" s="16" t="n">
        <v>0</v>
      </c>
      <c r="L783" s="16"/>
      <c r="M783" s="16" t="n">
        <v>0</v>
      </c>
      <c r="N783" s="16" t="n">
        <v>0.106365055873604</v>
      </c>
      <c r="O783" s="16" t="n">
        <v>0</v>
      </c>
      <c r="P783" s="16" t="n">
        <v>0.0262550686680785</v>
      </c>
      <c r="Q783" s="16"/>
      <c r="R783" s="16" t="n">
        <v>0</v>
      </c>
      <c r="S783" s="16" t="n">
        <v>0</v>
      </c>
      <c r="T783" s="16" t="n">
        <v>0.0361283183930686</v>
      </c>
      <c r="U783" s="16" t="n">
        <v>0.0562388307356935</v>
      </c>
      <c r="V783" s="16" t="n">
        <v>0.000745208895968517</v>
      </c>
      <c r="W783" s="16"/>
      <c r="X783" s="16" t="n">
        <v>0</v>
      </c>
      <c r="Y783" s="16" t="n">
        <v>0.0466755314959635</v>
      </c>
      <c r="Z783" s="16" t="n">
        <v>0</v>
      </c>
      <c r="AA783" s="16" t="n">
        <v>0</v>
      </c>
      <c r="AB783" s="16" t="n">
        <v>0</v>
      </c>
      <c r="AC783" s="16" t="n">
        <v>0.230411193493525</v>
      </c>
      <c r="AD783" s="16" t="n">
        <v>0</v>
      </c>
      <c r="AE783" s="16"/>
      <c r="AF783" s="16" t="n">
        <v>0</v>
      </c>
      <c r="AG783" s="16" t="n">
        <v>0</v>
      </c>
      <c r="AH783" s="16" t="n">
        <v>0.44452180212408</v>
      </c>
      <c r="AI783" s="16" t="n">
        <v>0</v>
      </c>
      <c r="AJ783" s="16" t="n">
        <v>0.0170103170306278</v>
      </c>
      <c r="AK783" s="16" t="n">
        <v>0</v>
      </c>
      <c r="AL783" s="16" t="n">
        <v>0</v>
      </c>
      <c r="AM783" s="16" t="n">
        <v>0</v>
      </c>
      <c r="AN783" s="16" t="n">
        <v>0</v>
      </c>
      <c r="AO783" s="16" t="n">
        <v>0</v>
      </c>
      <c r="AP783" s="16" t="n">
        <v>0</v>
      </c>
      <c r="AQ783" s="16"/>
      <c r="AR783" s="16" t="n">
        <v>0</v>
      </c>
      <c r="AS783" s="16" t="n">
        <v>0</v>
      </c>
      <c r="AT783" s="16" t="n">
        <v>0.15571820196572</v>
      </c>
      <c r="AU783" s="16" t="n">
        <v>0.0033806522941804</v>
      </c>
      <c r="AV783" s="16" t="n">
        <v>0</v>
      </c>
      <c r="AW783" s="16" t="n">
        <v>0.232103994378791</v>
      </c>
      <c r="AX783" s="16" t="n">
        <v>0</v>
      </c>
      <c r="AY783" s="16" t="s">
        <v>346</v>
      </c>
    </row>
    <row r="784">
      <c r="B784" t="s">
        <v>324</v>
      </c>
      <c r="C784" s="16" t="n">
        <v>0.0475575735400537</v>
      </c>
      <c r="D784" s="16" t="n">
        <v>0.0153094167566806</v>
      </c>
      <c r="E784" s="16" t="n">
        <v>0.101564036814896</v>
      </c>
      <c r="F784" s="16" t="n">
        <v>0.0426090693823513</v>
      </c>
      <c r="G784" s="16"/>
      <c r="H784" s="16" t="n">
        <v>0</v>
      </c>
      <c r="I784" s="16" t="n">
        <v>0.0489192672478226</v>
      </c>
      <c r="J784" s="16"/>
      <c r="K784" s="16" t="n">
        <v>0.0443507642981345</v>
      </c>
      <c r="L784" s="16"/>
      <c r="M784" s="16" t="n">
        <v>0</v>
      </c>
      <c r="N784" s="16" t="n">
        <v>0.222407298363822</v>
      </c>
      <c r="O784" s="16" t="n">
        <v>0.151969776906155</v>
      </c>
      <c r="P784" s="16" t="n">
        <v>0.0809933659137015</v>
      </c>
      <c r="Q784" s="16"/>
      <c r="R784" s="16" t="n">
        <v>0</v>
      </c>
      <c r="S784" s="16" t="n">
        <v>0.0927149053122098</v>
      </c>
      <c r="T784" s="16" t="n">
        <v>0</v>
      </c>
      <c r="U784" s="16" t="n">
        <v>0.0844505535238831</v>
      </c>
      <c r="V784" s="16" t="n">
        <v>0.0429819939166148</v>
      </c>
      <c r="W784" s="16"/>
      <c r="X784" s="16" t="n">
        <v>0.103985287051603</v>
      </c>
      <c r="Y784" s="16" t="n">
        <v>0.0525126108157931</v>
      </c>
      <c r="Z784" s="16" t="n">
        <v>0.00918041756330661</v>
      </c>
      <c r="AA784" s="16" t="n">
        <v>0.0959571378375184</v>
      </c>
      <c r="AB784" s="16" t="n">
        <v>0</v>
      </c>
      <c r="AC784" s="16" t="n">
        <v>0.219586531899993</v>
      </c>
      <c r="AD784" s="16" t="n">
        <v>0.0661111953996369</v>
      </c>
      <c r="AE784" s="16"/>
      <c r="AF784" s="16" t="n">
        <v>0</v>
      </c>
      <c r="AG784" s="16" t="n">
        <v>0.130716086976194</v>
      </c>
      <c r="AH784" s="16" t="n">
        <v>0</v>
      </c>
      <c r="AI784" s="16" t="n">
        <v>0.0438158780747306</v>
      </c>
      <c r="AJ784" s="16" t="n">
        <v>0.181933764099086</v>
      </c>
      <c r="AK784" s="16" t="n">
        <v>0</v>
      </c>
      <c r="AL784" s="16" t="n">
        <v>0.226422520398469</v>
      </c>
      <c r="AM784" s="16" t="n">
        <v>0.00689630734370595</v>
      </c>
      <c r="AN784" s="16" t="n">
        <v>0.586719311935092</v>
      </c>
      <c r="AO784" s="16" t="n">
        <v>0.138626748749071</v>
      </c>
      <c r="AP784" s="16" t="n">
        <v>0</v>
      </c>
      <c r="AQ784" s="16"/>
      <c r="AR784" s="16" t="n">
        <v>0.0538934925755697</v>
      </c>
      <c r="AS784" s="16" t="n">
        <v>0.0252559542821344</v>
      </c>
      <c r="AT784" s="16" t="n">
        <v>0.317324797589623</v>
      </c>
      <c r="AU784" s="16" t="n">
        <v>0</v>
      </c>
      <c r="AV784" s="16" t="n">
        <v>0</v>
      </c>
      <c r="AW784" s="16" t="n">
        <v>0.232103994378791</v>
      </c>
      <c r="AX784" s="16" t="n">
        <v>0</v>
      </c>
      <c r="AY784" s="16" t="s">
        <v>346</v>
      </c>
    </row>
    <row r="785">
      <c r="B785" t="s">
        <v>325</v>
      </c>
      <c r="C785" s="16" t="n">
        <v>0.299693437509079</v>
      </c>
      <c r="D785" s="16" t="n">
        <v>0.00869847090898878</v>
      </c>
      <c r="E785" s="16" t="n">
        <v>0.117774034052377</v>
      </c>
      <c r="F785" s="16" t="n">
        <v>0.505086845043721</v>
      </c>
      <c r="G785" s="16"/>
      <c r="H785" s="16" t="n">
        <v>0</v>
      </c>
      <c r="I785" s="16" t="n">
        <v>0.381623518181429</v>
      </c>
      <c r="J785" s="16"/>
      <c r="K785" s="16" t="n">
        <v>0.0645047843435536</v>
      </c>
      <c r="L785" s="16"/>
      <c r="M785" s="16" t="n">
        <v>0.348828112007349</v>
      </c>
      <c r="N785" s="16" t="n">
        <v>0.147900849139576</v>
      </c>
      <c r="O785" s="16" t="n">
        <v>0.122558985342989</v>
      </c>
      <c r="P785" s="16" t="n">
        <v>0.11802749626863</v>
      </c>
      <c r="Q785" s="16"/>
      <c r="R785" s="16" t="n">
        <v>0</v>
      </c>
      <c r="S785" s="16" t="n">
        <v>0.00239092264606901</v>
      </c>
      <c r="T785" s="16" t="n">
        <v>0.585421764406129</v>
      </c>
      <c r="U785" s="16" t="n">
        <v>0.425924230383205</v>
      </c>
      <c r="V785" s="16" t="n">
        <v>0.18729403935802</v>
      </c>
      <c r="W785" s="16"/>
      <c r="X785" s="16" t="n">
        <v>0.463662775609038</v>
      </c>
      <c r="Y785" s="16" t="n">
        <v>0.0766138297508552</v>
      </c>
      <c r="Z785" s="16" t="n">
        <v>0.369449065025796</v>
      </c>
      <c r="AA785" s="16" t="n">
        <v>0</v>
      </c>
      <c r="AB785" s="16" t="n">
        <v>0.20089607985254</v>
      </c>
      <c r="AC785" s="16" t="n">
        <v>0.0185238127009342</v>
      </c>
      <c r="AD785" s="16" t="n">
        <v>0.0699163375170034</v>
      </c>
      <c r="AE785" s="16"/>
      <c r="AF785" s="16" t="n">
        <v>0</v>
      </c>
      <c r="AG785" s="16" t="n">
        <v>0</v>
      </c>
      <c r="AH785" s="16" t="n">
        <v>0</v>
      </c>
      <c r="AI785" s="16" t="n">
        <v>0.514092175332039</v>
      </c>
      <c r="AJ785" s="16" t="n">
        <v>0.548009653594563</v>
      </c>
      <c r="AK785" s="16" t="n">
        <v>0.217544411066192</v>
      </c>
      <c r="AL785" s="16" t="n">
        <v>0.0382408529652464</v>
      </c>
      <c r="AM785" s="16" t="n">
        <v>0.432741532141705</v>
      </c>
      <c r="AN785" s="16" t="n">
        <v>0</v>
      </c>
      <c r="AO785" s="16" t="n">
        <v>0</v>
      </c>
      <c r="AP785" s="16" t="n">
        <v>0</v>
      </c>
      <c r="AQ785" s="16"/>
      <c r="AR785" s="16" t="n">
        <v>0.340765086136681</v>
      </c>
      <c r="AS785" s="16" t="n">
        <v>0.293856360349032</v>
      </c>
      <c r="AT785" s="16" t="n">
        <v>0.191967021880484</v>
      </c>
      <c r="AU785" s="16" t="n">
        <v>0.851545853665004</v>
      </c>
      <c r="AV785" s="16" t="n">
        <v>0</v>
      </c>
      <c r="AW785" s="16" t="n">
        <v>0.232103994378791</v>
      </c>
      <c r="AX785" s="16" t="n">
        <v>0.00344851516688595</v>
      </c>
      <c r="AY785" s="16" t="s">
        <v>346</v>
      </c>
    </row>
    <row r="786">
      <c r="B786" t="s">
        <v>326</v>
      </c>
      <c r="C786" s="16" t="n">
        <v>0.0706662835798362</v>
      </c>
      <c r="D786" s="16" t="n">
        <v>0.183224263734753</v>
      </c>
      <c r="E786" s="16" t="n">
        <v>0.0272123559408092</v>
      </c>
      <c r="F786" s="16" t="n">
        <v>0.0337452290875151</v>
      </c>
      <c r="G786" s="16"/>
      <c r="H786" s="16" t="n">
        <v>0.0132005874131655</v>
      </c>
      <c r="I786" s="16" t="n">
        <v>0.0854814572557777</v>
      </c>
      <c r="J786" s="16"/>
      <c r="K786" s="16" t="n">
        <v>0.412109659083976</v>
      </c>
      <c r="L786" s="16"/>
      <c r="M786" s="16" t="n">
        <v>0.0585171490412388</v>
      </c>
      <c r="N786" s="16" t="n">
        <v>0.102571096457832</v>
      </c>
      <c r="O786" s="16" t="n">
        <v>0.149165796079724</v>
      </c>
      <c r="P786" s="16" t="n">
        <v>0.0762740932340774</v>
      </c>
      <c r="Q786" s="16"/>
      <c r="R786" s="16" t="n">
        <v>0</v>
      </c>
      <c r="S786" s="16" t="n">
        <v>0</v>
      </c>
      <c r="T786" s="16" t="n">
        <v>0.235427725200853</v>
      </c>
      <c r="U786" s="16" t="n">
        <v>0.0504617019754368</v>
      </c>
      <c r="V786" s="16" t="n">
        <v>0.0244308537149351</v>
      </c>
      <c r="W786" s="16"/>
      <c r="X786" s="16" t="n">
        <v>0</v>
      </c>
      <c r="Y786" s="16" t="n">
        <v>0.231982080960731</v>
      </c>
      <c r="Z786" s="16" t="n">
        <v>0.0077994997664947</v>
      </c>
      <c r="AA786" s="16" t="n">
        <v>0</v>
      </c>
      <c r="AB786" s="16" t="n">
        <v>0.279347087084939</v>
      </c>
      <c r="AC786" s="16" t="n">
        <v>0</v>
      </c>
      <c r="AD786" s="16" t="n">
        <v>0.0194370705960034</v>
      </c>
      <c r="AE786" s="16"/>
      <c r="AF786" s="16" t="n">
        <v>0</v>
      </c>
      <c r="AG786" s="16" t="n">
        <v>0</v>
      </c>
      <c r="AH786" s="16" t="n">
        <v>0.0102337833854737</v>
      </c>
      <c r="AI786" s="16" t="n">
        <v>0.0148610190647324</v>
      </c>
      <c r="AJ786" s="16" t="n">
        <v>0.0160833170214042</v>
      </c>
      <c r="AK786" s="16" t="n">
        <v>0</v>
      </c>
      <c r="AL786" s="16" t="n">
        <v>0.315427301549513</v>
      </c>
      <c r="AM786" s="16" t="n">
        <v>0.221889955025901</v>
      </c>
      <c r="AN786" s="16" t="n">
        <v>0.0551562710840721</v>
      </c>
      <c r="AO786" s="16" t="n">
        <v>0</v>
      </c>
      <c r="AP786" s="16" t="n">
        <v>0</v>
      </c>
      <c r="AQ786" s="16"/>
      <c r="AR786" s="16" t="n">
        <v>0.0104526233333286</v>
      </c>
      <c r="AS786" s="16" t="n">
        <v>0.0369249031533006</v>
      </c>
      <c r="AT786" s="16" t="n">
        <v>0.00588839365818342</v>
      </c>
      <c r="AU786" s="16" t="n">
        <v>0.0174305677634108</v>
      </c>
      <c r="AV786" s="16" t="n">
        <v>0.498022840401709</v>
      </c>
      <c r="AW786" s="16" t="n">
        <v>0</v>
      </c>
      <c r="AX786" s="16" t="n">
        <v>0.0177804672201962</v>
      </c>
      <c r="AY786" s="16" t="s">
        <v>346</v>
      </c>
    </row>
    <row r="787">
      <c r="B787" t="s">
        <v>327</v>
      </c>
      <c r="C787" s="16" t="n">
        <v>0.03130079853563</v>
      </c>
      <c r="D787" s="16" t="n">
        <v>0.00976588499729755</v>
      </c>
      <c r="E787" s="16" t="n">
        <v>0.140590209168581</v>
      </c>
      <c r="F787" s="16" t="n">
        <v>0.000638028150994878</v>
      </c>
      <c r="G787" s="16"/>
      <c r="H787" s="16" t="n">
        <v>0.0193568527696399</v>
      </c>
      <c r="I787" s="16" t="n">
        <v>0.0240158484574252</v>
      </c>
      <c r="J787" s="16"/>
      <c r="K787" s="16" t="n">
        <v>0.0197952681581786</v>
      </c>
      <c r="L787" s="16"/>
      <c r="M787" s="16" t="n">
        <v>0</v>
      </c>
      <c r="N787" s="16" t="n">
        <v>0.147062853572429</v>
      </c>
      <c r="O787" s="16" t="n">
        <v>0.0721933699528404</v>
      </c>
      <c r="P787" s="16" t="n">
        <v>0.13387400074289</v>
      </c>
      <c r="Q787" s="16"/>
      <c r="R787" s="16" t="n">
        <v>0</v>
      </c>
      <c r="S787" s="16" t="n">
        <v>0.00370803479171328</v>
      </c>
      <c r="T787" s="16" t="n">
        <v>0.0946762849431041</v>
      </c>
      <c r="U787" s="16" t="n">
        <v>0.00915967102396967</v>
      </c>
      <c r="V787" s="16" t="n">
        <v>0.0196133306370127</v>
      </c>
      <c r="W787" s="16"/>
      <c r="X787" s="16" t="n">
        <v>0.00180778569790807</v>
      </c>
      <c r="Y787" s="16" t="n">
        <v>0</v>
      </c>
      <c r="Z787" s="16" t="n">
        <v>0.0378234796102542</v>
      </c>
      <c r="AA787" s="16" t="n">
        <v>0.562639992975295</v>
      </c>
      <c r="AB787" s="16" t="n">
        <v>0.0446049741383618</v>
      </c>
      <c r="AC787" s="16" t="n">
        <v>0.0527701794598953</v>
      </c>
      <c r="AD787" s="16" t="n">
        <v>0.243570940308218</v>
      </c>
      <c r="AE787" s="16"/>
      <c r="AF787" s="16" t="n">
        <v>0.233905019240405</v>
      </c>
      <c r="AG787" s="16" t="n">
        <v>0</v>
      </c>
      <c r="AH787" s="16" t="n">
        <v>0.17358676234029</v>
      </c>
      <c r="AI787" s="16" t="n">
        <v>0</v>
      </c>
      <c r="AJ787" s="16" t="n">
        <v>0.0874684494837321</v>
      </c>
      <c r="AK787" s="16" t="n">
        <v>0</v>
      </c>
      <c r="AL787" s="16" t="n">
        <v>0.32549707544983</v>
      </c>
      <c r="AM787" s="16" t="n">
        <v>0.001337536307441</v>
      </c>
      <c r="AN787" s="16" t="n">
        <v>0</v>
      </c>
      <c r="AO787" s="16" t="n">
        <v>0.861373251250929</v>
      </c>
      <c r="AP787" s="16" t="n">
        <v>0</v>
      </c>
      <c r="AQ787" s="16"/>
      <c r="AR787" s="16" t="n">
        <v>0.340765086136681</v>
      </c>
      <c r="AS787" s="16" t="n">
        <v>0.018750020505823</v>
      </c>
      <c r="AT787" s="16" t="n">
        <v>0.0117767873163668</v>
      </c>
      <c r="AU787" s="16" t="n">
        <v>0.0927817907505828</v>
      </c>
      <c r="AV787" s="16" t="n">
        <v>0</v>
      </c>
      <c r="AW787" s="16" t="n">
        <v>0</v>
      </c>
      <c r="AX787" s="16" t="n">
        <v>0</v>
      </c>
      <c r="AY787" s="16" t="s">
        <v>346</v>
      </c>
    </row>
    <row r="788">
      <c r="B788" t="s">
        <v>328</v>
      </c>
      <c r="C788" s="16" t="n">
        <v>0.00716092765627909</v>
      </c>
      <c r="D788" s="16" t="n">
        <v>0.00109417939644814</v>
      </c>
      <c r="E788" s="16" t="n">
        <v>0.0148556184822289</v>
      </c>
      <c r="F788" s="16" t="n">
        <v>0.00715109839613122</v>
      </c>
      <c r="G788" s="16"/>
      <c r="H788" s="16" t="n">
        <v>0.0157043642415655</v>
      </c>
      <c r="I788" s="16" t="n">
        <v>0.00418218094496129</v>
      </c>
      <c r="J788" s="16"/>
      <c r="K788" s="16" t="n">
        <v>0.0132201127964672</v>
      </c>
      <c r="L788" s="16"/>
      <c r="M788" s="16" t="n">
        <v>0</v>
      </c>
      <c r="N788" s="16" t="n">
        <v>0</v>
      </c>
      <c r="O788" s="16" t="n">
        <v>0.1462731783651</v>
      </c>
      <c r="P788" s="16" t="n">
        <v>0.0449292543933434</v>
      </c>
      <c r="Q788" s="16"/>
      <c r="R788" s="16" t="n">
        <v>0</v>
      </c>
      <c r="S788" s="16" t="n">
        <v>0</v>
      </c>
      <c r="T788" s="16" t="n">
        <v>0.0188857877388356</v>
      </c>
      <c r="U788" s="16" t="n">
        <v>0.0129551031908786</v>
      </c>
      <c r="V788" s="16" t="n">
        <v>0.00127524633381972</v>
      </c>
      <c r="W788" s="16"/>
      <c r="X788" s="16" t="n">
        <v>0</v>
      </c>
      <c r="Y788" s="16" t="n">
        <v>0</v>
      </c>
      <c r="Z788" s="16" t="n">
        <v>0</v>
      </c>
      <c r="AA788" s="16" t="n">
        <v>0.0654388707201441</v>
      </c>
      <c r="AB788" s="16" t="n">
        <v>0.0688822425530508</v>
      </c>
      <c r="AC788" s="16" t="n">
        <v>0.0427381853240797</v>
      </c>
      <c r="AD788" s="16" t="n">
        <v>0.0571984206234672</v>
      </c>
      <c r="AE788" s="16"/>
      <c r="AF788" s="16" t="n">
        <v>0</v>
      </c>
      <c r="AG788" s="16" t="n">
        <v>0</v>
      </c>
      <c r="AH788" s="16" t="n">
        <v>0.014668962232302</v>
      </c>
      <c r="AI788" s="16" t="n">
        <v>0</v>
      </c>
      <c r="AJ788" s="16" t="n">
        <v>0.0565516344577289</v>
      </c>
      <c r="AK788" s="16" t="n">
        <v>0</v>
      </c>
      <c r="AL788" s="16" t="n">
        <v>0.0904064854022336</v>
      </c>
      <c r="AM788" s="16" t="n">
        <v>0</v>
      </c>
      <c r="AN788" s="16" t="n">
        <v>0</v>
      </c>
      <c r="AO788" s="16" t="n">
        <v>0</v>
      </c>
      <c r="AP788" s="16" t="n">
        <v>0</v>
      </c>
      <c r="AQ788" s="16"/>
      <c r="AR788" s="16" t="n">
        <v>0.0643461159088983</v>
      </c>
      <c r="AS788" s="16" t="n">
        <v>0.000575137858345459</v>
      </c>
      <c r="AT788" s="16" t="n">
        <v>0</v>
      </c>
      <c r="AU788" s="16" t="n">
        <v>0</v>
      </c>
      <c r="AV788" s="16" t="n">
        <v>0</v>
      </c>
      <c r="AW788" s="16" t="n">
        <v>0.045253387954906</v>
      </c>
      <c r="AX788" s="16" t="n">
        <v>0.0533414016605885</v>
      </c>
      <c r="AY788" s="16" t="s">
        <v>346</v>
      </c>
    </row>
    <row r="789">
      <c r="B789" t="s">
        <v>329</v>
      </c>
      <c r="C789" s="16" t="n">
        <v>0.0968445392422257</v>
      </c>
      <c r="D789" s="16" t="n">
        <v>0</v>
      </c>
      <c r="E789" s="16" t="n">
        <v>0.440658967526209</v>
      </c>
      <c r="F789" s="16" t="n">
        <v>0.014123882924278</v>
      </c>
      <c r="G789" s="16"/>
      <c r="H789" s="16" t="n">
        <v>0</v>
      </c>
      <c r="I789" s="16" t="n">
        <v>0.0109052611992541</v>
      </c>
      <c r="J789" s="16"/>
      <c r="K789" s="16" t="n">
        <v>0</v>
      </c>
      <c r="L789" s="16"/>
      <c r="M789" s="16" t="n">
        <v>0.114084199791365</v>
      </c>
      <c r="N789" s="16" t="n">
        <v>0</v>
      </c>
      <c r="O789" s="16" t="n">
        <v>0.205869116447037</v>
      </c>
      <c r="P789" s="16" t="n">
        <v>0.0417534030345524</v>
      </c>
      <c r="Q789" s="16"/>
      <c r="R789" s="16" t="n">
        <v>0</v>
      </c>
      <c r="S789" s="16" t="n">
        <v>0</v>
      </c>
      <c r="T789" s="16" t="n">
        <v>0.0242861926268204</v>
      </c>
      <c r="U789" s="16" t="n">
        <v>0.0146769658674105</v>
      </c>
      <c r="V789" s="16" t="n">
        <v>0.181112628150912</v>
      </c>
      <c r="W789" s="16"/>
      <c r="X789" s="16" t="n">
        <v>0</v>
      </c>
      <c r="Y789" s="16" t="n">
        <v>0</v>
      </c>
      <c r="Z789" s="16" t="n">
        <v>0.360268647462489</v>
      </c>
      <c r="AA789" s="16" t="n">
        <v>0.0840497227920053</v>
      </c>
      <c r="AB789" s="16" t="n">
        <v>0.109044138639788</v>
      </c>
      <c r="AC789" s="16" t="n">
        <v>0.118603115781908</v>
      </c>
      <c r="AD789" s="16" t="n">
        <v>0</v>
      </c>
      <c r="AE789" s="16"/>
      <c r="AF789" s="16" t="n">
        <v>0</v>
      </c>
      <c r="AG789" s="16" t="n">
        <v>0</v>
      </c>
      <c r="AH789" s="16" t="n">
        <v>0</v>
      </c>
      <c r="AI789" s="16" t="n">
        <v>0</v>
      </c>
      <c r="AJ789" s="16" t="n">
        <v>0.0565516344577289</v>
      </c>
      <c r="AK789" s="16" t="n">
        <v>0.216463608703023</v>
      </c>
      <c r="AL789" s="16" t="n">
        <v>0.00400576423470795</v>
      </c>
      <c r="AM789" s="16" t="n">
        <v>0.0180117488393084</v>
      </c>
      <c r="AN789" s="16" t="n">
        <v>0.0752286734309949</v>
      </c>
      <c r="AO789" s="16" t="n">
        <v>0</v>
      </c>
      <c r="AP789" s="16" t="n">
        <v>0.476307855192621</v>
      </c>
      <c r="AQ789" s="16"/>
      <c r="AR789" s="16" t="n">
        <v>0</v>
      </c>
      <c r="AS789" s="16" t="n">
        <v>0.148410879154007</v>
      </c>
      <c r="AT789" s="16" t="n">
        <v>0</v>
      </c>
      <c r="AU789" s="16" t="n">
        <v>0.0348611355268217</v>
      </c>
      <c r="AV789" s="16" t="n">
        <v>0</v>
      </c>
      <c r="AW789" s="16" t="n">
        <v>0</v>
      </c>
      <c r="AX789" s="16" t="n">
        <v>0.0567899168274745</v>
      </c>
      <c r="AY789" s="16" t="s">
        <v>346</v>
      </c>
    </row>
    <row r="790">
      <c r="B790" t="s">
        <v>330</v>
      </c>
      <c r="C790" s="16" t="n">
        <v>0.00268818308207755</v>
      </c>
      <c r="D790" s="16" t="n">
        <v>0.0094110139505164</v>
      </c>
      <c r="E790" s="16" t="n">
        <v>0.00138546144141072</v>
      </c>
      <c r="F790" s="16" t="n">
        <v>0</v>
      </c>
      <c r="G790" s="16"/>
      <c r="H790" s="16" t="n">
        <v>0</v>
      </c>
      <c r="I790" s="16" t="n">
        <v>0.00342307757495408</v>
      </c>
      <c r="J790" s="16"/>
      <c r="K790" s="16" t="n">
        <v>0.0042925196506692</v>
      </c>
      <c r="L790" s="16"/>
      <c r="M790" s="16" t="n">
        <v>0</v>
      </c>
      <c r="N790" s="16" t="n">
        <v>0</v>
      </c>
      <c r="O790" s="16" t="n">
        <v>0.0398882034766573</v>
      </c>
      <c r="P790" s="16" t="n">
        <v>0.0650693712421428</v>
      </c>
      <c r="Q790" s="16"/>
      <c r="R790" s="16" t="n">
        <v>0</v>
      </c>
      <c r="S790" s="16" t="n">
        <v>0</v>
      </c>
      <c r="T790" s="16" t="n">
        <v>0</v>
      </c>
      <c r="U790" s="16" t="n">
        <v>0.00136405404328337</v>
      </c>
      <c r="V790" s="16" t="n">
        <v>0.00490913354416129</v>
      </c>
      <c r="W790" s="16"/>
      <c r="X790" s="16" t="n">
        <v>0</v>
      </c>
      <c r="Y790" s="16" t="n">
        <v>0</v>
      </c>
      <c r="Z790" s="16" t="n">
        <v>0</v>
      </c>
      <c r="AA790" s="16" t="n">
        <v>0.0959571378375184</v>
      </c>
      <c r="AB790" s="16" t="n">
        <v>0.00725845788905716</v>
      </c>
      <c r="AC790" s="16" t="n">
        <v>0.00828905553887044</v>
      </c>
      <c r="AD790" s="16" t="n">
        <v>0.0107393494365202</v>
      </c>
      <c r="AE790" s="16"/>
      <c r="AF790" s="16" t="n">
        <v>0</v>
      </c>
      <c r="AG790" s="16" t="n">
        <v>0.617754873727652</v>
      </c>
      <c r="AH790" s="16" t="n">
        <v>0.00656408292419261</v>
      </c>
      <c r="AI790" s="16" t="n">
        <v>0</v>
      </c>
      <c r="AJ790" s="16" t="n">
        <v>0.0160833170214042</v>
      </c>
      <c r="AK790" s="16" t="n">
        <v>0</v>
      </c>
      <c r="AL790" s="16" t="n">
        <v>0</v>
      </c>
      <c r="AM790" s="16" t="n">
        <v>0</v>
      </c>
      <c r="AN790" s="16" t="n">
        <v>0</v>
      </c>
      <c r="AO790" s="16" t="n">
        <v>0</v>
      </c>
      <c r="AP790" s="16" t="n">
        <v>0</v>
      </c>
      <c r="AQ790" s="16"/>
      <c r="AR790" s="16" t="n">
        <v>0.0104526233333286</v>
      </c>
      <c r="AS790" s="16" t="n">
        <v>0.00354053581732839</v>
      </c>
      <c r="AT790" s="16" t="n">
        <v>0</v>
      </c>
      <c r="AU790" s="16" t="n">
        <v>0</v>
      </c>
      <c r="AV790" s="16" t="n">
        <v>0</v>
      </c>
      <c r="AW790" s="16" t="n">
        <v>0.00877687817664364</v>
      </c>
      <c r="AX790" s="16" t="n">
        <v>0</v>
      </c>
      <c r="AY790" s="16" t="s">
        <v>346</v>
      </c>
    </row>
    <row r="791">
      <c r="B791" t="s">
        <v>331</v>
      </c>
      <c r="C791" s="16" t="n">
        <v>0.01163924373246</v>
      </c>
      <c r="D791" s="16" t="n">
        <v>0.0443992831013348</v>
      </c>
      <c r="E791" s="16" t="n">
        <v>0.00138304508465425</v>
      </c>
      <c r="F791" s="16" t="n">
        <v>0</v>
      </c>
      <c r="G791" s="16"/>
      <c r="H791" s="16" t="n">
        <v>0</v>
      </c>
      <c r="I791" s="16" t="n">
        <v>0.0148211758624776</v>
      </c>
      <c r="J791" s="16"/>
      <c r="K791" s="16" t="n">
        <v>0</v>
      </c>
      <c r="L791" s="16"/>
      <c r="M791" s="16" t="n">
        <v>0</v>
      </c>
      <c r="N791" s="16" t="n">
        <v>0.051285548228916</v>
      </c>
      <c r="O791" s="16" t="n">
        <v>0.0398882034766573</v>
      </c>
      <c r="P791" s="16" t="n">
        <v>0.0514498296975937</v>
      </c>
      <c r="Q791" s="16"/>
      <c r="R791" s="16" t="n">
        <v>0</v>
      </c>
      <c r="S791" s="16" t="n">
        <v>0</v>
      </c>
      <c r="T791" s="16" t="n">
        <v>0.00212622518908738</v>
      </c>
      <c r="U791" s="16" t="n">
        <v>0.0459036850256025</v>
      </c>
      <c r="V791" s="16" t="n">
        <v>0.0036328902142185</v>
      </c>
      <c r="W791" s="16"/>
      <c r="X791" s="16" t="n">
        <v>0</v>
      </c>
      <c r="Y791" s="16" t="n">
        <v>0</v>
      </c>
      <c r="Z791" s="16" t="n">
        <v>0</v>
      </c>
      <c r="AA791" s="16" t="n">
        <v>0</v>
      </c>
      <c r="AB791" s="16" t="n">
        <v>0.282721221290548</v>
      </c>
      <c r="AC791" s="16" t="n">
        <v>0</v>
      </c>
      <c r="AD791" s="16" t="n">
        <v>0.0222579694563692</v>
      </c>
      <c r="AE791" s="16"/>
      <c r="AF791" s="16" t="n">
        <v>0</v>
      </c>
      <c r="AG791" s="16" t="n">
        <v>0.0838430130987177</v>
      </c>
      <c r="AH791" s="16" t="n">
        <v>0</v>
      </c>
      <c r="AI791" s="16" t="n">
        <v>0</v>
      </c>
      <c r="AJ791" s="16" t="n">
        <v>0.0203079128337257</v>
      </c>
      <c r="AK791" s="16" t="n">
        <v>0</v>
      </c>
      <c r="AL791" s="16" t="n">
        <v>0</v>
      </c>
      <c r="AM791" s="16" t="n">
        <v>0</v>
      </c>
      <c r="AN791" s="16" t="n">
        <v>0.282895743549841</v>
      </c>
      <c r="AO791" s="16" t="n">
        <v>0</v>
      </c>
      <c r="AP791" s="16" t="n">
        <v>0.476307855192621</v>
      </c>
      <c r="AQ791" s="16"/>
      <c r="AR791" s="16" t="n">
        <v>0.0104526233333286</v>
      </c>
      <c r="AS791" s="16" t="n">
        <v>0.0181748826474776</v>
      </c>
      <c r="AT791" s="16" t="n">
        <v>0.00588839365818342</v>
      </c>
      <c r="AU791" s="16" t="n">
        <v>0</v>
      </c>
      <c r="AV791" s="16" t="n">
        <v>0</v>
      </c>
      <c r="AW791" s="16" t="n">
        <v>0</v>
      </c>
      <c r="AX791" s="16" t="n">
        <v>0</v>
      </c>
      <c r="AY791" s="16" t="s">
        <v>346</v>
      </c>
    </row>
    <row r="792">
      <c r="B792" t="s">
        <v>332</v>
      </c>
      <c r="C792" s="16" t="n">
        <v>0.00168061564707163</v>
      </c>
      <c r="D792" s="16" t="n">
        <v>0.0043786292572245</v>
      </c>
      <c r="E792" s="16" t="n">
        <v>0.00276850652606497</v>
      </c>
      <c r="F792" s="16" t="n">
        <v>0</v>
      </c>
      <c r="G792" s="16"/>
      <c r="H792" s="16" t="n">
        <v>0.00304585574735771</v>
      </c>
      <c r="I792" s="16" t="n">
        <v>0.000712938711167473</v>
      </c>
      <c r="J792" s="16"/>
      <c r="K792" s="16" t="n">
        <v>0.00214438656645612</v>
      </c>
      <c r="L792" s="16"/>
      <c r="M792" s="16" t="n">
        <v>0</v>
      </c>
      <c r="N792" s="16" t="n">
        <v>0</v>
      </c>
      <c r="O792" s="16" t="n">
        <v>0</v>
      </c>
      <c r="P792" s="16" t="n">
        <v>0.120700197125037</v>
      </c>
      <c r="Q792" s="16"/>
      <c r="R792" s="16" t="n">
        <v>0</v>
      </c>
      <c r="S792" s="16" t="n">
        <v>0</v>
      </c>
      <c r="T792" s="16" t="n">
        <v>0.0013637887310071</v>
      </c>
      <c r="U792" s="16" t="n">
        <v>0.00545859935011031</v>
      </c>
      <c r="V792" s="16" t="n">
        <v>0.000571645590849986</v>
      </c>
      <c r="W792" s="16"/>
      <c r="X792" s="16" t="n">
        <v>0</v>
      </c>
      <c r="Y792" s="16" t="n">
        <v>0</v>
      </c>
      <c r="Z792" s="16" t="n">
        <v>0</v>
      </c>
      <c r="AA792" s="16" t="n">
        <v>0</v>
      </c>
      <c r="AB792" s="16" t="n">
        <v>0.0072457985517147</v>
      </c>
      <c r="AC792" s="16" t="n">
        <v>0.02488164865742</v>
      </c>
      <c r="AD792" s="16" t="n">
        <v>0.0174106383509126</v>
      </c>
      <c r="AE792" s="16"/>
      <c r="AF792" s="16" t="n">
        <v>0.300583738392071</v>
      </c>
      <c r="AG792" s="16" t="n">
        <v>0.0838430130987177</v>
      </c>
      <c r="AH792" s="16" t="n">
        <v>0.0196922487725778</v>
      </c>
      <c r="AI792" s="16" t="n">
        <v>0</v>
      </c>
      <c r="AJ792" s="16" t="n">
        <v>0</v>
      </c>
      <c r="AK792" s="16" t="n">
        <v>0</v>
      </c>
      <c r="AL792" s="16" t="n">
        <v>0</v>
      </c>
      <c r="AM792" s="16" t="n">
        <v>0</v>
      </c>
      <c r="AN792" s="16" t="n">
        <v>0</v>
      </c>
      <c r="AO792" s="16" t="n">
        <v>0</v>
      </c>
      <c r="AP792" s="16" t="n">
        <v>0</v>
      </c>
      <c r="AQ792" s="16"/>
      <c r="AR792" s="16" t="n">
        <v>0.0418104933333146</v>
      </c>
      <c r="AS792" s="16" t="n">
        <v>0</v>
      </c>
      <c r="AT792" s="16" t="n">
        <v>0</v>
      </c>
      <c r="AU792" s="16" t="n">
        <v>0</v>
      </c>
      <c r="AV792" s="16" t="n">
        <v>0</v>
      </c>
      <c r="AW792" s="16" t="n">
        <v>0.0175537563532873</v>
      </c>
      <c r="AX792" s="16" t="n">
        <v>0</v>
      </c>
      <c r="AY792" s="16" t="s">
        <v>346</v>
      </c>
    </row>
    <row r="793">
      <c r="B793" t="s">
        <v>333</v>
      </c>
      <c r="C793" s="16" t="n">
        <v>0.00164270266823682</v>
      </c>
      <c r="D793" s="16" t="n">
        <v>0.00353937645249159</v>
      </c>
      <c r="E793" s="16" t="n">
        <v>0.0027660901693085</v>
      </c>
      <c r="F793" s="16" t="n">
        <v>0.000327263446406705</v>
      </c>
      <c r="G793" s="16"/>
      <c r="H793" s="16" t="n">
        <v>0</v>
      </c>
      <c r="I793" s="16" t="n">
        <v>0.000938701495601227</v>
      </c>
      <c r="J793" s="16"/>
      <c r="K793" s="16" t="n">
        <v>0.00428877313291224</v>
      </c>
      <c r="L793" s="16"/>
      <c r="M793" s="16" t="n">
        <v>0</v>
      </c>
      <c r="N793" s="16" t="n">
        <v>0</v>
      </c>
      <c r="O793" s="16" t="n">
        <v>0</v>
      </c>
      <c r="P793" s="16" t="n">
        <v>0.117977323500165</v>
      </c>
      <c r="Q793" s="16"/>
      <c r="R793" s="16" t="n">
        <v>0.5</v>
      </c>
      <c r="S793" s="16" t="n">
        <v>0</v>
      </c>
      <c r="T793" s="16" t="n">
        <v>0</v>
      </c>
      <c r="U793" s="16" t="n">
        <v>0.00272810808656673</v>
      </c>
      <c r="V793" s="16" t="n">
        <v>0.00184589492854663</v>
      </c>
      <c r="W793" s="16"/>
      <c r="X793" s="16" t="n">
        <v>0</v>
      </c>
      <c r="Y793" s="16" t="n">
        <v>0</v>
      </c>
      <c r="Z793" s="16" t="n">
        <v>0</v>
      </c>
      <c r="AA793" s="16" t="n">
        <v>0</v>
      </c>
      <c r="AB793" s="16" t="n">
        <v>0</v>
      </c>
      <c r="AC793" s="16" t="n">
        <v>0.00524970864807433</v>
      </c>
      <c r="AD793" s="16" t="n">
        <v>0.0455302340744528</v>
      </c>
      <c r="AE793" s="16"/>
      <c r="AF793" s="16" t="n">
        <v>0.280264801330339</v>
      </c>
      <c r="AG793" s="16" t="n">
        <v>0.0838430130987177</v>
      </c>
      <c r="AH793" s="16" t="n">
        <v>0.0131281658483852</v>
      </c>
      <c r="AI793" s="16" t="n">
        <v>0.00134188865802622</v>
      </c>
      <c r="AJ793" s="16" t="n">
        <v>0</v>
      </c>
      <c r="AK793" s="16" t="n">
        <v>0</v>
      </c>
      <c r="AL793" s="16" t="n">
        <v>0</v>
      </c>
      <c r="AM793" s="16" t="n">
        <v>0</v>
      </c>
      <c r="AN793" s="16" t="n">
        <v>0</v>
      </c>
      <c r="AO793" s="16" t="n">
        <v>0</v>
      </c>
      <c r="AP793" s="16" t="n">
        <v>0</v>
      </c>
      <c r="AQ793" s="16"/>
      <c r="AR793" s="16" t="n">
        <v>0.0418104933333146</v>
      </c>
      <c r="AS793" s="16" t="n">
        <v>0.000575137858345459</v>
      </c>
      <c r="AT793" s="16" t="n">
        <v>0</v>
      </c>
      <c r="AU793" s="16" t="n">
        <v>0</v>
      </c>
      <c r="AV793" s="16" t="n">
        <v>0.00197715959829054</v>
      </c>
      <c r="AW793" s="16" t="n">
        <v>0</v>
      </c>
      <c r="AX793" s="16" t="n">
        <v>0</v>
      </c>
      <c r="AY793" s="16" t="s">
        <v>346</v>
      </c>
    </row>
    <row r="794">
      <c r="B794" t="s">
        <v>334</v>
      </c>
      <c r="C794" s="16" t="n">
        <v>0.000802883934968281</v>
      </c>
      <c r="D794" s="16" t="n">
        <v>0</v>
      </c>
      <c r="E794" s="16" t="n">
        <v>0.00138304508465425</v>
      </c>
      <c r="F794" s="16" t="n">
        <v>0.000965291597401584</v>
      </c>
      <c r="G794" s="16"/>
      <c r="H794" s="16" t="n">
        <v>0</v>
      </c>
      <c r="I794" s="16" t="n">
        <v>0.000665906691421505</v>
      </c>
      <c r="J794" s="16"/>
      <c r="K794" s="16" t="n">
        <v>0.00264774143041401</v>
      </c>
      <c r="L794" s="16"/>
      <c r="M794" s="16" t="n">
        <v>0</v>
      </c>
      <c r="N794" s="16" t="n">
        <v>0</v>
      </c>
      <c r="O794" s="16" t="n">
        <v>0</v>
      </c>
      <c r="P794" s="16" t="n">
        <v>0.0576623509295857</v>
      </c>
      <c r="Q794" s="16"/>
      <c r="R794" s="16" t="n">
        <v>0.5</v>
      </c>
      <c r="S794" s="16" t="n">
        <v>0</v>
      </c>
      <c r="T794" s="16" t="n">
        <v>0.00168391277109464</v>
      </c>
      <c r="U794" s="16" t="n">
        <v>0.00136405404328337</v>
      </c>
      <c r="V794" s="16" t="n">
        <v>0</v>
      </c>
      <c r="W794" s="16"/>
      <c r="X794" s="16" t="n">
        <v>0</v>
      </c>
      <c r="Y794" s="16" t="n">
        <v>0</v>
      </c>
      <c r="Z794" s="16" t="n">
        <v>0</v>
      </c>
      <c r="AA794" s="16" t="n">
        <v>0</v>
      </c>
      <c r="AB794" s="16" t="n">
        <v>0</v>
      </c>
      <c r="AC794" s="16" t="n">
        <v>0</v>
      </c>
      <c r="AD794" s="16" t="n">
        <v>0.0249455994959919</v>
      </c>
      <c r="AE794" s="16"/>
      <c r="AF794" s="16" t="n">
        <v>0.185246441037185</v>
      </c>
      <c r="AG794" s="16" t="n">
        <v>0</v>
      </c>
      <c r="AH794" s="16" t="n">
        <v>0.00656408292419261</v>
      </c>
      <c r="AI794" s="16" t="n">
        <v>0</v>
      </c>
      <c r="AJ794" s="16" t="n">
        <v>0</v>
      </c>
      <c r="AK794" s="16" t="n">
        <v>0</v>
      </c>
      <c r="AL794" s="16" t="n">
        <v>0</v>
      </c>
      <c r="AM794" s="16" t="n">
        <v>0</v>
      </c>
      <c r="AN794" s="16" t="n">
        <v>0</v>
      </c>
      <c r="AO794" s="16" t="n">
        <v>0</v>
      </c>
      <c r="AP794" s="16" t="n">
        <v>0.0473842896147582</v>
      </c>
      <c r="AQ794" s="16"/>
      <c r="AR794" s="16" t="n">
        <v>0.0104526233333286</v>
      </c>
      <c r="AS794" s="16" t="n">
        <v>0.000575137858345459</v>
      </c>
      <c r="AT794" s="16" t="n">
        <v>0</v>
      </c>
      <c r="AU794" s="16" t="n">
        <v>0</v>
      </c>
      <c r="AV794" s="16" t="n">
        <v>0.00197715959829054</v>
      </c>
      <c r="AW794" s="16" t="n">
        <v>0</v>
      </c>
      <c r="AX794" s="16" t="n">
        <v>0</v>
      </c>
      <c r="AY794" s="16" t="s">
        <v>346</v>
      </c>
    </row>
    <row r="795">
      <c r="B795" t="s">
        <v>319</v>
      </c>
      <c r="C795" s="16" t="n">
        <v>0.11014850435976</v>
      </c>
      <c r="D795" s="16" t="n">
        <v>0.340305179635604</v>
      </c>
      <c r="E795" s="16" t="n">
        <v>0</v>
      </c>
      <c r="F795" s="16" t="n">
        <v>0.0426090693823513</v>
      </c>
      <c r="G795" s="16"/>
      <c r="H795" s="16" t="n">
        <v>0.945651796299568</v>
      </c>
      <c r="I795" s="16" t="n">
        <v>0.0293938790033275</v>
      </c>
      <c r="J795" s="16"/>
      <c r="K795" s="16" t="n">
        <v>0.0884113013972187</v>
      </c>
      <c r="L795" s="16"/>
      <c r="M795" s="16" t="n">
        <v>0.114084199791365</v>
      </c>
      <c r="N795" s="16" t="n">
        <v>0.129513388522604</v>
      </c>
      <c r="O795" s="16" t="n">
        <v>0</v>
      </c>
      <c r="P795" s="16" t="n">
        <v>0</v>
      </c>
      <c r="Q795" s="16"/>
      <c r="R795" s="16" t="n">
        <v>0</v>
      </c>
      <c r="S795" s="16" t="n">
        <v>0</v>
      </c>
      <c r="T795" s="16" t="n">
        <v>0</v>
      </c>
      <c r="U795" s="16" t="n">
        <v>0</v>
      </c>
      <c r="V795" s="16" t="n">
        <v>0.224534486077257</v>
      </c>
      <c r="W795" s="16"/>
      <c r="X795" s="16" t="n">
        <v>0</v>
      </c>
      <c r="Y795" s="16" t="n">
        <v>0.352098839131531</v>
      </c>
      <c r="Z795" s="16" t="n">
        <v>0</v>
      </c>
      <c r="AA795" s="16" t="n">
        <v>0</v>
      </c>
      <c r="AB795" s="16" t="n">
        <v>0</v>
      </c>
      <c r="AC795" s="16" t="n">
        <v>0</v>
      </c>
      <c r="AD795" s="16" t="n">
        <v>0.358599918003994</v>
      </c>
      <c r="AE795" s="16"/>
      <c r="AF795" s="16" t="n">
        <v>0</v>
      </c>
      <c r="AG795" s="16" t="n">
        <v>0</v>
      </c>
      <c r="AH795" s="16" t="n">
        <v>0.270631761495418</v>
      </c>
      <c r="AI795" s="16" t="n">
        <v>0</v>
      </c>
      <c r="AJ795" s="16" t="n">
        <v>0</v>
      </c>
      <c r="AK795" s="16" t="n">
        <v>0.215607642499768</v>
      </c>
      <c r="AL795" s="16" t="n">
        <v>0</v>
      </c>
      <c r="AM795" s="16" t="n">
        <v>0</v>
      </c>
      <c r="AN795" s="16" t="n">
        <v>0</v>
      </c>
      <c r="AO795" s="16" t="n">
        <v>0</v>
      </c>
      <c r="AP795" s="16" t="n">
        <v>0</v>
      </c>
      <c r="AQ795" s="16"/>
      <c r="AR795" s="16" t="n">
        <v>0</v>
      </c>
      <c r="AS795" s="16" t="n">
        <v>0.144870343336679</v>
      </c>
      <c r="AT795" s="16" t="n">
        <v>0.31143640393144</v>
      </c>
      <c r="AU795" s="16" t="n">
        <v>0</v>
      </c>
      <c r="AV795" s="16" t="n">
        <v>0</v>
      </c>
      <c r="AW795" s="16" t="n">
        <v>0</v>
      </c>
      <c r="AX795" s="16" t="n">
        <v>0</v>
      </c>
      <c r="AY795" s="16" t="s">
        <v>346</v>
      </c>
    </row>
    <row r="79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c r="AC796" s="16"/>
      <c r="AD796" s="16"/>
      <c r="AE796" s="16"/>
      <c r="AF796" s="16"/>
      <c r="AG796" s="16"/>
      <c r="AH796" s="16"/>
      <c r="AI796" s="16"/>
      <c r="AJ796" s="16"/>
      <c r="AK796" s="16"/>
      <c r="AL796" s="16"/>
      <c r="AM796" s="16"/>
      <c r="AN796" s="16"/>
      <c r="AO796" s="16"/>
      <c r="AP796" s="16"/>
      <c r="AQ796" s="16"/>
      <c r="AR796" s="16"/>
      <c r="AS796" s="16"/>
      <c r="AT796" s="16"/>
      <c r="AU796" s="16"/>
      <c r="AV796" s="16"/>
      <c r="AW796" s="16"/>
      <c r="AX796" s="16"/>
      <c r="AY796" s="16"/>
    </row>
    <row r="797">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c r="AD797" s="16"/>
      <c r="AE797" s="16"/>
      <c r="AF797" s="16"/>
      <c r="AG797" s="16"/>
      <c r="AH797" s="16"/>
      <c r="AI797" s="16"/>
      <c r="AJ797" s="16"/>
      <c r="AK797" s="16"/>
      <c r="AL797" s="16"/>
      <c r="AM797" s="16"/>
      <c r="AN797" s="16"/>
      <c r="AO797" s="16"/>
      <c r="AP797" s="16"/>
      <c r="AQ797" s="16"/>
      <c r="AR797" s="16"/>
      <c r="AS797" s="16"/>
      <c r="AT797" s="16"/>
      <c r="AU797" s="16"/>
      <c r="AV797" s="16"/>
      <c r="AW797" s="16"/>
      <c r="AX797" s="16"/>
      <c r="AY797" s="16"/>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5" t="s">
        <v>76</v>
      </c>
    </row>
    <row r="6" ht="50" customHeight="1">
      <c r="B6" s="19" t="s">
        <v>15</v>
      </c>
      <c r="C6" s="19" t="s">
        <v>67</v>
      </c>
      <c r="D6" s="19" t="s">
        <v>68</v>
      </c>
      <c r="E6" s="19" t="s">
        <v>69</v>
      </c>
    </row>
    <row r="7">
      <c r="B7" s="17" t="s">
        <v>70</v>
      </c>
      <c r="C7" s="16" t="n">
        <v>0.717303779424546</v>
      </c>
      <c r="D7" s="16" t="n">
        <v>0.149886696355054</v>
      </c>
      <c r="E7" s="16" t="n">
        <v>0.0376179859504428</v>
      </c>
    </row>
    <row r="8">
      <c r="B8" s="17" t="s">
        <v>71</v>
      </c>
      <c r="C8" s="16" t="n">
        <v>0.0635960789598522</v>
      </c>
      <c r="D8" s="16" t="n">
        <v>0.0702932921889124</v>
      </c>
      <c r="E8" s="16" t="n">
        <v>0.0541341942129247</v>
      </c>
    </row>
    <row r="9">
      <c r="B9" s="17" t="s">
        <v>72</v>
      </c>
      <c r="C9" s="16" t="n">
        <v>0.100610594394048</v>
      </c>
      <c r="D9" s="16" t="n">
        <v>0.172951501287792</v>
      </c>
      <c r="E9" s="16" t="n">
        <v>0.0567049605417417</v>
      </c>
    </row>
    <row r="10">
      <c r="B10" s="17" t="s">
        <v>73</v>
      </c>
      <c r="C10" s="16" t="n">
        <v>0.057481787340432</v>
      </c>
      <c r="D10" s="16" t="n">
        <v>0.0571133522878971</v>
      </c>
      <c r="E10" s="16" t="n">
        <v>0.115736814830273</v>
      </c>
    </row>
    <row r="11">
      <c r="B11" s="17" t="s">
        <v>74</v>
      </c>
      <c r="C11" s="16" t="n">
        <v>0.0449809342134175</v>
      </c>
      <c r="D11" s="16" t="n">
        <v>0.166414990774519</v>
      </c>
      <c r="E11" s="16" t="n">
        <v>0.178948905400974</v>
      </c>
    </row>
    <row r="12">
      <c r="B12" s="17" t="s">
        <v>75</v>
      </c>
      <c r="C12" s="16" t="n">
        <v>0.0160268256677045</v>
      </c>
      <c r="D12" s="16" t="n">
        <v>0.383340167105825</v>
      </c>
      <c r="E12" s="16" t="n">
        <v>0.556857139063644</v>
      </c>
    </row>
    <row r="13">
      <c r="B13" s="18"/>
      <c r="C13" s="18"/>
      <c r="D13" s="18"/>
      <c r="E13" s="18"/>
    </row>
    <row r="14">
      <c r="B14" t="s">
        <v>77</v>
      </c>
    </row>
    <row r="15">
      <c r="B15" t="s">
        <v>78</v>
      </c>
    </row>
    <row r="19">
      <c r="B19"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80</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70</v>
      </c>
      <c r="C9" s="16" t="n">
        <v>0.717303779424546</v>
      </c>
      <c r="D9" s="16" t="n">
        <v>0.701064148179912</v>
      </c>
      <c r="E9" s="16" t="n">
        <v>0.642997462931383</v>
      </c>
      <c r="F9" s="16" t="n">
        <v>0.739511916427004</v>
      </c>
      <c r="G9" s="16"/>
      <c r="H9" s="16" t="n">
        <v>0.817175698572676</v>
      </c>
      <c r="I9" s="16" t="n">
        <v>0.742813389149524</v>
      </c>
      <c r="J9" s="16"/>
      <c r="K9" s="16" t="n">
        <v>0.705871686854204</v>
      </c>
      <c r="L9" s="16"/>
      <c r="M9" s="16" t="n">
        <v>0.746644647056307</v>
      </c>
      <c r="N9" s="16" t="n">
        <v>0.529758499864539</v>
      </c>
      <c r="O9" s="16" t="n">
        <v>0.371821944310341</v>
      </c>
      <c r="P9" s="16" t="n">
        <v>0.373089193837105</v>
      </c>
      <c r="Q9" s="16"/>
      <c r="R9" s="16" t="n">
        <v>0.577230840386878</v>
      </c>
      <c r="S9" s="16" t="n">
        <v>0.249442881039615</v>
      </c>
      <c r="T9" s="16" t="n">
        <v>0.696129764307786</v>
      </c>
      <c r="U9" s="16" t="n">
        <v>0.672160991448661</v>
      </c>
      <c r="V9" s="16" t="n">
        <v>0.875912763337208</v>
      </c>
      <c r="W9" s="16"/>
      <c r="X9" s="16" t="n">
        <v>0.684037607508213</v>
      </c>
      <c r="Y9" s="16" t="n">
        <v>0.735566587967703</v>
      </c>
      <c r="Z9" s="16" t="n">
        <v>0.736644496959774</v>
      </c>
      <c r="AA9" s="16" t="n">
        <v>0.863685435572796</v>
      </c>
      <c r="AB9" s="16" t="n">
        <v>0.645410146406102</v>
      </c>
      <c r="AC9" s="16" t="n">
        <v>0.814810155638078</v>
      </c>
      <c r="AD9" s="16" t="n">
        <v>0.721019260598206</v>
      </c>
      <c r="AE9" s="16"/>
      <c r="AF9" s="16" t="n">
        <v>0.995586144536</v>
      </c>
      <c r="AG9" s="16" t="n">
        <v>0.555577382568552</v>
      </c>
      <c r="AH9" s="16" t="n">
        <v>0.612994808451579</v>
      </c>
      <c r="AI9" s="16" t="n">
        <v>0.660603987808344</v>
      </c>
      <c r="AJ9" s="16" t="n">
        <v>0.629017545484038</v>
      </c>
      <c r="AK9" s="16" t="n">
        <v>0.806594481528065</v>
      </c>
      <c r="AL9" s="16" t="n">
        <v>0.518321431742607</v>
      </c>
      <c r="AM9" s="16" t="n">
        <v>0.834574185236038</v>
      </c>
      <c r="AN9" s="16" t="n">
        <v>0.477817936936414</v>
      </c>
      <c r="AO9" s="16" t="n">
        <v>0.493225259474703</v>
      </c>
      <c r="AP9" s="16" t="n">
        <v>0.994833889159283</v>
      </c>
      <c r="AQ9" s="16"/>
      <c r="AR9" s="16" t="n">
        <v>0.833871371716524</v>
      </c>
      <c r="AS9" s="16" t="n">
        <v>0.720891406992616</v>
      </c>
      <c r="AT9" s="16" t="n">
        <v>0.36439717910153</v>
      </c>
      <c r="AU9" s="16" t="n">
        <v>0.948021178813962</v>
      </c>
      <c r="AV9" s="16" t="n">
        <v>0.620695454179072</v>
      </c>
      <c r="AW9" s="16" t="n">
        <v>0.720052845659747</v>
      </c>
      <c r="AX9" s="16" t="n">
        <v>0.90468896880726</v>
      </c>
      <c r="AY9" s="16" t="n">
        <v>0.958921140315156</v>
      </c>
    </row>
    <row r="10">
      <c r="B10" s="17" t="s">
        <v>71</v>
      </c>
      <c r="C10" s="16" t="n">
        <v>0.0635960789598522</v>
      </c>
      <c r="D10" s="16" t="n">
        <v>0.0772082497512585</v>
      </c>
      <c r="E10" s="16" t="n">
        <v>0.0754261997054409</v>
      </c>
      <c r="F10" s="16" t="n">
        <v>0.0588194774344172</v>
      </c>
      <c r="G10" s="16"/>
      <c r="H10" s="16" t="n">
        <v>0.13861401160198</v>
      </c>
      <c r="I10" s="16" t="n">
        <v>0.0618049842317285</v>
      </c>
      <c r="J10" s="16"/>
      <c r="K10" s="16" t="n">
        <v>0.0882588703904504</v>
      </c>
      <c r="L10" s="16"/>
      <c r="M10" s="16" t="n">
        <v>0.0452394474511737</v>
      </c>
      <c r="N10" s="16" t="n">
        <v>0.165895099784302</v>
      </c>
      <c r="O10" s="16" t="n">
        <v>0.31719574722282</v>
      </c>
      <c r="P10" s="16" t="n">
        <v>0.324535886873423</v>
      </c>
      <c r="Q10" s="16"/>
      <c r="R10" s="16" t="n">
        <v>0.19507444592155</v>
      </c>
      <c r="S10" s="16" t="n">
        <v>0.236492994414944</v>
      </c>
      <c r="T10" s="16" t="n">
        <v>0.0775735932393079</v>
      </c>
      <c r="U10" s="16" t="n">
        <v>0.0285737161842999</v>
      </c>
      <c r="V10" s="16" t="n">
        <v>0.0135193407769237</v>
      </c>
      <c r="W10" s="16"/>
      <c r="X10" s="16" t="n">
        <v>0.0776575324396428</v>
      </c>
      <c r="Y10" s="16" t="n">
        <v>0.00949072453095424</v>
      </c>
      <c r="Z10" s="16" t="n">
        <v>0.00940623207207371</v>
      </c>
      <c r="AA10" s="16" t="n">
        <v>0.0543638692926638</v>
      </c>
      <c r="AB10" s="16" t="n">
        <v>0.256998614790766</v>
      </c>
      <c r="AC10" s="16" t="n">
        <v>0.125420360441241</v>
      </c>
      <c r="AD10" s="16" t="n">
        <v>0.0703933801279047</v>
      </c>
      <c r="AE10" s="16"/>
      <c r="AF10" s="16" t="n">
        <v>0.00201733885237348</v>
      </c>
      <c r="AG10" s="16" t="n">
        <v>0.0159566567988531</v>
      </c>
      <c r="AH10" s="16" t="n">
        <v>0.229829825876548</v>
      </c>
      <c r="AI10" s="16" t="n">
        <v>0.135569996219728</v>
      </c>
      <c r="AJ10" s="16" t="n">
        <v>0.0512795235288394</v>
      </c>
      <c r="AK10" s="16" t="n">
        <v>0.00422653914264872</v>
      </c>
      <c r="AL10" s="16" t="n">
        <v>0.116089608942812</v>
      </c>
      <c r="AM10" s="16" t="n">
        <v>0.0119693753671721</v>
      </c>
      <c r="AN10" s="16" t="n">
        <v>0.159985354027121</v>
      </c>
      <c r="AO10" s="16" t="n">
        <v>0.0284905122967219</v>
      </c>
      <c r="AP10" s="16" t="n">
        <v>0.00258305542035865</v>
      </c>
      <c r="AQ10" s="16"/>
      <c r="AR10" s="16" t="n">
        <v>0.0137670334715789</v>
      </c>
      <c r="AS10" s="16" t="n">
        <v>0.0849871740652275</v>
      </c>
      <c r="AT10" s="16" t="n">
        <v>0.122371088096834</v>
      </c>
      <c r="AU10" s="16" t="n">
        <v>0.0320924423190643</v>
      </c>
      <c r="AV10" s="16" t="n">
        <v>0.000574057601879134</v>
      </c>
      <c r="AW10" s="16" t="n">
        <v>0.0838150596436063</v>
      </c>
      <c r="AX10" s="16" t="n">
        <v>0.0673490787170249</v>
      </c>
      <c r="AY10" s="16" t="n">
        <v>0.0214892779119384</v>
      </c>
    </row>
    <row r="11">
      <c r="B11" s="17" t="s">
        <v>72</v>
      </c>
      <c r="C11" s="16" t="n">
        <v>0.100610594394048</v>
      </c>
      <c r="D11" s="16" t="n">
        <v>0.0996382469209809</v>
      </c>
      <c r="E11" s="16" t="n">
        <v>0.208464130861589</v>
      </c>
      <c r="F11" s="16" t="n">
        <v>0.071138156329582</v>
      </c>
      <c r="G11" s="16"/>
      <c r="H11" s="16" t="n">
        <v>0.0308818859218099</v>
      </c>
      <c r="I11" s="16" t="n">
        <v>0.0632425263653636</v>
      </c>
      <c r="J11" s="16"/>
      <c r="K11" s="16" t="n">
        <v>0.133537160206306</v>
      </c>
      <c r="L11" s="16"/>
      <c r="M11" s="16" t="n">
        <v>0.0908724200881231</v>
      </c>
      <c r="N11" s="16" t="n">
        <v>0.164444902406419</v>
      </c>
      <c r="O11" s="16" t="n">
        <v>0.206043048390468</v>
      </c>
      <c r="P11" s="16" t="n">
        <v>0.22586145057176</v>
      </c>
      <c r="Q11" s="16"/>
      <c r="R11" s="16" t="n">
        <v>0.226981051970732</v>
      </c>
      <c r="S11" s="16" t="n">
        <v>0.234157869997906</v>
      </c>
      <c r="T11" s="16" t="n">
        <v>0.0924704506917944</v>
      </c>
      <c r="U11" s="16" t="n">
        <v>0.145564703221905</v>
      </c>
      <c r="V11" s="16" t="n">
        <v>0.0386328806613096</v>
      </c>
      <c r="W11" s="16"/>
      <c r="X11" s="16" t="n">
        <v>0.148691513204933</v>
      </c>
      <c r="Y11" s="16" t="n">
        <v>0.0541855384093447</v>
      </c>
      <c r="Z11" s="16" t="n">
        <v>0.0853003622181289</v>
      </c>
      <c r="AA11" s="16" t="n">
        <v>0.0387275226884331</v>
      </c>
      <c r="AB11" s="16" t="n">
        <v>0.0658528521619202</v>
      </c>
      <c r="AC11" s="16" t="n">
        <v>0.0266840895353976</v>
      </c>
      <c r="AD11" s="16" t="n">
        <v>0.0538725135508109</v>
      </c>
      <c r="AE11" s="16"/>
      <c r="AF11" s="16" t="n">
        <v>0.000798838870542015</v>
      </c>
      <c r="AG11" s="16" t="n">
        <v>0.0048322716208926</v>
      </c>
      <c r="AH11" s="16" t="n">
        <v>0.102977250600477</v>
      </c>
      <c r="AI11" s="16" t="n">
        <v>0.0473905799900764</v>
      </c>
      <c r="AJ11" s="16" t="n">
        <v>0.205307635935718</v>
      </c>
      <c r="AK11" s="16" t="n">
        <v>0.0281444034695591</v>
      </c>
      <c r="AL11" s="16" t="n">
        <v>0.0823383212495885</v>
      </c>
      <c r="AM11" s="16" t="n">
        <v>0.0460089167635908</v>
      </c>
      <c r="AN11" s="16" t="n">
        <v>0.357143359064436</v>
      </c>
      <c r="AO11" s="16" t="n">
        <v>0.275510200057763</v>
      </c>
      <c r="AP11" s="16" t="n">
        <v>0.00258305542035865</v>
      </c>
      <c r="AQ11" s="16"/>
      <c r="AR11" s="16" t="n">
        <v>0.0961016623125524</v>
      </c>
      <c r="AS11" s="16" t="n">
        <v>0.0539273825007192</v>
      </c>
      <c r="AT11" s="16" t="n">
        <v>0.400854762610041</v>
      </c>
      <c r="AU11" s="16" t="n">
        <v>0.0036433562576144</v>
      </c>
      <c r="AV11" s="16" t="n">
        <v>0.074353091522853</v>
      </c>
      <c r="AW11" s="16" t="n">
        <v>0.0154442430558964</v>
      </c>
      <c r="AX11" s="16" t="n">
        <v>0.0271538249341844</v>
      </c>
      <c r="AY11" s="16" t="n">
        <v>0.00979479088645274</v>
      </c>
    </row>
    <row r="12">
      <c r="B12" s="17" t="s">
        <v>73</v>
      </c>
      <c r="C12" s="16" t="n">
        <v>0.057481787340432</v>
      </c>
      <c r="D12" s="16" t="n">
        <v>0.105204286365879</v>
      </c>
      <c r="E12" s="16" t="n">
        <v>0.0679624469003255</v>
      </c>
      <c r="F12" s="16" t="n">
        <v>0.0492366752179191</v>
      </c>
      <c r="G12" s="16"/>
      <c r="H12" s="16" t="n">
        <v>0.00832759078029264</v>
      </c>
      <c r="I12" s="16" t="n">
        <v>0.0623863172188681</v>
      </c>
      <c r="J12" s="16"/>
      <c r="K12" s="16" t="n">
        <v>0.0717269185728988</v>
      </c>
      <c r="L12" s="16"/>
      <c r="M12" s="16" t="n">
        <v>0.0540014300583414</v>
      </c>
      <c r="N12" s="16" t="n">
        <v>0.088286074057962</v>
      </c>
      <c r="O12" s="16" t="n">
        <v>0.0869921719112286</v>
      </c>
      <c r="P12" s="16" t="n">
        <v>0.0428249574352191</v>
      </c>
      <c r="Q12" s="16"/>
      <c r="R12" s="16" t="n">
        <v>0</v>
      </c>
      <c r="S12" s="16" t="n">
        <v>0.16652566216143</v>
      </c>
      <c r="T12" s="16" t="n">
        <v>0.0688426432212143</v>
      </c>
      <c r="U12" s="16" t="n">
        <v>0.0319801907373789</v>
      </c>
      <c r="V12" s="16" t="n">
        <v>0.0439318412651564</v>
      </c>
      <c r="W12" s="16"/>
      <c r="X12" s="16" t="n">
        <v>0.0334279389379663</v>
      </c>
      <c r="Y12" s="16" t="n">
        <v>0.0858221295471423</v>
      </c>
      <c r="Z12" s="16" t="n">
        <v>0.168648908750023</v>
      </c>
      <c r="AA12" s="16" t="n">
        <v>0.0424974629847021</v>
      </c>
      <c r="AB12" s="16" t="n">
        <v>0.00631421999015484</v>
      </c>
      <c r="AC12" s="16" t="n">
        <v>0.0330853943852836</v>
      </c>
      <c r="AD12" s="16" t="n">
        <v>0.0856587182996939</v>
      </c>
      <c r="AE12" s="16"/>
      <c r="AF12" s="16" t="n">
        <v>0.000798838870542015</v>
      </c>
      <c r="AG12" s="16" t="n">
        <v>0.422275949924341</v>
      </c>
      <c r="AH12" s="16" t="n">
        <v>0.0216750869528677</v>
      </c>
      <c r="AI12" s="16" t="n">
        <v>0.0183090264894111</v>
      </c>
      <c r="AJ12" s="16" t="n">
        <v>0.109915927528968</v>
      </c>
      <c r="AK12" s="16" t="n">
        <v>0.0572558466353405</v>
      </c>
      <c r="AL12" s="16" t="n">
        <v>0.0563009538560572</v>
      </c>
      <c r="AM12" s="16" t="n">
        <v>0.105090015798836</v>
      </c>
      <c r="AN12" s="16" t="n">
        <v>0.00505334997202836</v>
      </c>
      <c r="AO12" s="16" t="n">
        <v>0.202774028170812</v>
      </c>
      <c r="AP12" s="16" t="n">
        <v>0</v>
      </c>
      <c r="AQ12" s="16"/>
      <c r="AR12" s="16" t="n">
        <v>0.00989568008795999</v>
      </c>
      <c r="AS12" s="16" t="n">
        <v>0.0718634337110855</v>
      </c>
      <c r="AT12" s="16" t="n">
        <v>0.0118707619582221</v>
      </c>
      <c r="AU12" s="16" t="n">
        <v>0.0162430226093593</v>
      </c>
      <c r="AV12" s="16" t="n">
        <v>0.304377396696196</v>
      </c>
      <c r="AW12" s="16" t="n">
        <v>0.0601380124126351</v>
      </c>
      <c r="AX12" s="16" t="n">
        <v>0.000808127541531083</v>
      </c>
      <c r="AY12" s="16" t="n">
        <v>0.00979479088645274</v>
      </c>
    </row>
    <row r="13">
      <c r="B13" s="17" t="s">
        <v>74</v>
      </c>
      <c r="C13" s="16" t="n">
        <v>0.0449809342134175</v>
      </c>
      <c r="D13" s="16" t="n">
        <v>0.0168850687819692</v>
      </c>
      <c r="E13" s="16" t="n">
        <v>0.00495197603565602</v>
      </c>
      <c r="F13" s="16" t="n">
        <v>0.0591217953979424</v>
      </c>
      <c r="G13" s="16"/>
      <c r="H13" s="16" t="n">
        <v>0.00500081312324196</v>
      </c>
      <c r="I13" s="16" t="n">
        <v>0.0514005948059296</v>
      </c>
      <c r="J13" s="16"/>
      <c r="K13" s="16" t="n">
        <v>0.000605363976141159</v>
      </c>
      <c r="L13" s="16"/>
      <c r="M13" s="16" t="n">
        <v>0.0452237347472984</v>
      </c>
      <c r="N13" s="16" t="n">
        <v>0.0516154238867782</v>
      </c>
      <c r="O13" s="16" t="n">
        <v>0.0179470881651417</v>
      </c>
      <c r="P13" s="16" t="n">
        <v>0.0286546258677324</v>
      </c>
      <c r="Q13" s="16"/>
      <c r="R13" s="16" t="n">
        <v>0.000713661720840182</v>
      </c>
      <c r="S13" s="16" t="n">
        <v>0.113380592386104</v>
      </c>
      <c r="T13" s="16" t="n">
        <v>0.0325636590660257</v>
      </c>
      <c r="U13" s="16" t="n">
        <v>0.121720398407755</v>
      </c>
      <c r="V13" s="16" t="n">
        <v>0.00881727177420246</v>
      </c>
      <c r="W13" s="16"/>
      <c r="X13" s="16" t="n">
        <v>0.0561854079092447</v>
      </c>
      <c r="Y13" s="16" t="n">
        <v>0.0131689835712657</v>
      </c>
      <c r="Z13" s="16" t="n">
        <v>0</v>
      </c>
      <c r="AA13" s="16" t="n">
        <v>0.000725709461404629</v>
      </c>
      <c r="AB13" s="16" t="n">
        <v>0.0254241666510568</v>
      </c>
      <c r="AC13" s="16" t="n">
        <v>0</v>
      </c>
      <c r="AD13" s="16" t="n">
        <v>0.0690561274233847</v>
      </c>
      <c r="AE13" s="16"/>
      <c r="AF13" s="16" t="n">
        <v>0.000798838870542015</v>
      </c>
      <c r="AG13" s="16" t="n">
        <v>0.00135773908736134</v>
      </c>
      <c r="AH13" s="16" t="n">
        <v>0.0325230281185278</v>
      </c>
      <c r="AI13" s="16" t="n">
        <v>0.138126409492441</v>
      </c>
      <c r="AJ13" s="16" t="n">
        <v>0.00447936752243661</v>
      </c>
      <c r="AK13" s="16" t="n">
        <v>0.076423976188507</v>
      </c>
      <c r="AL13" s="16" t="n">
        <v>0.226949684208936</v>
      </c>
      <c r="AM13" s="16" t="n">
        <v>0.00235750683436327</v>
      </c>
      <c r="AN13" s="16" t="n">
        <v>0</v>
      </c>
      <c r="AO13" s="16" t="n">
        <v>0</v>
      </c>
      <c r="AP13" s="16" t="n">
        <v>0</v>
      </c>
      <c r="AQ13" s="16"/>
      <c r="AR13" s="16" t="n">
        <v>0.0463642524113849</v>
      </c>
      <c r="AS13" s="16" t="n">
        <v>0.0682085109646178</v>
      </c>
      <c r="AT13" s="16" t="n">
        <v>0.100506208233373</v>
      </c>
      <c r="AU13" s="16" t="n">
        <v>0</v>
      </c>
      <c r="AV13" s="16" t="n">
        <v>0</v>
      </c>
      <c r="AW13" s="16" t="n">
        <v>0.00122128737997295</v>
      </c>
      <c r="AX13" s="16" t="n">
        <v>0</v>
      </c>
      <c r="AY13" s="16" t="n">
        <v>0</v>
      </c>
    </row>
    <row r="14">
      <c r="B14" s="17" t="s">
        <v>75</v>
      </c>
      <c r="C14" s="22" t="n">
        <v>0.0160268256677045</v>
      </c>
      <c r="D14" s="22" t="n">
        <v>0</v>
      </c>
      <c r="E14" s="22" t="n">
        <v>0.000197783565605454</v>
      </c>
      <c r="F14" s="22" t="n">
        <v>0.0221719791931352</v>
      </c>
      <c r="G14" s="22"/>
      <c r="H14" s="22" t="n">
        <v>0</v>
      </c>
      <c r="I14" s="22" t="n">
        <v>0.0183521882285867</v>
      </c>
      <c r="J14" s="22"/>
      <c r="K14" s="22" t="n">
        <v>0</v>
      </c>
      <c r="L14" s="22"/>
      <c r="M14" s="22" t="n">
        <v>0.0180183205987561</v>
      </c>
      <c r="N14" s="22" t="n">
        <v>0</v>
      </c>
      <c r="O14" s="22" t="n">
        <v>0</v>
      </c>
      <c r="P14" s="22" t="n">
        <v>0.0050338854147596</v>
      </c>
      <c r="Q14" s="22"/>
      <c r="R14" s="22" t="n">
        <v>0</v>
      </c>
      <c r="S14" s="22" t="n">
        <v>0</v>
      </c>
      <c r="T14" s="22" t="n">
        <v>0.0324198894738718</v>
      </c>
      <c r="U14" s="22" t="n">
        <v>0</v>
      </c>
      <c r="V14" s="22" t="n">
        <v>0.0191859021851994</v>
      </c>
      <c r="W14" s="22"/>
      <c r="X14" s="22" t="n">
        <v>0</v>
      </c>
      <c r="Y14" s="22" t="n">
        <v>0.10176603597359</v>
      </c>
      <c r="Z14" s="22" t="n">
        <v>0</v>
      </c>
      <c r="AA14" s="22" t="n">
        <v>0</v>
      </c>
      <c r="AB14" s="22" t="n">
        <v>0</v>
      </c>
      <c r="AC14" s="22" t="n">
        <v>0</v>
      </c>
      <c r="AD14" s="22" t="n">
        <v>0</v>
      </c>
      <c r="AE14" s="22"/>
      <c r="AF14" s="22" t="n">
        <v>0</v>
      </c>
      <c r="AG14" s="22" t="n">
        <v>0</v>
      </c>
      <c r="AH14" s="22" t="n">
        <v>0</v>
      </c>
      <c r="AI14" s="22" t="n">
        <v>0</v>
      </c>
      <c r="AJ14" s="22" t="n">
        <v>0</v>
      </c>
      <c r="AK14" s="22" t="n">
        <v>0.02735475303588</v>
      </c>
      <c r="AL14" s="22" t="n">
        <v>0</v>
      </c>
      <c r="AM14" s="22" t="n">
        <v>0</v>
      </c>
      <c r="AN14" s="22" t="n">
        <v>0</v>
      </c>
      <c r="AO14" s="22" t="n">
        <v>0</v>
      </c>
      <c r="AP14" s="22" t="n">
        <v>0</v>
      </c>
      <c r="AQ14" s="22"/>
      <c r="AR14" s="22" t="n">
        <v>0</v>
      </c>
      <c r="AS14" s="22" t="n">
        <v>0.000122091765733422</v>
      </c>
      <c r="AT14" s="22" t="n">
        <v>0</v>
      </c>
      <c r="AU14" s="22" t="n">
        <v>0</v>
      </c>
      <c r="AV14" s="22" t="n">
        <v>0</v>
      </c>
      <c r="AW14" s="22" t="n">
        <v>0.119328551848142</v>
      </c>
      <c r="AX14" s="22" t="n">
        <v>0</v>
      </c>
      <c r="AY14" s="22" t="n">
        <v>0</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81</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70</v>
      </c>
      <c r="C9" s="16" t="n">
        <v>0.149886696355054</v>
      </c>
      <c r="D9" s="16" t="n">
        <v>0.0320676414563901</v>
      </c>
      <c r="E9" s="16" t="n">
        <v>0.0785360165407937</v>
      </c>
      <c r="F9" s="16" t="n">
        <v>0.182715504039198</v>
      </c>
      <c r="G9" s="16"/>
      <c r="H9" s="16" t="n">
        <v>0.0577014041650554</v>
      </c>
      <c r="I9" s="16" t="n">
        <v>0.167876587522493</v>
      </c>
      <c r="J9" s="16"/>
      <c r="K9" s="16" t="n">
        <v>0.127743153852295</v>
      </c>
      <c r="L9" s="16"/>
      <c r="M9" s="16" t="n">
        <v>0.15309902081599</v>
      </c>
      <c r="N9" s="16" t="n">
        <v>0.122306025025537</v>
      </c>
      <c r="O9" s="16" t="n">
        <v>0.109431483852307</v>
      </c>
      <c r="P9" s="16" t="n">
        <v>0.194116980500798</v>
      </c>
      <c r="Q9" s="16"/>
      <c r="R9" s="16" t="n">
        <v>0.0156776575932375</v>
      </c>
      <c r="S9" s="16" t="n">
        <v>0.0112557248525119</v>
      </c>
      <c r="T9" s="16" t="n">
        <v>0.178284389494829</v>
      </c>
      <c r="U9" s="16" t="n">
        <v>0.283830289430223</v>
      </c>
      <c r="V9" s="16" t="n">
        <v>0.123979651684945</v>
      </c>
      <c r="W9" s="16"/>
      <c r="X9" s="16" t="n">
        <v>0.122060842307728</v>
      </c>
      <c r="Y9" s="16" t="n">
        <v>0.145886798305938</v>
      </c>
      <c r="Z9" s="16" t="n">
        <v>0.0745114886171973</v>
      </c>
      <c r="AA9" s="16" t="n">
        <v>0.0177057669843153</v>
      </c>
      <c r="AB9" s="16" t="n">
        <v>0.395391509911291</v>
      </c>
      <c r="AC9" s="16" t="n">
        <v>0.284545904499559</v>
      </c>
      <c r="AD9" s="16" t="n">
        <v>0.551606308491224</v>
      </c>
      <c r="AE9" s="16"/>
      <c r="AF9" s="16" t="n">
        <v>0.399768939336326</v>
      </c>
      <c r="AG9" s="16" t="n">
        <v>0.432106913288909</v>
      </c>
      <c r="AH9" s="16" t="n">
        <v>0.194954273326827</v>
      </c>
      <c r="AI9" s="16" t="n">
        <v>0.0405360642143567</v>
      </c>
      <c r="AJ9" s="16" t="n">
        <v>0.368881405398346</v>
      </c>
      <c r="AK9" s="16" t="n">
        <v>0.191379808159733</v>
      </c>
      <c r="AL9" s="16" t="n">
        <v>0.067300821639902</v>
      </c>
      <c r="AM9" s="16" t="n">
        <v>0.0127821473077909</v>
      </c>
      <c r="AN9" s="16" t="n">
        <v>0.0242853880273862</v>
      </c>
      <c r="AO9" s="16" t="n">
        <v>0.000851415555493778</v>
      </c>
      <c r="AP9" s="16" t="n">
        <v>0.000256968775120762</v>
      </c>
      <c r="AQ9" s="16"/>
      <c r="AR9" s="16" t="n">
        <v>0.18814525346047</v>
      </c>
      <c r="AS9" s="16" t="n">
        <v>0.162379233208215</v>
      </c>
      <c r="AT9" s="16" t="n">
        <v>0.118783114584599</v>
      </c>
      <c r="AU9" s="16" t="n">
        <v>0.00236736157836702</v>
      </c>
      <c r="AV9" s="16" t="n">
        <v>0.000574057601879134</v>
      </c>
      <c r="AW9" s="16" t="n">
        <v>0.132567088388374</v>
      </c>
      <c r="AX9" s="16" t="n">
        <v>0.21605771883227</v>
      </c>
      <c r="AY9" s="16" t="n">
        <v>0.490205209113547</v>
      </c>
    </row>
    <row r="10">
      <c r="B10" s="17" t="s">
        <v>71</v>
      </c>
      <c r="C10" s="16" t="n">
        <v>0.0702932921889124</v>
      </c>
      <c r="D10" s="16" t="n">
        <v>0.129696449154858</v>
      </c>
      <c r="E10" s="16" t="n">
        <v>0.0760698126446429</v>
      </c>
      <c r="F10" s="16" t="n">
        <v>0.0620239284081103</v>
      </c>
      <c r="G10" s="16"/>
      <c r="H10" s="16" t="n">
        <v>0.0362525128609062</v>
      </c>
      <c r="I10" s="16" t="n">
        <v>0.0772853083067001</v>
      </c>
      <c r="J10" s="16"/>
      <c r="K10" s="16" t="n">
        <v>0.087960244837165</v>
      </c>
      <c r="L10" s="16"/>
      <c r="M10" s="16" t="n">
        <v>0.0593943881446864</v>
      </c>
      <c r="N10" s="16" t="n">
        <v>0.142286730087643</v>
      </c>
      <c r="O10" s="16" t="n">
        <v>0.164450185974896</v>
      </c>
      <c r="P10" s="16" t="n">
        <v>0.27620272028333</v>
      </c>
      <c r="Q10" s="16"/>
      <c r="R10" s="16" t="n">
        <v>0.14778497338494</v>
      </c>
      <c r="S10" s="16" t="n">
        <v>0.283925562714869</v>
      </c>
      <c r="T10" s="16" t="n">
        <v>0.090889300655968</v>
      </c>
      <c r="U10" s="16" t="n">
        <v>0.0482122170349188</v>
      </c>
      <c r="V10" s="16" t="n">
        <v>0.00816181782116605</v>
      </c>
      <c r="W10" s="16"/>
      <c r="X10" s="16" t="n">
        <v>0.0563055983329332</v>
      </c>
      <c r="Y10" s="16" t="n">
        <v>0.0610051676368825</v>
      </c>
      <c r="Z10" s="16" t="n">
        <v>0.112957378228894</v>
      </c>
      <c r="AA10" s="16" t="n">
        <v>0.0301909490318052</v>
      </c>
      <c r="AB10" s="16" t="n">
        <v>0.0604900220293947</v>
      </c>
      <c r="AC10" s="16" t="n">
        <v>0.135267203888107</v>
      </c>
      <c r="AD10" s="16" t="n">
        <v>0.0596666746695926</v>
      </c>
      <c r="AE10" s="16"/>
      <c r="AF10" s="16" t="n">
        <v>0.00718407328408996</v>
      </c>
      <c r="AG10" s="16" t="n">
        <v>0.0175272848886939</v>
      </c>
      <c r="AH10" s="16" t="n">
        <v>0.0307200359318809</v>
      </c>
      <c r="AI10" s="16" t="n">
        <v>0.151067425712057</v>
      </c>
      <c r="AJ10" s="16" t="n">
        <v>0.0317072756409408</v>
      </c>
      <c r="AK10" s="16" t="n">
        <v>0.0714642798478156</v>
      </c>
      <c r="AL10" s="16" t="n">
        <v>0.0149638017668936</v>
      </c>
      <c r="AM10" s="16" t="n">
        <v>0.107990887147529</v>
      </c>
      <c r="AN10" s="16" t="n">
        <v>0.0212212585475478</v>
      </c>
      <c r="AO10" s="16" t="n">
        <v>0.218902029720805</v>
      </c>
      <c r="AP10" s="16" t="n">
        <v>0.00427364151739276</v>
      </c>
      <c r="AQ10" s="16"/>
      <c r="AR10" s="16" t="n">
        <v>0.0515759379830918</v>
      </c>
      <c r="AS10" s="16" t="n">
        <v>0.109668529345463</v>
      </c>
      <c r="AT10" s="16" t="n">
        <v>0.0348506072805578</v>
      </c>
      <c r="AU10" s="16" t="n">
        <v>0.00305151586302265</v>
      </c>
      <c r="AV10" s="16" t="n">
        <v>0.228550991477528</v>
      </c>
      <c r="AW10" s="16" t="n">
        <v>0.0226556819367179</v>
      </c>
      <c r="AX10" s="16" t="n">
        <v>0.0346790725216984</v>
      </c>
      <c r="AY10" s="16" t="n">
        <v>0</v>
      </c>
    </row>
    <row r="11">
      <c r="B11" s="17" t="s">
        <v>72</v>
      </c>
      <c r="C11" s="16" t="n">
        <v>0.172951501287792</v>
      </c>
      <c r="D11" s="16" t="n">
        <v>0.124482164118799</v>
      </c>
      <c r="E11" s="16" t="n">
        <v>0.218735263451714</v>
      </c>
      <c r="F11" s="16" t="n">
        <v>0.165848561357918</v>
      </c>
      <c r="G11" s="16"/>
      <c r="H11" s="16" t="n">
        <v>0.137222533267768</v>
      </c>
      <c r="I11" s="16" t="n">
        <v>0.124172254960261</v>
      </c>
      <c r="J11" s="16"/>
      <c r="K11" s="16" t="n">
        <v>0.171037843123852</v>
      </c>
      <c r="L11" s="16"/>
      <c r="M11" s="16" t="n">
        <v>0.156209807288107</v>
      </c>
      <c r="N11" s="16" t="n">
        <v>0.30309901644055</v>
      </c>
      <c r="O11" s="16" t="n">
        <v>0.33445633231063</v>
      </c>
      <c r="P11" s="16" t="n">
        <v>0.233204512350232</v>
      </c>
      <c r="Q11" s="16"/>
      <c r="R11" s="16" t="n">
        <v>0.226981051970732</v>
      </c>
      <c r="S11" s="16" t="n">
        <v>0.593670846626199</v>
      </c>
      <c r="T11" s="16" t="n">
        <v>0.165230966287262</v>
      </c>
      <c r="U11" s="16" t="n">
        <v>0.232145944988705</v>
      </c>
      <c r="V11" s="16" t="n">
        <v>0.0481663771799033</v>
      </c>
      <c r="W11" s="16"/>
      <c r="X11" s="16" t="n">
        <v>0.215752535688638</v>
      </c>
      <c r="Y11" s="16" t="n">
        <v>0.0438360770100245</v>
      </c>
      <c r="Z11" s="16" t="n">
        <v>0.172724445368469</v>
      </c>
      <c r="AA11" s="16" t="n">
        <v>0.0633508025568766</v>
      </c>
      <c r="AB11" s="16" t="n">
        <v>0.28933613544754</v>
      </c>
      <c r="AC11" s="16" t="n">
        <v>0.10992411871744</v>
      </c>
      <c r="AD11" s="16" t="n">
        <v>0.113487792431959</v>
      </c>
      <c r="AE11" s="16"/>
      <c r="AF11" s="16" t="n">
        <v>0.00201733885237348</v>
      </c>
      <c r="AG11" s="16" t="n">
        <v>0.0203215884319576</v>
      </c>
      <c r="AH11" s="16" t="n">
        <v>0.325563786051644</v>
      </c>
      <c r="AI11" s="16" t="n">
        <v>0.172169646669715</v>
      </c>
      <c r="AJ11" s="16" t="n">
        <v>0.216758461562487</v>
      </c>
      <c r="AK11" s="16" t="n">
        <v>0.147171098196155</v>
      </c>
      <c r="AL11" s="16" t="n">
        <v>0.388439294199852</v>
      </c>
      <c r="AM11" s="16" t="n">
        <v>0.0231420608100363</v>
      </c>
      <c r="AN11" s="16" t="n">
        <v>0.377804395812535</v>
      </c>
      <c r="AO11" s="16" t="n">
        <v>0.287872710804492</v>
      </c>
      <c r="AP11" s="16" t="n">
        <v>0.00258305542035865</v>
      </c>
      <c r="AQ11" s="16"/>
      <c r="AR11" s="16" t="n">
        <v>0.145835282494343</v>
      </c>
      <c r="AS11" s="16" t="n">
        <v>0.172668772769778</v>
      </c>
      <c r="AT11" s="16" t="n">
        <v>0.49701131873707</v>
      </c>
      <c r="AU11" s="16" t="n">
        <v>0.0278572456668581</v>
      </c>
      <c r="AV11" s="16" t="n">
        <v>0.0722991198305954</v>
      </c>
      <c r="AW11" s="16" t="n">
        <v>0.0773142254956311</v>
      </c>
      <c r="AX11" s="16" t="n">
        <v>0.0712450832040033</v>
      </c>
      <c r="AY11" s="16" t="n">
        <v>0.00979479088645274</v>
      </c>
    </row>
    <row r="12">
      <c r="B12" s="17" t="s">
        <v>73</v>
      </c>
      <c r="C12" s="16" t="n">
        <v>0.0571133522878971</v>
      </c>
      <c r="D12" s="16" t="n">
        <v>0.0422109422513881</v>
      </c>
      <c r="E12" s="16" t="n">
        <v>0.0946041823948962</v>
      </c>
      <c r="F12" s="16" t="n">
        <v>0.0485074958577339</v>
      </c>
      <c r="G12" s="16"/>
      <c r="H12" s="16" t="n">
        <v>0.0329917088501996</v>
      </c>
      <c r="I12" s="16" t="n">
        <v>0.0613793068811557</v>
      </c>
      <c r="J12" s="16"/>
      <c r="K12" s="16" t="n">
        <v>0.0505055703085405</v>
      </c>
      <c r="L12" s="16"/>
      <c r="M12" s="16" t="n">
        <v>0.0488085115525808</v>
      </c>
      <c r="N12" s="16" t="n">
        <v>0.0973535980584322</v>
      </c>
      <c r="O12" s="16" t="n">
        <v>0.1970996846639</v>
      </c>
      <c r="P12" s="16" t="n">
        <v>0.162879607967635</v>
      </c>
      <c r="Q12" s="16"/>
      <c r="R12" s="16" t="n">
        <v>0.145588624581523</v>
      </c>
      <c r="S12" s="16" t="n">
        <v>0.000514355912891198</v>
      </c>
      <c r="T12" s="16" t="n">
        <v>0.101351504972898</v>
      </c>
      <c r="U12" s="16" t="n">
        <v>0.0193807134438866</v>
      </c>
      <c r="V12" s="16" t="n">
        <v>0.0490518117075099</v>
      </c>
      <c r="W12" s="16"/>
      <c r="X12" s="16" t="n">
        <v>0.0428503271907312</v>
      </c>
      <c r="Y12" s="16" t="n">
        <v>0.0196045796380984</v>
      </c>
      <c r="Z12" s="16" t="n">
        <v>0.115625513991485</v>
      </c>
      <c r="AA12" s="16" t="n">
        <v>0.206768242590043</v>
      </c>
      <c r="AB12" s="16" t="n">
        <v>0.0638196964482622</v>
      </c>
      <c r="AC12" s="16" t="n">
        <v>0.0858981341454638</v>
      </c>
      <c r="AD12" s="16" t="n">
        <v>0.0597241678714557</v>
      </c>
      <c r="AE12" s="16"/>
      <c r="AF12" s="16" t="n">
        <v>0.00239651661162604</v>
      </c>
      <c r="AG12" s="16" t="n">
        <v>0.0607282296472706</v>
      </c>
      <c r="AH12" s="16" t="n">
        <v>0.0461187820638823</v>
      </c>
      <c r="AI12" s="16" t="n">
        <v>0.0235962534635331</v>
      </c>
      <c r="AJ12" s="16" t="n">
        <v>0.0297429022082459</v>
      </c>
      <c r="AK12" s="16" t="n">
        <v>0.0476098709707277</v>
      </c>
      <c r="AL12" s="16" t="n">
        <v>0.0649854596001516</v>
      </c>
      <c r="AM12" s="16" t="n">
        <v>0.163884616497974</v>
      </c>
      <c r="AN12" s="16" t="n">
        <v>0.132993300633187</v>
      </c>
      <c r="AO12" s="16" t="n">
        <v>0</v>
      </c>
      <c r="AP12" s="16" t="n">
        <v>0</v>
      </c>
      <c r="AQ12" s="16"/>
      <c r="AR12" s="16" t="n">
        <v>0.0956624567419508</v>
      </c>
      <c r="AS12" s="16" t="n">
        <v>0.0377210910487105</v>
      </c>
      <c r="AT12" s="16" t="n">
        <v>0.124601019014583</v>
      </c>
      <c r="AU12" s="16" t="n">
        <v>0.0229378947299963</v>
      </c>
      <c r="AV12" s="16" t="n">
        <v>0.0880540948062884</v>
      </c>
      <c r="AW12" s="16" t="n">
        <v>0.00413759862848302</v>
      </c>
      <c r="AX12" s="16" t="n">
        <v>0.00323251016612433</v>
      </c>
      <c r="AY12" s="16" t="n">
        <v>0.0195895817729055</v>
      </c>
    </row>
    <row r="13">
      <c r="B13" s="17" t="s">
        <v>74</v>
      </c>
      <c r="C13" s="16" t="n">
        <v>0.166414990774519</v>
      </c>
      <c r="D13" s="16" t="n">
        <v>0.177833821947263</v>
      </c>
      <c r="E13" s="16" t="n">
        <v>0.170830940424964</v>
      </c>
      <c r="F13" s="16" t="n">
        <v>0.163918763505345</v>
      </c>
      <c r="G13" s="16"/>
      <c r="H13" s="16" t="n">
        <v>0.0198063130561017</v>
      </c>
      <c r="I13" s="16" t="n">
        <v>0.188075821857425</v>
      </c>
      <c r="J13" s="16"/>
      <c r="K13" s="16" t="n">
        <v>0.117268570087954</v>
      </c>
      <c r="L13" s="16"/>
      <c r="M13" s="16" t="n">
        <v>0.166960210985418</v>
      </c>
      <c r="N13" s="16" t="n">
        <v>0.182097281670708</v>
      </c>
      <c r="O13" s="16" t="n">
        <v>0.125166590017355</v>
      </c>
      <c r="P13" s="16" t="n">
        <v>0.0631572006672661</v>
      </c>
      <c r="Q13" s="16"/>
      <c r="R13" s="16" t="n">
        <v>0.13861622142583</v>
      </c>
      <c r="S13" s="16" t="n">
        <v>0.00211136034607899</v>
      </c>
      <c r="T13" s="16" t="n">
        <v>0.237772304353142</v>
      </c>
      <c r="U13" s="16" t="n">
        <v>0.154240803275513</v>
      </c>
      <c r="V13" s="16" t="n">
        <v>0.170824128444154</v>
      </c>
      <c r="W13" s="16"/>
      <c r="X13" s="16" t="n">
        <v>0.175693256805125</v>
      </c>
      <c r="Y13" s="16" t="n">
        <v>0.128097914444701</v>
      </c>
      <c r="Z13" s="16" t="n">
        <v>0.212903799152936</v>
      </c>
      <c r="AA13" s="16" t="n">
        <v>0.202576616262875</v>
      </c>
      <c r="AB13" s="16" t="n">
        <v>0.110278698243144</v>
      </c>
      <c r="AC13" s="16" t="n">
        <v>0.171705368785004</v>
      </c>
      <c r="AD13" s="16" t="n">
        <v>0.16007921740616</v>
      </c>
      <c r="AE13" s="16"/>
      <c r="AF13" s="16" t="n">
        <v>0.163763796956775</v>
      </c>
      <c r="AG13" s="16" t="n">
        <v>0.460672280613929</v>
      </c>
      <c r="AH13" s="16" t="n">
        <v>0.0460100168041055</v>
      </c>
      <c r="AI13" s="16" t="n">
        <v>0.365300297744495</v>
      </c>
      <c r="AJ13" s="16" t="n">
        <v>0.213212302188077</v>
      </c>
      <c r="AK13" s="16" t="n">
        <v>0.103164737380587</v>
      </c>
      <c r="AL13" s="16" t="n">
        <v>0.46128469348658</v>
      </c>
      <c r="AM13" s="16" t="n">
        <v>0.167619897174073</v>
      </c>
      <c r="AN13" s="16" t="n">
        <v>0.137177862623778</v>
      </c>
      <c r="AO13" s="16" t="n">
        <v>0.00939154262716427</v>
      </c>
      <c r="AP13" s="16" t="n">
        <v>0.133464884409993</v>
      </c>
      <c r="AQ13" s="16"/>
      <c r="AR13" s="16" t="n">
        <v>0.172269078113895</v>
      </c>
      <c r="AS13" s="16" t="n">
        <v>0.136213733149145</v>
      </c>
      <c r="AT13" s="16" t="n">
        <v>0.0349057121451345</v>
      </c>
      <c r="AU13" s="16" t="n">
        <v>0.331232910259672</v>
      </c>
      <c r="AV13" s="16" t="n">
        <v>0.384554004014638</v>
      </c>
      <c r="AW13" s="16" t="n">
        <v>0.203891162383157</v>
      </c>
      <c r="AX13" s="16" t="n">
        <v>0.224928538425301</v>
      </c>
      <c r="AY13" s="16" t="n">
        <v>0</v>
      </c>
    </row>
    <row r="14">
      <c r="B14" s="17" t="s">
        <v>75</v>
      </c>
      <c r="C14" s="22" t="n">
        <v>0.383340167105825</v>
      </c>
      <c r="D14" s="22" t="n">
        <v>0.493708981071302</v>
      </c>
      <c r="E14" s="22" t="n">
        <v>0.36122378454299</v>
      </c>
      <c r="F14" s="22" t="n">
        <v>0.376985746831695</v>
      </c>
      <c r="G14" s="22"/>
      <c r="H14" s="22" t="n">
        <v>0.71602552779997</v>
      </c>
      <c r="I14" s="22" t="n">
        <v>0.381210720471966</v>
      </c>
      <c r="J14" s="22"/>
      <c r="K14" s="22" t="n">
        <v>0.445484617790194</v>
      </c>
      <c r="L14" s="22"/>
      <c r="M14" s="22" t="n">
        <v>0.415528061213217</v>
      </c>
      <c r="N14" s="22" t="n">
        <v>0.152857348717129</v>
      </c>
      <c r="O14" s="22" t="n">
        <v>0.0693957231809118</v>
      </c>
      <c r="P14" s="22" t="n">
        <v>0.0704389782307392</v>
      </c>
      <c r="Q14" s="22"/>
      <c r="R14" s="22" t="n">
        <v>0.325351471043738</v>
      </c>
      <c r="S14" s="22" t="n">
        <v>0.108522149547451</v>
      </c>
      <c r="T14" s="22" t="n">
        <v>0.226471534235901</v>
      </c>
      <c r="U14" s="22" t="n">
        <v>0.262190031826753</v>
      </c>
      <c r="V14" s="22" t="n">
        <v>0.599816213162321</v>
      </c>
      <c r="W14" s="22"/>
      <c r="X14" s="22" t="n">
        <v>0.387337439674844</v>
      </c>
      <c r="Y14" s="22" t="n">
        <v>0.601569462964356</v>
      </c>
      <c r="Z14" s="22" t="n">
        <v>0.311277374641018</v>
      </c>
      <c r="AA14" s="22" t="n">
        <v>0.479407622574084</v>
      </c>
      <c r="AB14" s="22" t="n">
        <v>0.0806839379203682</v>
      </c>
      <c r="AC14" s="22" t="n">
        <v>0.212659269964426</v>
      </c>
      <c r="AD14" s="22" t="n">
        <v>0.0554358391296089</v>
      </c>
      <c r="AE14" s="22"/>
      <c r="AF14" s="22" t="n">
        <v>0.42486933495881</v>
      </c>
      <c r="AG14" s="22" t="n">
        <v>0.00864370312923925</v>
      </c>
      <c r="AH14" s="22" t="n">
        <v>0.356633105821661</v>
      </c>
      <c r="AI14" s="22" t="n">
        <v>0.247330312195843</v>
      </c>
      <c r="AJ14" s="22" t="n">
        <v>0.139697653001903</v>
      </c>
      <c r="AK14" s="22" t="n">
        <v>0.439210205444982</v>
      </c>
      <c r="AL14" s="22" t="n">
        <v>0.00302592930662072</v>
      </c>
      <c r="AM14" s="22" t="n">
        <v>0.524580391062597</v>
      </c>
      <c r="AN14" s="22" t="n">
        <v>0.306517794355566</v>
      </c>
      <c r="AO14" s="22" t="n">
        <v>0.482982301292045</v>
      </c>
      <c r="AP14" s="22" t="n">
        <v>0.859421449877135</v>
      </c>
      <c r="AQ14" s="22"/>
      <c r="AR14" s="22" t="n">
        <v>0.34651199120625</v>
      </c>
      <c r="AS14" s="22" t="n">
        <v>0.381348640478688</v>
      </c>
      <c r="AT14" s="22" t="n">
        <v>0.189848228238055</v>
      </c>
      <c r="AU14" s="22" t="n">
        <v>0.612553071902084</v>
      </c>
      <c r="AV14" s="22" t="n">
        <v>0.225967732269072</v>
      </c>
      <c r="AW14" s="22" t="n">
        <v>0.559434243167637</v>
      </c>
      <c r="AX14" s="22" t="n">
        <v>0.449857076850603</v>
      </c>
      <c r="AY14" s="22" t="n">
        <v>0.480410418227094</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82</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70</v>
      </c>
      <c r="C9" s="16" t="n">
        <v>0.0376179859504428</v>
      </c>
      <c r="D9" s="16" t="n">
        <v>0.0109824431696888</v>
      </c>
      <c r="E9" s="16" t="n">
        <v>0.0281749158426943</v>
      </c>
      <c r="F9" s="16" t="n">
        <v>0.0432054693386122</v>
      </c>
      <c r="G9" s="16"/>
      <c r="H9" s="16" t="n">
        <v>0.0408868965653819</v>
      </c>
      <c r="I9" s="16" t="n">
        <v>0.0401706260687915</v>
      </c>
      <c r="J9" s="16"/>
      <c r="K9" s="16" t="n">
        <v>0.0954476139186432</v>
      </c>
      <c r="L9" s="16"/>
      <c r="M9" s="16" t="n">
        <v>0.0308216163615753</v>
      </c>
      <c r="N9" s="16" t="n">
        <v>0.100821439079121</v>
      </c>
      <c r="O9" s="16" t="n">
        <v>0.047535793017434</v>
      </c>
      <c r="P9" s="16" t="n">
        <v>0.120062653296935</v>
      </c>
      <c r="Q9" s="16"/>
      <c r="R9" s="16" t="n">
        <v>0.00183029066951446</v>
      </c>
      <c r="S9" s="16" t="n">
        <v>0.129990933585583</v>
      </c>
      <c r="T9" s="16" t="n">
        <v>0.0482695008283821</v>
      </c>
      <c r="U9" s="16" t="n">
        <v>0.0130408215232532</v>
      </c>
      <c r="V9" s="16" t="n">
        <v>0.0256525051623425</v>
      </c>
      <c r="W9" s="16"/>
      <c r="X9" s="16" t="n">
        <v>0.0470275095269495</v>
      </c>
      <c r="Y9" s="16" t="n">
        <v>0.00558172085007727</v>
      </c>
      <c r="Z9" s="16" t="n">
        <v>0.0374525113771504</v>
      </c>
      <c r="AA9" s="16" t="n">
        <v>0.0249155558497338</v>
      </c>
      <c r="AB9" s="16" t="n">
        <v>0.0741278381450917</v>
      </c>
      <c r="AC9" s="16" t="n">
        <v>0.152254911525546</v>
      </c>
      <c r="AD9" s="16" t="n">
        <v>0.0240140691663467</v>
      </c>
      <c r="AE9" s="16"/>
      <c r="AF9" s="16" t="n">
        <v>0.00250366482752342</v>
      </c>
      <c r="AG9" s="16" t="n">
        <v>0.0146814299615199</v>
      </c>
      <c r="AH9" s="16" t="n">
        <v>0.0219752439283501</v>
      </c>
      <c r="AI9" s="16" t="n">
        <v>0.0465746792010713</v>
      </c>
      <c r="AJ9" s="16" t="n">
        <v>0.00225775773565077</v>
      </c>
      <c r="AK9" s="16" t="n">
        <v>0.0541809931544063</v>
      </c>
      <c r="AL9" s="16" t="n">
        <v>0.0260435775121782</v>
      </c>
      <c r="AM9" s="16" t="n">
        <v>0.014903863464864</v>
      </c>
      <c r="AN9" s="16" t="n">
        <v>0.139519044099591</v>
      </c>
      <c r="AO9" s="16" t="n">
        <v>0.000851415555493778</v>
      </c>
      <c r="AP9" s="16" t="n">
        <v>0.00659972816263065</v>
      </c>
      <c r="AQ9" s="16"/>
      <c r="AR9" s="16" t="n">
        <v>0.0145577588813499</v>
      </c>
      <c r="AS9" s="16" t="n">
        <v>0.0436901422014922</v>
      </c>
      <c r="AT9" s="16" t="n">
        <v>0.108380604950017</v>
      </c>
      <c r="AU9" s="16" t="n">
        <v>0.000591840394591755</v>
      </c>
      <c r="AV9" s="16" t="n">
        <v>0.0737342638352933</v>
      </c>
      <c r="AW9" s="16" t="n">
        <v>0.00193189211281922</v>
      </c>
      <c r="AX9" s="16" t="n">
        <v>0.00416668756452256</v>
      </c>
      <c r="AY9" s="16" t="n">
        <v>0.00189969613903295</v>
      </c>
    </row>
    <row r="10">
      <c r="B10" s="17" t="s">
        <v>71</v>
      </c>
      <c r="C10" s="16" t="n">
        <v>0.0541341942129247</v>
      </c>
      <c r="D10" s="16" t="n">
        <v>0.179015031255392</v>
      </c>
      <c r="E10" s="16" t="n">
        <v>0.0304976343882811</v>
      </c>
      <c r="F10" s="16" t="n">
        <v>0.0465636009349367</v>
      </c>
      <c r="G10" s="16"/>
      <c r="H10" s="16" t="n">
        <v>0.0127750491951902</v>
      </c>
      <c r="I10" s="16" t="n">
        <v>0.0458931520302531</v>
      </c>
      <c r="J10" s="16"/>
      <c r="K10" s="16" t="n">
        <v>0.061124364186058</v>
      </c>
      <c r="L10" s="16"/>
      <c r="M10" s="16" t="n">
        <v>0.0368982532652047</v>
      </c>
      <c r="N10" s="16" t="n">
        <v>0.200047095991146</v>
      </c>
      <c r="O10" s="16" t="n">
        <v>0.158624403873716</v>
      </c>
      <c r="P10" s="16" t="n">
        <v>0.176237130951163</v>
      </c>
      <c r="Q10" s="16"/>
      <c r="R10" s="16" t="n">
        <v>0.146320740849328</v>
      </c>
      <c r="S10" s="16" t="n">
        <v>0.234520717411161</v>
      </c>
      <c r="T10" s="16" t="n">
        <v>0.0608114807507333</v>
      </c>
      <c r="U10" s="16" t="n">
        <v>0.0287548832050056</v>
      </c>
      <c r="V10" s="16" t="n">
        <v>0.00793820698462046</v>
      </c>
      <c r="W10" s="16"/>
      <c r="X10" s="16" t="n">
        <v>0.0489808599138286</v>
      </c>
      <c r="Y10" s="16" t="n">
        <v>0.0809501995142353</v>
      </c>
      <c r="Z10" s="16" t="n">
        <v>0.0113928106092105</v>
      </c>
      <c r="AA10" s="16" t="n">
        <v>0.0270763736357972</v>
      </c>
      <c r="AB10" s="16" t="n">
        <v>0.0488821571985106</v>
      </c>
      <c r="AC10" s="16" t="n">
        <v>0.17011834957322</v>
      </c>
      <c r="AD10" s="16" t="n">
        <v>0.0384707620856908</v>
      </c>
      <c r="AE10" s="16"/>
      <c r="AF10" s="16" t="n">
        <v>0.00120858687537467</v>
      </c>
      <c r="AG10" s="16" t="n">
        <v>0.0169837196665357</v>
      </c>
      <c r="AH10" s="16" t="n">
        <v>0.0257619298473794</v>
      </c>
      <c r="AI10" s="16" t="n">
        <v>0.156615092985167</v>
      </c>
      <c r="AJ10" s="16" t="n">
        <v>0.0571768491567909</v>
      </c>
      <c r="AK10" s="16" t="n">
        <v>0.0636636092675599</v>
      </c>
      <c r="AL10" s="16" t="n">
        <v>0.126372593702539</v>
      </c>
      <c r="AM10" s="16" t="n">
        <v>0.116601301636406</v>
      </c>
      <c r="AN10" s="16" t="n">
        <v>0.0355761738026061</v>
      </c>
      <c r="AO10" s="16" t="n">
        <v>0.000805016524460155</v>
      </c>
      <c r="AP10" s="16" t="n">
        <v>0.000513937550241525</v>
      </c>
      <c r="AQ10" s="16"/>
      <c r="AR10" s="16" t="n">
        <v>0.0519312475416382</v>
      </c>
      <c r="AS10" s="16" t="n">
        <v>0.081796552137436</v>
      </c>
      <c r="AT10" s="16" t="n">
        <v>0.0729828820358039</v>
      </c>
      <c r="AU10" s="16" t="n">
        <v>0</v>
      </c>
      <c r="AV10" s="16" t="n">
        <v>0.0807506649203211</v>
      </c>
      <c r="AW10" s="16" t="n">
        <v>0.0142229556759234</v>
      </c>
      <c r="AX10" s="16" t="n">
        <v>0.00578294264758473</v>
      </c>
      <c r="AY10" s="16" t="n">
        <v>0</v>
      </c>
    </row>
    <row r="11">
      <c r="B11" s="17" t="s">
        <v>72</v>
      </c>
      <c r="C11" s="16" t="n">
        <v>0.0567049605417417</v>
      </c>
      <c r="D11" s="16" t="n">
        <v>0.0527971838701869</v>
      </c>
      <c r="E11" s="16" t="n">
        <v>0.0964396600951191</v>
      </c>
      <c r="F11" s="16" t="n">
        <v>0.0462463683585429</v>
      </c>
      <c r="G11" s="16"/>
      <c r="H11" s="16" t="n">
        <v>0.0537828066858073</v>
      </c>
      <c r="I11" s="16" t="n">
        <v>0.0439089930684393</v>
      </c>
      <c r="J11" s="16"/>
      <c r="K11" s="16" t="n">
        <v>0.0326147385659123</v>
      </c>
      <c r="L11" s="16"/>
      <c r="M11" s="16" t="n">
        <v>0.0427318746489514</v>
      </c>
      <c r="N11" s="16" t="n">
        <v>0.163724639419668</v>
      </c>
      <c r="O11" s="16" t="n">
        <v>0.156455866959905</v>
      </c>
      <c r="P11" s="16" t="n">
        <v>0.228965887906799</v>
      </c>
      <c r="Q11" s="16"/>
      <c r="R11" s="16" t="n">
        <v>0</v>
      </c>
      <c r="S11" s="16" t="n">
        <v>0.15706020934428</v>
      </c>
      <c r="T11" s="16" t="n">
        <v>0.0560708700128241</v>
      </c>
      <c r="U11" s="16" t="n">
        <v>0.0846600233951667</v>
      </c>
      <c r="V11" s="16" t="n">
        <v>0.0289006908530121</v>
      </c>
      <c r="W11" s="16"/>
      <c r="X11" s="16" t="n">
        <v>0.0597769804702172</v>
      </c>
      <c r="Y11" s="16" t="n">
        <v>0.0243247384514363</v>
      </c>
      <c r="Z11" s="16" t="n">
        <v>0.0209352070800271</v>
      </c>
      <c r="AA11" s="16" t="n">
        <v>0.0376885245481885</v>
      </c>
      <c r="AB11" s="16" t="n">
        <v>0.0487247183910529</v>
      </c>
      <c r="AC11" s="16" t="n">
        <v>0.0236453326018119</v>
      </c>
      <c r="AD11" s="16" t="n">
        <v>0.0880992143345505</v>
      </c>
      <c r="AE11" s="16"/>
      <c r="AF11" s="16" t="n">
        <v>0.00144694301963122</v>
      </c>
      <c r="AG11" s="16" t="n">
        <v>0.00746760968952788</v>
      </c>
      <c r="AH11" s="16" t="n">
        <v>0.130847634072065</v>
      </c>
      <c r="AI11" s="16" t="n">
        <v>0.0289393658177307</v>
      </c>
      <c r="AJ11" s="16" t="n">
        <v>0.0124323988337659</v>
      </c>
      <c r="AK11" s="16" t="n">
        <v>0.0474893303730037</v>
      </c>
      <c r="AL11" s="16" t="n">
        <v>0.301007996281936</v>
      </c>
      <c r="AM11" s="16" t="n">
        <v>0.0278627695627009</v>
      </c>
      <c r="AN11" s="16" t="n">
        <v>0.156453112723285</v>
      </c>
      <c r="AO11" s="16" t="n">
        <v>0.0276854957722617</v>
      </c>
      <c r="AP11" s="16" t="n">
        <v>0</v>
      </c>
      <c r="AQ11" s="16"/>
      <c r="AR11" s="16" t="n">
        <v>0.0527552578324036</v>
      </c>
      <c r="AS11" s="16" t="n">
        <v>0.0243701868166816</v>
      </c>
      <c r="AT11" s="16" t="n">
        <v>0.219587504818161</v>
      </c>
      <c r="AU11" s="16" t="n">
        <v>0.0192945384723819</v>
      </c>
      <c r="AV11" s="16" t="n">
        <v>0.074353091522853</v>
      </c>
      <c r="AW11" s="16" t="n">
        <v>0.0046113351170472</v>
      </c>
      <c r="AX11" s="16" t="n">
        <v>0.0149244453181609</v>
      </c>
      <c r="AY11" s="16" t="n">
        <v>0.00979479088645274</v>
      </c>
    </row>
    <row r="12">
      <c r="B12" s="17" t="s">
        <v>73</v>
      </c>
      <c r="C12" s="16" t="n">
        <v>0.115736814830273</v>
      </c>
      <c r="D12" s="16" t="n">
        <v>0.0480083640193617</v>
      </c>
      <c r="E12" s="16" t="n">
        <v>0.141918247554509</v>
      </c>
      <c r="F12" s="16" t="n">
        <v>0.11617770707625</v>
      </c>
      <c r="G12" s="16"/>
      <c r="H12" s="16" t="n">
        <v>0.102317322174968</v>
      </c>
      <c r="I12" s="16" t="n">
        <v>0.106899947585971</v>
      </c>
      <c r="J12" s="16"/>
      <c r="K12" s="16" t="n">
        <v>0.165618707477841</v>
      </c>
      <c r="L12" s="16"/>
      <c r="M12" s="16" t="n">
        <v>0.110848272520149</v>
      </c>
      <c r="N12" s="16" t="n">
        <v>0.123874320008142</v>
      </c>
      <c r="O12" s="16" t="n">
        <v>0.248208439861924</v>
      </c>
      <c r="P12" s="16" t="n">
        <v>0.191140519047853</v>
      </c>
      <c r="Q12" s="16"/>
      <c r="R12" s="16" t="n">
        <v>0.387881276011589</v>
      </c>
      <c r="S12" s="16" t="n">
        <v>0.212052512470437</v>
      </c>
      <c r="T12" s="16" t="n">
        <v>0.146601178438218</v>
      </c>
      <c r="U12" s="16" t="n">
        <v>0.114603197728619</v>
      </c>
      <c r="V12" s="16" t="n">
        <v>0.0404562449532645</v>
      </c>
      <c r="W12" s="16"/>
      <c r="X12" s="16" t="n">
        <v>0.138047560804163</v>
      </c>
      <c r="Y12" s="16" t="n">
        <v>0.0726563645286266</v>
      </c>
      <c r="Z12" s="16" t="n">
        <v>0.183776154532725</v>
      </c>
      <c r="AA12" s="16" t="n">
        <v>0.0357027375041891</v>
      </c>
      <c r="AB12" s="16" t="n">
        <v>0.113056307822732</v>
      </c>
      <c r="AC12" s="16" t="n">
        <v>0.0906701863391452</v>
      </c>
      <c r="AD12" s="16" t="n">
        <v>0.0857400023777377</v>
      </c>
      <c r="AE12" s="16"/>
      <c r="AF12" s="16" t="n">
        <v>0.00592630368098016</v>
      </c>
      <c r="AG12" s="16" t="n">
        <v>0.431779550130554</v>
      </c>
      <c r="AH12" s="16" t="n">
        <v>0.234211711313434</v>
      </c>
      <c r="AI12" s="16" t="n">
        <v>0.107962237724174</v>
      </c>
      <c r="AJ12" s="16" t="n">
        <v>0.266291325172216</v>
      </c>
      <c r="AK12" s="16" t="n">
        <v>0.0581085142351046</v>
      </c>
      <c r="AL12" s="16" t="n">
        <v>0.0437320695757863</v>
      </c>
      <c r="AM12" s="16" t="n">
        <v>0.0214181837007843</v>
      </c>
      <c r="AN12" s="16" t="n">
        <v>0.223735288849116</v>
      </c>
      <c r="AO12" s="16" t="n">
        <v>0.0145179685010725</v>
      </c>
      <c r="AP12" s="16" t="n">
        <v>0</v>
      </c>
      <c r="AQ12" s="16"/>
      <c r="AR12" s="16" t="n">
        <v>0.0945927383469344</v>
      </c>
      <c r="AS12" s="16" t="n">
        <v>0.135567994711723</v>
      </c>
      <c r="AT12" s="16" t="n">
        <v>0.199897451007872</v>
      </c>
      <c r="AU12" s="16" t="n">
        <v>0.0170331004988885</v>
      </c>
      <c r="AV12" s="16" t="n">
        <v>0.153049784750917</v>
      </c>
      <c r="AW12" s="16" t="n">
        <v>0.0823569040193513</v>
      </c>
      <c r="AX12" s="16" t="n">
        <v>0.0621035805334271</v>
      </c>
      <c r="AY12" s="16" t="n">
        <v>0.0293843726593582</v>
      </c>
    </row>
    <row r="13">
      <c r="B13" s="17" t="s">
        <v>74</v>
      </c>
      <c r="C13" s="16" t="n">
        <v>0.178948905400974</v>
      </c>
      <c r="D13" s="16" t="n">
        <v>0.0598578432197438</v>
      </c>
      <c r="E13" s="16" t="n">
        <v>0.223150556046395</v>
      </c>
      <c r="F13" s="16" t="n">
        <v>0.180227387001601</v>
      </c>
      <c r="G13" s="16"/>
      <c r="H13" s="16" t="n">
        <v>0.0665390038305966</v>
      </c>
      <c r="I13" s="16" t="n">
        <v>0.198317721603982</v>
      </c>
      <c r="J13" s="16"/>
      <c r="K13" s="16" t="n">
        <v>0.117998238722337</v>
      </c>
      <c r="L13" s="16"/>
      <c r="M13" s="16" t="n">
        <v>0.178286895025311</v>
      </c>
      <c r="N13" s="16" t="n">
        <v>0.177217862491388</v>
      </c>
      <c r="O13" s="16" t="n">
        <v>0.222043270897667</v>
      </c>
      <c r="P13" s="16" t="n">
        <v>0.143468865442247</v>
      </c>
      <c r="Q13" s="16"/>
      <c r="R13" s="16" t="n">
        <v>0.13861622142583</v>
      </c>
      <c r="S13" s="16" t="n">
        <v>0.157853477641089</v>
      </c>
      <c r="T13" s="16" t="n">
        <v>0.245618062197303</v>
      </c>
      <c r="U13" s="16" t="n">
        <v>0.214802888120872</v>
      </c>
      <c r="V13" s="16" t="n">
        <v>0.133663289244662</v>
      </c>
      <c r="W13" s="16"/>
      <c r="X13" s="16" t="n">
        <v>0.168649736886596</v>
      </c>
      <c r="Y13" s="16" t="n">
        <v>0.0534045356383563</v>
      </c>
      <c r="Z13" s="16" t="n">
        <v>0.217251078865286</v>
      </c>
      <c r="AA13" s="16" t="n">
        <v>0.203925661289931</v>
      </c>
      <c r="AB13" s="16" t="n">
        <v>0.56494113386057</v>
      </c>
      <c r="AC13" s="16" t="n">
        <v>0.129079240064149</v>
      </c>
      <c r="AD13" s="16" t="n">
        <v>0.220376083930506</v>
      </c>
      <c r="AE13" s="16"/>
      <c r="AF13" s="16" t="n">
        <v>0.564045166637681</v>
      </c>
      <c r="AG13" s="16" t="n">
        <v>0.486898123329986</v>
      </c>
      <c r="AH13" s="16" t="n">
        <v>0.0702122400650702</v>
      </c>
      <c r="AI13" s="16" t="n">
        <v>0.137862471400131</v>
      </c>
      <c r="AJ13" s="16" t="n">
        <v>0.330806613772107</v>
      </c>
      <c r="AK13" s="16" t="n">
        <v>0.159452020470853</v>
      </c>
      <c r="AL13" s="16" t="n">
        <v>0.0456786664918369</v>
      </c>
      <c r="AM13" s="16" t="n">
        <v>0.136455245822839</v>
      </c>
      <c r="AN13" s="16" t="n">
        <v>0.0878938948333401</v>
      </c>
      <c r="AO13" s="16" t="n">
        <v>0.211880339155175</v>
      </c>
      <c r="AP13" s="16" t="n">
        <v>0</v>
      </c>
      <c r="AQ13" s="16"/>
      <c r="AR13" s="16" t="n">
        <v>0.263708661633057</v>
      </c>
      <c r="AS13" s="16" t="n">
        <v>0.112346717966064</v>
      </c>
      <c r="AT13" s="16" t="n">
        <v>0.120957940637771</v>
      </c>
      <c r="AU13" s="16" t="n">
        <v>0.0349457206871494</v>
      </c>
      <c r="AV13" s="16" t="n">
        <v>0.160066185835944</v>
      </c>
      <c r="AW13" s="16" t="n">
        <v>0.261586600035846</v>
      </c>
      <c r="AX13" s="16" t="n">
        <v>0.216865846373801</v>
      </c>
      <c r="AY13" s="16" t="n">
        <v>0.478510722088062</v>
      </c>
    </row>
    <row r="14">
      <c r="B14" s="17" t="s">
        <v>75</v>
      </c>
      <c r="C14" s="22" t="n">
        <v>0.556857139063644</v>
      </c>
      <c r="D14" s="22" t="n">
        <v>0.649339134465627</v>
      </c>
      <c r="E14" s="22" t="n">
        <v>0.479818986073001</v>
      </c>
      <c r="F14" s="22" t="n">
        <v>0.567579467290057</v>
      </c>
      <c r="G14" s="22"/>
      <c r="H14" s="22" t="n">
        <v>0.723698921548056</v>
      </c>
      <c r="I14" s="22" t="n">
        <v>0.564809559642563</v>
      </c>
      <c r="J14" s="22"/>
      <c r="K14" s="22" t="n">
        <v>0.527196337129208</v>
      </c>
      <c r="L14" s="22"/>
      <c r="M14" s="22" t="n">
        <v>0.600413088178808</v>
      </c>
      <c r="N14" s="22" t="n">
        <v>0.234314643010535</v>
      </c>
      <c r="O14" s="22" t="n">
        <v>0.167132225389353</v>
      </c>
      <c r="P14" s="22" t="n">
        <v>0.140124943355004</v>
      </c>
      <c r="Q14" s="22"/>
      <c r="R14" s="22" t="n">
        <v>0.325351471043738</v>
      </c>
      <c r="S14" s="22" t="n">
        <v>0.108522149547451</v>
      </c>
      <c r="T14" s="22" t="n">
        <v>0.44262890777254</v>
      </c>
      <c r="U14" s="22" t="n">
        <v>0.544138186027083</v>
      </c>
      <c r="V14" s="22" t="n">
        <v>0.763389062802098</v>
      </c>
      <c r="W14" s="22"/>
      <c r="X14" s="22" t="n">
        <v>0.537517352398246</v>
      </c>
      <c r="Y14" s="22" t="n">
        <v>0.763082441017268</v>
      </c>
      <c r="Z14" s="22" t="n">
        <v>0.529192237535601</v>
      </c>
      <c r="AA14" s="22" t="n">
        <v>0.67069114717216</v>
      </c>
      <c r="AB14" s="22" t="n">
        <v>0.150267844582044</v>
      </c>
      <c r="AC14" s="22" t="n">
        <v>0.434231979896128</v>
      </c>
      <c r="AD14" s="22" t="n">
        <v>0.543299868105169</v>
      </c>
      <c r="AE14" s="22"/>
      <c r="AF14" s="22" t="n">
        <v>0.42486933495881</v>
      </c>
      <c r="AG14" s="22" t="n">
        <v>0.0421895672218761</v>
      </c>
      <c r="AH14" s="22" t="n">
        <v>0.516991240773702</v>
      </c>
      <c r="AI14" s="22" t="n">
        <v>0.522046152871726</v>
      </c>
      <c r="AJ14" s="22" t="n">
        <v>0.331035055329469</v>
      </c>
      <c r="AK14" s="22" t="n">
        <v>0.617105532499073</v>
      </c>
      <c r="AL14" s="22" t="n">
        <v>0.457165096435723</v>
      </c>
      <c r="AM14" s="22" t="n">
        <v>0.682758635812406</v>
      </c>
      <c r="AN14" s="22" t="n">
        <v>0.356822485692062</v>
      </c>
      <c r="AO14" s="22" t="n">
        <v>0.744259764491537</v>
      </c>
      <c r="AP14" s="22" t="n">
        <v>0.992886334287128</v>
      </c>
      <c r="AQ14" s="22"/>
      <c r="AR14" s="22" t="n">
        <v>0.522454335764616</v>
      </c>
      <c r="AS14" s="22" t="n">
        <v>0.602228406166604</v>
      </c>
      <c r="AT14" s="22" t="n">
        <v>0.278193616550375</v>
      </c>
      <c r="AU14" s="22" t="n">
        <v>0.928134799946988</v>
      </c>
      <c r="AV14" s="22" t="n">
        <v>0.458046009134672</v>
      </c>
      <c r="AW14" s="22" t="n">
        <v>0.635290313039013</v>
      </c>
      <c r="AX14" s="22" t="n">
        <v>0.696156497562504</v>
      </c>
      <c r="AY14" s="22" t="n">
        <v>0.480410418227094</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92</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83</v>
      </c>
      <c r="C9" s="16" t="n">
        <v>0.437817967141441</v>
      </c>
      <c r="D9" s="16" t="n">
        <v>0.322888148183912</v>
      </c>
      <c r="E9" s="16" t="n">
        <v>0.406975630527811</v>
      </c>
      <c r="F9" s="16" t="n">
        <v>0.45921108085952</v>
      </c>
      <c r="G9" s="16"/>
      <c r="H9" s="16" t="n">
        <v>0.0230300234458415</v>
      </c>
      <c r="I9" s="16" t="n">
        <v>0.456349992566219</v>
      </c>
      <c r="J9" s="16"/>
      <c r="K9" s="16" t="n">
        <v>0.239775418904404</v>
      </c>
      <c r="L9" s="16"/>
      <c r="M9" s="16" t="n">
        <v>0.445837971838406</v>
      </c>
      <c r="N9" s="16" t="n">
        <v>0.377943433870421</v>
      </c>
      <c r="O9" s="16" t="n">
        <v>0.358576807822865</v>
      </c>
      <c r="P9" s="16" t="n">
        <v>0.38860985976766</v>
      </c>
      <c r="Q9" s="16"/>
      <c r="R9" s="16" t="n">
        <v>0.122957018379558</v>
      </c>
      <c r="S9" s="16" t="n">
        <v>0.408707303496377</v>
      </c>
      <c r="T9" s="16" t="n">
        <v>0.402498964979224</v>
      </c>
      <c r="U9" s="16" t="n">
        <v>0.59178313949865</v>
      </c>
      <c r="V9" s="16" t="n">
        <v>0.439479289015879</v>
      </c>
      <c r="W9" s="16"/>
      <c r="X9" s="16" t="n">
        <v>0.417315898931077</v>
      </c>
      <c r="Y9" s="16" t="n">
        <v>0.291309871981952</v>
      </c>
      <c r="Z9" s="16" t="n">
        <v>0.309183468338661</v>
      </c>
      <c r="AA9" s="16" t="n">
        <v>0.706632279305126</v>
      </c>
      <c r="AB9" s="16" t="n">
        <v>0.732319077859469</v>
      </c>
      <c r="AC9" s="16" t="n">
        <v>0.631990416326672</v>
      </c>
      <c r="AD9" s="16" t="n">
        <v>0.73408020114579</v>
      </c>
      <c r="AE9" s="16"/>
      <c r="AF9" s="16" t="n">
        <v>0.979136593392762</v>
      </c>
      <c r="AG9" s="16" t="n">
        <v>0.122446351961217</v>
      </c>
      <c r="AH9" s="16" t="n">
        <v>0.117253376635662</v>
      </c>
      <c r="AI9" s="16" t="n">
        <v>0.326558764715893</v>
      </c>
      <c r="AJ9" s="16" t="n">
        <v>0.346553881404016</v>
      </c>
      <c r="AK9" s="16" t="n">
        <v>0.508248025895888</v>
      </c>
      <c r="AL9" s="16" t="n">
        <v>0.169712375118384</v>
      </c>
      <c r="AM9" s="16" t="n">
        <v>0.825039959537427</v>
      </c>
      <c r="AN9" s="16" t="n">
        <v>0.364024511887435</v>
      </c>
      <c r="AO9" s="16" t="n">
        <v>0.534754039455775</v>
      </c>
      <c r="AP9" s="16" t="n">
        <v>0.498084530014823</v>
      </c>
      <c r="AQ9" s="16"/>
      <c r="AR9" s="16" t="n">
        <v>0.33329562227996</v>
      </c>
      <c r="AS9" s="16" t="n">
        <v>0.350713038616336</v>
      </c>
      <c r="AT9" s="16" t="n">
        <v>0.396976731134974</v>
      </c>
      <c r="AU9" s="16" t="n">
        <v>0.52195101539064</v>
      </c>
      <c r="AV9" s="16" t="n">
        <v>0.481965500399151</v>
      </c>
      <c r="AW9" s="16" t="n">
        <v>0.513324711268534</v>
      </c>
      <c r="AX9" s="16" t="n">
        <v>0.833321757437491</v>
      </c>
      <c r="AY9" s="16" t="n">
        <v>0.966816235062576</v>
      </c>
    </row>
    <row r="10">
      <c r="B10" s="17" t="s">
        <v>84</v>
      </c>
      <c r="C10" s="16" t="n">
        <v>0.423291663686905</v>
      </c>
      <c r="D10" s="16" t="n">
        <v>0.570967362249935</v>
      </c>
      <c r="E10" s="16" t="n">
        <v>0.340081424584968</v>
      </c>
      <c r="F10" s="16" t="n">
        <v>0.429495584022483</v>
      </c>
      <c r="G10" s="16"/>
      <c r="H10" s="16" t="n">
        <v>0.438609035445436</v>
      </c>
      <c r="I10" s="16" t="n">
        <v>0.439581273078927</v>
      </c>
      <c r="J10" s="16"/>
      <c r="K10" s="16" t="n">
        <v>0.474041808931671</v>
      </c>
      <c r="L10" s="16"/>
      <c r="M10" s="16" t="n">
        <v>0.409260402699574</v>
      </c>
      <c r="N10" s="16" t="n">
        <v>0.516581839689144</v>
      </c>
      <c r="O10" s="16" t="n">
        <v>0.604404989393035</v>
      </c>
      <c r="P10" s="16" t="n">
        <v>0.50237042545674</v>
      </c>
      <c r="Q10" s="16"/>
      <c r="R10" s="16" t="n">
        <v>0.690601140853363</v>
      </c>
      <c r="S10" s="16" t="n">
        <v>0.503566305008067</v>
      </c>
      <c r="T10" s="16" t="n">
        <v>0.566509271129624</v>
      </c>
      <c r="U10" s="16" t="n">
        <v>0.409385034315681</v>
      </c>
      <c r="V10" s="16" t="n">
        <v>0.29106246269092</v>
      </c>
      <c r="W10" s="16"/>
      <c r="X10" s="16" t="n">
        <v>0.400385062494684</v>
      </c>
      <c r="Y10" s="16" t="n">
        <v>0.300578346498714</v>
      </c>
      <c r="Z10" s="16" t="n">
        <v>0.529560152721862</v>
      </c>
      <c r="AA10" s="16" t="n">
        <v>0.440068857266196</v>
      </c>
      <c r="AB10" s="16" t="n">
        <v>0.36643320928016</v>
      </c>
      <c r="AC10" s="16" t="n">
        <v>0.571413067799268</v>
      </c>
      <c r="AD10" s="16" t="n">
        <v>0.316922093275521</v>
      </c>
      <c r="AE10" s="16"/>
      <c r="AF10" s="16" t="n">
        <v>0.378436111500148</v>
      </c>
      <c r="AG10" s="16" t="n">
        <v>0.0901859037731008</v>
      </c>
      <c r="AH10" s="16" t="n">
        <v>0.424473765127826</v>
      </c>
      <c r="AI10" s="16" t="n">
        <v>0.558415774238623</v>
      </c>
      <c r="AJ10" s="16" t="n">
        <v>0.394931782764078</v>
      </c>
      <c r="AK10" s="16" t="n">
        <v>0.454452932055443</v>
      </c>
      <c r="AL10" s="16" t="n">
        <v>0.654457818523609</v>
      </c>
      <c r="AM10" s="16" t="n">
        <v>0.593799500955258</v>
      </c>
      <c r="AN10" s="16" t="n">
        <v>0.154162705480527</v>
      </c>
      <c r="AO10" s="16" t="n">
        <v>0.0151522229060358</v>
      </c>
      <c r="AP10" s="16" t="n">
        <v>0.495907216815895</v>
      </c>
      <c r="AQ10" s="16"/>
      <c r="AR10" s="16" t="n">
        <v>0.340448657702552</v>
      </c>
      <c r="AS10" s="16" t="n">
        <v>0.545715190099337</v>
      </c>
      <c r="AT10" s="16" t="n">
        <v>0.209752845008798</v>
      </c>
      <c r="AU10" s="16" t="n">
        <v>0.650550308452256</v>
      </c>
      <c r="AV10" s="16" t="n">
        <v>0.531206215368086</v>
      </c>
      <c r="AW10" s="16" t="n">
        <v>0.358482667215857</v>
      </c>
      <c r="AX10" s="16" t="n">
        <v>0.649663361723004</v>
      </c>
      <c r="AY10" s="16" t="n">
        <v>0.039179163545811</v>
      </c>
    </row>
    <row r="11">
      <c r="B11" s="17" t="s">
        <v>85</v>
      </c>
      <c r="C11" s="16" t="n">
        <v>0.308428476636373</v>
      </c>
      <c r="D11" s="16" t="n">
        <v>0.464569387344648</v>
      </c>
      <c r="E11" s="16" t="n">
        <v>0.399597801106131</v>
      </c>
      <c r="F11" s="16" t="n">
        <v>0.265851262428621</v>
      </c>
      <c r="G11" s="16"/>
      <c r="H11" s="16" t="n">
        <v>0.111795903270544</v>
      </c>
      <c r="I11" s="16" t="n">
        <v>0.344883601508225</v>
      </c>
      <c r="J11" s="16"/>
      <c r="K11" s="16" t="n">
        <v>0.243234622616084</v>
      </c>
      <c r="L11" s="16"/>
      <c r="M11" s="16" t="n">
        <v>0.296979653509483</v>
      </c>
      <c r="N11" s="16" t="n">
        <v>0.398595963910315</v>
      </c>
      <c r="O11" s="16" t="n">
        <v>0.418319266275292</v>
      </c>
      <c r="P11" s="16" t="n">
        <v>0.339048557541571</v>
      </c>
      <c r="Q11" s="16"/>
      <c r="R11" s="16" t="n">
        <v>0.26854564296108</v>
      </c>
      <c r="S11" s="16" t="n">
        <v>0.264568273742681</v>
      </c>
      <c r="T11" s="16" t="n">
        <v>0.462165614675543</v>
      </c>
      <c r="U11" s="16" t="n">
        <v>0.230591332709281</v>
      </c>
      <c r="V11" s="16" t="n">
        <v>0.267198518151842</v>
      </c>
      <c r="W11" s="16"/>
      <c r="X11" s="16" t="n">
        <v>0.261675752937876</v>
      </c>
      <c r="Y11" s="16" t="n">
        <v>0.187898218496963</v>
      </c>
      <c r="Z11" s="16" t="n">
        <v>0.189698155812783</v>
      </c>
      <c r="AA11" s="16" t="n">
        <v>0.54149807977068</v>
      </c>
      <c r="AB11" s="16" t="n">
        <v>0.651746152797848</v>
      </c>
      <c r="AC11" s="16" t="n">
        <v>0.413581671920244</v>
      </c>
      <c r="AD11" s="16" t="n">
        <v>0.628897601298393</v>
      </c>
      <c r="AE11" s="16"/>
      <c r="AF11" s="16" t="n">
        <v>0.779516320051596</v>
      </c>
      <c r="AG11" s="16" t="n">
        <v>0.0962048107836727</v>
      </c>
      <c r="AH11" s="16" t="n">
        <v>0.0815788731042994</v>
      </c>
      <c r="AI11" s="16" t="n">
        <v>0.307890329119927</v>
      </c>
      <c r="AJ11" s="16" t="n">
        <v>0.294224593754785</v>
      </c>
      <c r="AK11" s="16" t="n">
        <v>0.291495060010367</v>
      </c>
      <c r="AL11" s="16" t="n">
        <v>0.158079198069037</v>
      </c>
      <c r="AM11" s="16" t="n">
        <v>0.365550445668206</v>
      </c>
      <c r="AN11" s="16" t="n">
        <v>0.475479741099737</v>
      </c>
      <c r="AO11" s="16" t="n">
        <v>0.0110015756760846</v>
      </c>
      <c r="AP11" s="16" t="n">
        <v>0.365025387826261</v>
      </c>
      <c r="AQ11" s="16"/>
      <c r="AR11" s="16" t="n">
        <v>0.279280938305566</v>
      </c>
      <c r="AS11" s="16" t="n">
        <v>0.225200254096697</v>
      </c>
      <c r="AT11" s="16" t="n">
        <v>0.278344950608893</v>
      </c>
      <c r="AU11" s="16" t="n">
        <v>0.322868440560134</v>
      </c>
      <c r="AV11" s="16" t="n">
        <v>0.249887223533551</v>
      </c>
      <c r="AW11" s="16" t="n">
        <v>0.453897303588745</v>
      </c>
      <c r="AX11" s="16" t="n">
        <v>0.665251301362018</v>
      </c>
      <c r="AY11" s="16" t="n">
        <v>0.511694487025486</v>
      </c>
    </row>
    <row r="12">
      <c r="B12" s="17" t="s">
        <v>86</v>
      </c>
      <c r="C12" s="16" t="n">
        <v>0.256645662739259</v>
      </c>
      <c r="D12" s="16" t="n">
        <v>0.469241849773425</v>
      </c>
      <c r="E12" s="16" t="n">
        <v>0.259879639175282</v>
      </c>
      <c r="F12" s="16" t="n">
        <v>0.231833939715479</v>
      </c>
      <c r="G12" s="16"/>
      <c r="H12" s="16" t="n">
        <v>0.149845474853241</v>
      </c>
      <c r="I12" s="16" t="n">
        <v>0.237770135312548</v>
      </c>
      <c r="J12" s="16"/>
      <c r="K12" s="16" t="n">
        <v>0.260862316396714</v>
      </c>
      <c r="L12" s="16"/>
      <c r="M12" s="16" t="n">
        <v>0.247645851339783</v>
      </c>
      <c r="N12" s="16" t="n">
        <v>0.272857557505803</v>
      </c>
      <c r="O12" s="16" t="n">
        <v>0.472541425065303</v>
      </c>
      <c r="P12" s="16" t="n">
        <v>0.466472056640808</v>
      </c>
      <c r="Q12" s="16"/>
      <c r="R12" s="16" t="n">
        <v>0.270357479083629</v>
      </c>
      <c r="S12" s="16" t="n">
        <v>0.54585957746289</v>
      </c>
      <c r="T12" s="16" t="n">
        <v>0.298754326871773</v>
      </c>
      <c r="U12" s="16" t="n">
        <v>0.151380567418299</v>
      </c>
      <c r="V12" s="16" t="n">
        <v>0.210107716373758</v>
      </c>
      <c r="W12" s="16"/>
      <c r="X12" s="16" t="n">
        <v>0.294380420791704</v>
      </c>
      <c r="Y12" s="16" t="n">
        <v>0.228044596702059</v>
      </c>
      <c r="Z12" s="16" t="n">
        <v>0.276888054505025</v>
      </c>
      <c r="AA12" s="16" t="n">
        <v>0.0515811490093919</v>
      </c>
      <c r="AB12" s="16" t="n">
        <v>0.166579313672314</v>
      </c>
      <c r="AC12" s="16" t="n">
        <v>0.242351077411658</v>
      </c>
      <c r="AD12" s="16" t="n">
        <v>0.200210416975073</v>
      </c>
      <c r="AE12" s="16"/>
      <c r="AF12" s="16" t="n">
        <v>0.0105892593219027</v>
      </c>
      <c r="AG12" s="16" t="n">
        <v>0.457561119801448</v>
      </c>
      <c r="AH12" s="16" t="n">
        <v>0.36653904255038</v>
      </c>
      <c r="AI12" s="16" t="n">
        <v>0.18196283978827</v>
      </c>
      <c r="AJ12" s="16" t="n">
        <v>0.416834071939012</v>
      </c>
      <c r="AK12" s="16" t="n">
        <v>0.288733934510019</v>
      </c>
      <c r="AL12" s="16" t="n">
        <v>0.33725607144579</v>
      </c>
      <c r="AM12" s="16" t="n">
        <v>0.0382366919818761</v>
      </c>
      <c r="AN12" s="16" t="n">
        <v>0.154534941158454</v>
      </c>
      <c r="AO12" s="16" t="n">
        <v>0.22309907598179</v>
      </c>
      <c r="AP12" s="16" t="n">
        <v>0.37306964178273</v>
      </c>
      <c r="AQ12" s="16"/>
      <c r="AR12" s="16" t="n">
        <v>0.271908699974383</v>
      </c>
      <c r="AS12" s="16" t="n">
        <v>0.285673890906563</v>
      </c>
      <c r="AT12" s="16" t="n">
        <v>0.139242971026355</v>
      </c>
      <c r="AU12" s="16" t="n">
        <v>0.337927782380309</v>
      </c>
      <c r="AV12" s="16" t="n">
        <v>0.444874293367435</v>
      </c>
      <c r="AW12" s="16" t="n">
        <v>0.160855470736393</v>
      </c>
      <c r="AX12" s="16" t="n">
        <v>0.479705967486925</v>
      </c>
      <c r="AY12" s="16" t="n">
        <v>0.0312840687983912</v>
      </c>
    </row>
    <row r="13">
      <c r="B13" s="17" t="s">
        <v>87</v>
      </c>
      <c r="C13" s="16" t="n">
        <v>0.20918132620839</v>
      </c>
      <c r="D13" s="16" t="n">
        <v>0.324738731791047</v>
      </c>
      <c r="E13" s="16" t="n">
        <v>0.374163900351019</v>
      </c>
      <c r="F13" s="16" t="n">
        <v>0.150925858128892</v>
      </c>
      <c r="G13" s="16"/>
      <c r="H13" s="16" t="n">
        <v>0.119943593827848</v>
      </c>
      <c r="I13" s="16" t="n">
        <v>0.201449805438334</v>
      </c>
      <c r="J13" s="16"/>
      <c r="K13" s="16" t="n">
        <v>0.23995341909221</v>
      </c>
      <c r="L13" s="16"/>
      <c r="M13" s="16" t="n">
        <v>0.196007953176823</v>
      </c>
      <c r="N13" s="16" t="n">
        <v>0.276347049886647</v>
      </c>
      <c r="O13" s="16" t="n">
        <v>0.402766706887172</v>
      </c>
      <c r="P13" s="16" t="n">
        <v>0.42729185688931</v>
      </c>
      <c r="Q13" s="16"/>
      <c r="R13" s="16" t="n">
        <v>0.161998398442566</v>
      </c>
      <c r="S13" s="16" t="n">
        <v>0.123487799677185</v>
      </c>
      <c r="T13" s="16" t="n">
        <v>0.300811070110428</v>
      </c>
      <c r="U13" s="16" t="n">
        <v>0.20033057535727</v>
      </c>
      <c r="V13" s="16" t="n">
        <v>0.184746624314283</v>
      </c>
      <c r="W13" s="16"/>
      <c r="X13" s="16" t="n">
        <v>0.206622802059712</v>
      </c>
      <c r="Y13" s="16" t="n">
        <v>0.234771421853372</v>
      </c>
      <c r="Z13" s="16" t="n">
        <v>0.257476773375923</v>
      </c>
      <c r="AA13" s="16" t="n">
        <v>0.201769285401676</v>
      </c>
      <c r="AB13" s="16" t="n">
        <v>0.115417850397764</v>
      </c>
      <c r="AC13" s="16" t="n">
        <v>0.168352290909226</v>
      </c>
      <c r="AD13" s="16" t="n">
        <v>0.274397251496384</v>
      </c>
      <c r="AE13" s="16"/>
      <c r="AF13" s="16" t="n">
        <v>0.00822126829888852</v>
      </c>
      <c r="AG13" s="16" t="n">
        <v>0.0407859870618263</v>
      </c>
      <c r="AH13" s="16" t="n">
        <v>0.568369519755605</v>
      </c>
      <c r="AI13" s="16" t="n">
        <v>0.321964210232581</v>
      </c>
      <c r="AJ13" s="16" t="n">
        <v>0.514473592963183</v>
      </c>
      <c r="AK13" s="16" t="n">
        <v>0.132634793459778</v>
      </c>
      <c r="AL13" s="16" t="n">
        <v>0.0951741611778824</v>
      </c>
      <c r="AM13" s="16" t="n">
        <v>0.104451505415882</v>
      </c>
      <c r="AN13" s="16" t="n">
        <v>0.215374593275416</v>
      </c>
      <c r="AO13" s="16" t="n">
        <v>0.0049556637544114</v>
      </c>
      <c r="AP13" s="16" t="n">
        <v>0.399207096211261</v>
      </c>
      <c r="AQ13" s="16"/>
      <c r="AR13" s="16" t="n">
        <v>0.279310433467184</v>
      </c>
      <c r="AS13" s="16" t="n">
        <v>0.162214815243049</v>
      </c>
      <c r="AT13" s="16" t="n">
        <v>0.150462264119622</v>
      </c>
      <c r="AU13" s="16" t="n">
        <v>0.451467733621749</v>
      </c>
      <c r="AV13" s="16" t="n">
        <v>0.298509110814926</v>
      </c>
      <c r="AW13" s="16" t="n">
        <v>0.161129285139237</v>
      </c>
      <c r="AX13" s="16" t="n">
        <v>0.256519734001553</v>
      </c>
      <c r="AY13" s="16" t="n">
        <v>0</v>
      </c>
    </row>
    <row r="14">
      <c r="B14" s="17" t="s">
        <v>88</v>
      </c>
      <c r="C14" s="16" t="n">
        <v>0.101520328982474</v>
      </c>
      <c r="D14" s="16" t="n">
        <v>0.13365336156644</v>
      </c>
      <c r="E14" s="16" t="n">
        <v>0.0612267388265269</v>
      </c>
      <c r="F14" s="16" t="n">
        <v>0.108955856589977</v>
      </c>
      <c r="G14" s="16"/>
      <c r="H14" s="16" t="n">
        <v>0.414572737986897</v>
      </c>
      <c r="I14" s="16" t="n">
        <v>0.0757972606918684</v>
      </c>
      <c r="J14" s="16"/>
      <c r="K14" s="16" t="n">
        <v>0.103226889538479</v>
      </c>
      <c r="L14" s="16"/>
      <c r="M14" s="16" t="n">
        <v>0.107678458017209</v>
      </c>
      <c r="N14" s="16" t="n">
        <v>0.0681315985611559</v>
      </c>
      <c r="O14" s="16" t="n">
        <v>0.00702062278000832</v>
      </c>
      <c r="P14" s="16" t="n">
        <v>0.0324837721299103</v>
      </c>
      <c r="Q14" s="16"/>
      <c r="R14" s="16" t="n">
        <v>0</v>
      </c>
      <c r="S14" s="16" t="n">
        <v>0</v>
      </c>
      <c r="T14" s="16" t="n">
        <v>0.104743276299828</v>
      </c>
      <c r="U14" s="16" t="n">
        <v>0.0434919047299342</v>
      </c>
      <c r="V14" s="16" t="n">
        <v>0.161726774333794</v>
      </c>
      <c r="W14" s="16"/>
      <c r="X14" s="16" t="n">
        <v>0.0800154750094602</v>
      </c>
      <c r="Y14" s="16" t="n">
        <v>0.231751508727998</v>
      </c>
      <c r="Z14" s="16" t="n">
        <v>0.158461586629255</v>
      </c>
      <c r="AA14" s="16" t="n">
        <v>0.0242323201133071</v>
      </c>
      <c r="AB14" s="16" t="n">
        <v>0.0307265124908179</v>
      </c>
      <c r="AC14" s="16" t="n">
        <v>0</v>
      </c>
      <c r="AD14" s="16" t="n">
        <v>0.00766299169669457</v>
      </c>
      <c r="AE14" s="16"/>
      <c r="AF14" s="16" t="n">
        <v>0</v>
      </c>
      <c r="AG14" s="16" t="n">
        <v>0.422275949924341</v>
      </c>
      <c r="AH14" s="16" t="n">
        <v>0.136314895546041</v>
      </c>
      <c r="AI14" s="16" t="n">
        <v>0.0630405779805269</v>
      </c>
      <c r="AJ14" s="16" t="n">
        <v>0</v>
      </c>
      <c r="AK14" s="16" t="n">
        <v>0.104846829924354</v>
      </c>
      <c r="AL14" s="16" t="n">
        <v>0.00204110650027417</v>
      </c>
      <c r="AM14" s="16" t="n">
        <v>0.0144491264403091</v>
      </c>
      <c r="AN14" s="16" t="n">
        <v>0</v>
      </c>
      <c r="AO14" s="16" t="n">
        <v>0.214461388790173</v>
      </c>
      <c r="AP14" s="16" t="n">
        <v>0.261718365578363</v>
      </c>
      <c r="AQ14" s="16"/>
      <c r="AR14" s="16" t="n">
        <v>0.133580962707759</v>
      </c>
      <c r="AS14" s="16" t="n">
        <v>0.0649798018567601</v>
      </c>
      <c r="AT14" s="16" t="n">
        <v>0.098684669044967</v>
      </c>
      <c r="AU14" s="16" t="n">
        <v>0.149669352717773</v>
      </c>
      <c r="AV14" s="16" t="n">
        <v>0.072586148631535</v>
      </c>
      <c r="AW14" s="16" t="n">
        <v>0.186478081055879</v>
      </c>
      <c r="AX14" s="16" t="n">
        <v>0.0213708822865997</v>
      </c>
      <c r="AY14" s="16" t="n">
        <v>0</v>
      </c>
    </row>
    <row r="15">
      <c r="B15" s="17" t="s">
        <v>89</v>
      </c>
      <c r="C15" s="16" t="n">
        <v>0.0589183650210163</v>
      </c>
      <c r="D15" s="16" t="n">
        <v>0.0704196781679124</v>
      </c>
      <c r="E15" s="16" t="n">
        <v>0.0466647876319513</v>
      </c>
      <c r="F15" s="16" t="n">
        <v>0.0609849416221483</v>
      </c>
      <c r="G15" s="16"/>
      <c r="H15" s="16" t="n">
        <v>0.120029933385713</v>
      </c>
      <c r="I15" s="16" t="n">
        <v>0.058729961172147</v>
      </c>
      <c r="J15" s="16"/>
      <c r="K15" s="16" t="n">
        <v>0.0701553312937263</v>
      </c>
      <c r="L15" s="16"/>
      <c r="M15" s="16" t="n">
        <v>0.0368982532652047</v>
      </c>
      <c r="N15" s="16" t="n">
        <v>0.214438906130479</v>
      </c>
      <c r="O15" s="16" t="n">
        <v>0.274438172515405</v>
      </c>
      <c r="P15" s="16" t="n">
        <v>0.293377431625227</v>
      </c>
      <c r="Q15" s="16"/>
      <c r="R15" s="16" t="n">
        <v>0.000366058133902892</v>
      </c>
      <c r="S15" s="16" t="n">
        <v>0.0151010448416098</v>
      </c>
      <c r="T15" s="16" t="n">
        <v>0.113445644447145</v>
      </c>
      <c r="U15" s="16" t="n">
        <v>0.0383264456093971</v>
      </c>
      <c r="V15" s="16" t="n">
        <v>0.053603865998245</v>
      </c>
      <c r="W15" s="16"/>
      <c r="X15" s="16" t="n">
        <v>0.0203430065274156</v>
      </c>
      <c r="Y15" s="16" t="n">
        <v>0.0468223142055534</v>
      </c>
      <c r="Z15" s="16" t="n">
        <v>0.165501457777161</v>
      </c>
      <c r="AA15" s="16" t="n">
        <v>0.0585932435832658</v>
      </c>
      <c r="AB15" s="16" t="n">
        <v>0.0742734370850615</v>
      </c>
      <c r="AC15" s="16" t="n">
        <v>0.148487861982696</v>
      </c>
      <c r="AD15" s="16" t="n">
        <v>0.0534939737678233</v>
      </c>
      <c r="AE15" s="16"/>
      <c r="AF15" s="16" t="n">
        <v>0.00209391682269077</v>
      </c>
      <c r="AG15" s="16" t="n">
        <v>0.0239019106957899</v>
      </c>
      <c r="AH15" s="16" t="n">
        <v>0.172474853284403</v>
      </c>
      <c r="AI15" s="16" t="n">
        <v>0.0460217116481054</v>
      </c>
      <c r="AJ15" s="16" t="n">
        <v>0.0290754539268183</v>
      </c>
      <c r="AK15" s="16" t="n">
        <v>0.0734097582416724</v>
      </c>
      <c r="AL15" s="16" t="n">
        <v>0.112279644564059</v>
      </c>
      <c r="AM15" s="16" t="n">
        <v>0.0539523764822581</v>
      </c>
      <c r="AN15" s="16" t="n">
        <v>0.0256293075758867</v>
      </c>
      <c r="AO15" s="16" t="n">
        <v>0.0422034642733342</v>
      </c>
      <c r="AP15" s="16" t="n">
        <v>0.000662710996551058</v>
      </c>
      <c r="AQ15" s="16"/>
      <c r="AR15" s="16" t="n">
        <v>0.058648067359586</v>
      </c>
      <c r="AS15" s="16" t="n">
        <v>0.0903866611407188</v>
      </c>
      <c r="AT15" s="16" t="n">
        <v>0.0538340873613158</v>
      </c>
      <c r="AU15" s="16" t="n">
        <v>0.00974638798365969</v>
      </c>
      <c r="AV15" s="16" t="n">
        <v>0.0734472350343537</v>
      </c>
      <c r="AW15" s="16" t="n">
        <v>0.0161548477887426</v>
      </c>
      <c r="AX15" s="16" t="n">
        <v>0.0576662098913602</v>
      </c>
      <c r="AY15" s="16" t="n">
        <v>0.0312840687983912</v>
      </c>
    </row>
    <row r="16">
      <c r="B16" s="17" t="s">
        <v>90</v>
      </c>
      <c r="C16" s="16" t="n">
        <v>0.0170827741547394</v>
      </c>
      <c r="D16" s="16" t="n">
        <v>0.0133563887572796</v>
      </c>
      <c r="E16" s="16" t="n">
        <v>0.000197783565605454</v>
      </c>
      <c r="F16" s="16" t="n">
        <v>0.0221333094690084</v>
      </c>
      <c r="G16" s="16"/>
      <c r="H16" s="16" t="n">
        <v>0</v>
      </c>
      <c r="I16" s="16" t="n">
        <v>0.0183768767847489</v>
      </c>
      <c r="J16" s="16"/>
      <c r="K16" s="16" t="n">
        <v>0.0496208242927632</v>
      </c>
      <c r="L16" s="16"/>
      <c r="M16" s="16" t="n">
        <v>0.0179868951910054</v>
      </c>
      <c r="N16" s="16" t="n">
        <v>0.0126739437320489</v>
      </c>
      <c r="O16" s="16" t="n">
        <v>0</v>
      </c>
      <c r="P16" s="16" t="n">
        <v>0.0113900186727097</v>
      </c>
      <c r="Q16" s="16"/>
      <c r="R16" s="16" t="n">
        <v>0.145588624581523</v>
      </c>
      <c r="S16" s="16" t="n">
        <v>0</v>
      </c>
      <c r="T16" s="16" t="n">
        <v>0.0041952797687282</v>
      </c>
      <c r="U16" s="16" t="n">
        <v>0.0434919047299342</v>
      </c>
      <c r="V16" s="16" t="n">
        <v>0.000211392811642721</v>
      </c>
      <c r="W16" s="16"/>
      <c r="X16" s="16" t="n">
        <v>0.0323885345378764</v>
      </c>
      <c r="Y16" s="16" t="n">
        <v>0</v>
      </c>
      <c r="Z16" s="16" t="n">
        <v>0</v>
      </c>
      <c r="AA16" s="16" t="n">
        <v>0</v>
      </c>
      <c r="AB16" s="16" t="n">
        <v>0.0178936272509801</v>
      </c>
      <c r="AC16" s="16" t="n">
        <v>0</v>
      </c>
      <c r="AD16" s="16" t="n">
        <v>0.00267303834677435</v>
      </c>
      <c r="AE16" s="16"/>
      <c r="AF16" s="16" t="n">
        <v>0.00100866942618674</v>
      </c>
      <c r="AG16" s="16" t="n">
        <v>0</v>
      </c>
      <c r="AH16" s="16" t="n">
        <v>0</v>
      </c>
      <c r="AI16" s="16" t="n">
        <v>0</v>
      </c>
      <c r="AJ16" s="16" t="n">
        <v>0</v>
      </c>
      <c r="AK16" s="16" t="n">
        <v>0</v>
      </c>
      <c r="AL16" s="16" t="n">
        <v>0.0260435775121782</v>
      </c>
      <c r="AM16" s="16" t="n">
        <v>0</v>
      </c>
      <c r="AN16" s="16" t="n">
        <v>0</v>
      </c>
      <c r="AO16" s="16" t="n">
        <v>0</v>
      </c>
      <c r="AP16" s="16" t="n">
        <v>0.102201609704307</v>
      </c>
      <c r="AQ16" s="16"/>
      <c r="AR16" s="16" t="n">
        <v>0.0830233322352032</v>
      </c>
      <c r="AS16" s="16" t="n">
        <v>0.00335080087359113</v>
      </c>
      <c r="AT16" s="16" t="n">
        <v>0.000353286864765848</v>
      </c>
      <c r="AU16" s="16" t="n">
        <v>0</v>
      </c>
      <c r="AV16" s="16" t="n">
        <v>0</v>
      </c>
      <c r="AW16" s="16" t="n">
        <v>0</v>
      </c>
      <c r="AX16" s="16" t="n">
        <v>0</v>
      </c>
      <c r="AY16" s="16" t="n">
        <v>0</v>
      </c>
    </row>
    <row r="17">
      <c r="B17" s="17" t="s">
        <v>91</v>
      </c>
      <c r="C17" s="22" t="n">
        <v>0.0591618342457738</v>
      </c>
      <c r="D17" s="22" t="n">
        <v>0.0103242873861208</v>
      </c>
      <c r="E17" s="22" t="n">
        <v>0.00375327789163801</v>
      </c>
      <c r="F17" s="22" t="n">
        <v>0.0798551671116886</v>
      </c>
      <c r="G17" s="22"/>
      <c r="H17" s="22" t="n">
        <v>0.00816245497149883</v>
      </c>
      <c r="I17" s="22" t="n">
        <v>0.056294659636634</v>
      </c>
      <c r="J17" s="22"/>
      <c r="K17" s="22" t="n">
        <v>0.00157418569985716</v>
      </c>
      <c r="L17" s="22"/>
      <c r="M17" s="22" t="n">
        <v>0.0642972576376908</v>
      </c>
      <c r="N17" s="22" t="n">
        <v>0.0167653743796514</v>
      </c>
      <c r="O17" s="22" t="n">
        <v>0.0271333273817403</v>
      </c>
      <c r="P17" s="22" t="n">
        <v>0.0141446780896069</v>
      </c>
      <c r="Q17" s="22"/>
      <c r="R17" s="22" t="n">
        <v>0</v>
      </c>
      <c r="S17" s="22" t="n">
        <v>0.102608089659541</v>
      </c>
      <c r="T17" s="22" t="n">
        <v>0.000792096279100494</v>
      </c>
      <c r="U17" s="22" t="n">
        <v>0.00345565761136865</v>
      </c>
      <c r="V17" s="22" t="n">
        <v>0.115787993705587</v>
      </c>
      <c r="W17" s="22"/>
      <c r="X17" s="22" t="n">
        <v>0.0403232054878057</v>
      </c>
      <c r="Y17" s="22" t="n">
        <v>0.186916933122976</v>
      </c>
      <c r="Z17" s="22" t="n">
        <v>0</v>
      </c>
      <c r="AA17" s="22" t="n">
        <v>0</v>
      </c>
      <c r="AB17" s="22" t="n">
        <v>0</v>
      </c>
      <c r="AC17" s="22" t="n">
        <v>0.0873011937339199</v>
      </c>
      <c r="AD17" s="22" t="n">
        <v>0.0296031611754912</v>
      </c>
      <c r="AE17" s="22"/>
      <c r="AF17" s="22" t="n">
        <v>0.0108357603576501</v>
      </c>
      <c r="AG17" s="22" t="n">
        <v>0</v>
      </c>
      <c r="AH17" s="22" t="n">
        <v>0.00279514869364805</v>
      </c>
      <c r="AI17" s="22" t="n">
        <v>0</v>
      </c>
      <c r="AJ17" s="22" t="n">
        <v>0</v>
      </c>
      <c r="AK17" s="22" t="n">
        <v>0.0677877338863616</v>
      </c>
      <c r="AL17" s="22" t="n">
        <v>0.248065078678093</v>
      </c>
      <c r="AM17" s="22" t="n">
        <v>0.293650352783155</v>
      </c>
      <c r="AN17" s="22" t="n">
        <v>0.00378226760508682</v>
      </c>
      <c r="AO17" s="22" t="n">
        <v>0</v>
      </c>
      <c r="AP17" s="22" t="n">
        <v>0</v>
      </c>
      <c r="AQ17" s="22"/>
      <c r="AR17" s="22" t="n">
        <v>0.0460346482950787</v>
      </c>
      <c r="AS17" s="22" t="n">
        <v>0.0931340497763204</v>
      </c>
      <c r="AT17" s="22" t="n">
        <v>0</v>
      </c>
      <c r="AU17" s="22" t="n">
        <v>0</v>
      </c>
      <c r="AV17" s="22" t="n">
        <v>0.00907037277728532</v>
      </c>
      <c r="AW17" s="22" t="n">
        <v>0.00244257475994589</v>
      </c>
      <c r="AX17" s="22" t="n">
        <v>0</v>
      </c>
      <c r="AY17" s="22" t="n">
        <v>0.478510722088062</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98</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345</v>
      </c>
      <c r="D7" s="11" t="n">
        <v>90</v>
      </c>
      <c r="E7" s="11" t="n">
        <v>134</v>
      </c>
      <c r="F7" s="11" t="n">
        <v>121</v>
      </c>
      <c r="G7" s="11"/>
      <c r="H7" s="11" t="n">
        <v>26</v>
      </c>
      <c r="I7" s="11" t="n">
        <v>266</v>
      </c>
      <c r="J7" s="11"/>
      <c r="K7" s="11" t="n">
        <v>91</v>
      </c>
      <c r="L7" s="11"/>
      <c r="M7" s="11" t="n">
        <v>54</v>
      </c>
      <c r="N7" s="11" t="n">
        <v>53</v>
      </c>
      <c r="O7" s="11" t="n">
        <v>93</v>
      </c>
      <c r="P7" s="11" t="n">
        <v>145</v>
      </c>
      <c r="Q7" s="11"/>
      <c r="R7" s="11" t="n">
        <v>11</v>
      </c>
      <c r="S7" s="11" t="n">
        <v>27</v>
      </c>
      <c r="T7" s="11" t="n">
        <v>87</v>
      </c>
      <c r="U7" s="11" t="n">
        <v>99</v>
      </c>
      <c r="V7" s="11" t="n">
        <v>119</v>
      </c>
      <c r="W7" s="11"/>
      <c r="X7" s="11" t="n">
        <v>45</v>
      </c>
      <c r="Y7" s="11" t="n">
        <v>30</v>
      </c>
      <c r="Z7" s="11" t="n">
        <v>29</v>
      </c>
      <c r="AA7" s="11" t="n">
        <v>37</v>
      </c>
      <c r="AB7" s="11" t="n">
        <v>78</v>
      </c>
      <c r="AC7" s="11" t="n">
        <v>41</v>
      </c>
      <c r="AD7" s="11" t="n">
        <v>76</v>
      </c>
      <c r="AE7" s="11"/>
      <c r="AF7" s="11" t="n">
        <v>12</v>
      </c>
      <c r="AG7" s="11" t="n">
        <v>19</v>
      </c>
      <c r="AH7" s="11" t="n">
        <v>43</v>
      </c>
      <c r="AI7" s="11" t="n">
        <v>52</v>
      </c>
      <c r="AJ7" s="11" t="n">
        <v>63</v>
      </c>
      <c r="AK7" s="11" t="n">
        <v>38</v>
      </c>
      <c r="AL7" s="11" t="n">
        <v>44</v>
      </c>
      <c r="AM7" s="11" t="n">
        <v>26</v>
      </c>
      <c r="AN7" s="11" t="n">
        <v>21</v>
      </c>
      <c r="AO7" s="11" t="n">
        <v>8</v>
      </c>
      <c r="AP7" s="11" t="n">
        <v>10</v>
      </c>
      <c r="AQ7" s="11"/>
      <c r="AR7" s="11" t="n">
        <v>70</v>
      </c>
      <c r="AS7" s="11" t="n">
        <v>120</v>
      </c>
      <c r="AT7" s="11" t="n">
        <v>48</v>
      </c>
      <c r="AU7" s="11" t="n">
        <v>18</v>
      </c>
      <c r="AV7" s="11" t="n">
        <v>19</v>
      </c>
      <c r="AW7" s="11" t="n">
        <v>38</v>
      </c>
      <c r="AX7" s="11" t="n">
        <v>27</v>
      </c>
      <c r="AY7" s="11" t="n">
        <v>5</v>
      </c>
    </row>
    <row r="8" ht="30" customHeight="1">
      <c r="B8" s="12" t="s">
        <v>21</v>
      </c>
      <c r="C8" s="12" t="n">
        <v>275</v>
      </c>
      <c r="D8" s="12" t="n">
        <v>29</v>
      </c>
      <c r="E8" s="12" t="n">
        <v>51</v>
      </c>
      <c r="F8" s="12" t="n">
        <v>195</v>
      </c>
      <c r="G8" s="12"/>
      <c r="H8" s="12" t="n">
        <v>8</v>
      </c>
      <c r="I8" s="12" t="n">
        <v>242</v>
      </c>
      <c r="J8" s="12"/>
      <c r="K8" s="12" t="n">
        <v>93</v>
      </c>
      <c r="L8" s="12"/>
      <c r="M8" s="12" t="n">
        <v>236</v>
      </c>
      <c r="N8" s="12" t="n">
        <v>27</v>
      </c>
      <c r="O8" s="12" t="n">
        <v>9</v>
      </c>
      <c r="P8" s="12" t="n">
        <v>3</v>
      </c>
      <c r="Q8" s="12"/>
      <c r="R8" s="12" t="n">
        <v>24</v>
      </c>
      <c r="S8" s="12" t="n">
        <v>38</v>
      </c>
      <c r="T8" s="12" t="n">
        <v>84</v>
      </c>
      <c r="U8" s="12" t="n">
        <v>43</v>
      </c>
      <c r="V8" s="12" t="n">
        <v>87</v>
      </c>
      <c r="W8" s="12"/>
      <c r="X8" s="12" t="n">
        <v>135</v>
      </c>
      <c r="Y8" s="12" t="n">
        <v>37</v>
      </c>
      <c r="Z8" s="12" t="n">
        <v>43</v>
      </c>
      <c r="AA8" s="12" t="n">
        <v>13</v>
      </c>
      <c r="AB8" s="12" t="n">
        <v>14</v>
      </c>
      <c r="AC8" s="12" t="n">
        <v>5</v>
      </c>
      <c r="AD8" s="12" t="n">
        <v>4</v>
      </c>
      <c r="AE8" s="12"/>
      <c r="AF8" s="12" t="n">
        <v>10</v>
      </c>
      <c r="AG8" s="12" t="n">
        <v>6</v>
      </c>
      <c r="AH8" s="12" t="n">
        <v>14</v>
      </c>
      <c r="AI8" s="12" t="n">
        <v>29</v>
      </c>
      <c r="AJ8" s="12" t="n">
        <v>21</v>
      </c>
      <c r="AK8" s="12" t="n">
        <v>79</v>
      </c>
      <c r="AL8" s="12" t="n">
        <v>19</v>
      </c>
      <c r="AM8" s="12" t="n">
        <v>22</v>
      </c>
      <c r="AN8" s="12" t="n">
        <v>15</v>
      </c>
      <c r="AO8" s="12" t="n">
        <v>6</v>
      </c>
      <c r="AP8" s="12" t="n">
        <v>25</v>
      </c>
      <c r="AQ8" s="12"/>
      <c r="AR8" s="12" t="n">
        <v>51</v>
      </c>
      <c r="AS8" s="12" t="n">
        <v>103</v>
      </c>
      <c r="AT8" s="12" t="n">
        <v>22</v>
      </c>
      <c r="AU8" s="12" t="n">
        <v>30</v>
      </c>
      <c r="AV8" s="12" t="n">
        <v>22</v>
      </c>
      <c r="AW8" s="12" t="n">
        <v>30</v>
      </c>
      <c r="AX8" s="12" t="n">
        <v>16</v>
      </c>
      <c r="AY8" s="12" t="n">
        <v>1</v>
      </c>
    </row>
    <row r="9">
      <c r="B9" s="17" t="s">
        <v>93</v>
      </c>
      <c r="C9" s="16" t="n">
        <v>0.206942318155655</v>
      </c>
      <c r="D9" s="16" t="n">
        <v>0.254244400338019</v>
      </c>
      <c r="E9" s="16" t="n">
        <v>0.164392688186377</v>
      </c>
      <c r="F9" s="16" t="n">
        <v>0.211002075266968</v>
      </c>
      <c r="G9" s="16"/>
      <c r="H9" s="16" t="n">
        <v>0.0854076425724317</v>
      </c>
      <c r="I9" s="16" t="n">
        <v>0.204379352589846</v>
      </c>
      <c r="J9" s="16"/>
      <c r="K9" s="16" t="n">
        <v>0.404013887854302</v>
      </c>
      <c r="L9" s="16"/>
      <c r="M9" s="16" t="n">
        <v>0.20321114980175</v>
      </c>
      <c r="N9" s="16" t="n">
        <v>0.256831353706848</v>
      </c>
      <c r="O9" s="16" t="n">
        <v>0.167821121646146</v>
      </c>
      <c r="P9" s="16" t="n">
        <v>0.168991381731499</v>
      </c>
      <c r="Q9" s="16"/>
      <c r="R9" s="16" t="n">
        <v>0.999148376662391</v>
      </c>
      <c r="S9" s="16" t="n">
        <v>0.0435347868023884</v>
      </c>
      <c r="T9" s="16" t="n">
        <v>0.261612683955466</v>
      </c>
      <c r="U9" s="16" t="n">
        <v>0.16285090366993</v>
      </c>
      <c r="V9" s="16" t="n">
        <v>0.0306707420966037</v>
      </c>
      <c r="W9" s="16"/>
      <c r="X9" s="16" t="n">
        <v>0.259793447403</v>
      </c>
      <c r="Y9" s="16" t="n">
        <v>0.035081141613788</v>
      </c>
      <c r="Z9" s="16" t="n">
        <v>0.2387881600122</v>
      </c>
      <c r="AA9" s="16" t="n">
        <v>0.0941439465710352</v>
      </c>
      <c r="AB9" s="16" t="n">
        <v>0.165562076744072</v>
      </c>
      <c r="AC9" s="16" t="n">
        <v>0.324190191911651</v>
      </c>
      <c r="AD9" s="16" t="n">
        <v>0.0935698383939138</v>
      </c>
      <c r="AE9" s="16"/>
      <c r="AF9" s="16" t="n">
        <v>0.0144586739213446</v>
      </c>
      <c r="AG9" s="16" t="n">
        <v>0.0138052094183594</v>
      </c>
      <c r="AH9" s="16" t="n">
        <v>0.0405773974880907</v>
      </c>
      <c r="AI9" s="16" t="n">
        <v>0.0458592025516511</v>
      </c>
      <c r="AJ9" s="16" t="n">
        <v>0.289218122725321</v>
      </c>
      <c r="AK9" s="16" t="n">
        <v>0.19390896745038</v>
      </c>
      <c r="AL9" s="16" t="n">
        <v>0.0980941252391325</v>
      </c>
      <c r="AM9" s="16" t="n">
        <v>0.0605088276832186</v>
      </c>
      <c r="AN9" s="16" t="n">
        <v>0.0350231121650221</v>
      </c>
      <c r="AO9" s="16" t="n">
        <v>0.0622299191014447</v>
      </c>
      <c r="AP9" s="16" t="n">
        <v>0.373962720327462</v>
      </c>
      <c r="AQ9" s="16"/>
      <c r="AR9" s="16" t="n">
        <v>0.168603404752147</v>
      </c>
      <c r="AS9" s="16" t="n">
        <v>0.226414540183313</v>
      </c>
      <c r="AT9" s="16" t="n">
        <v>0.377991561911443</v>
      </c>
      <c r="AU9" s="16" t="n">
        <v>0.230252912074106</v>
      </c>
      <c r="AV9" s="16" t="n">
        <v>0.00237349841259096</v>
      </c>
      <c r="AW9" s="16" t="n">
        <v>0.16945295131333</v>
      </c>
      <c r="AX9" s="16" t="n">
        <v>0.282195825736054</v>
      </c>
      <c r="AY9" s="16" t="n">
        <v>0</v>
      </c>
    </row>
    <row r="10">
      <c r="B10" s="17" t="s">
        <v>94</v>
      </c>
      <c r="C10" s="16" t="n">
        <v>0.191846876485605</v>
      </c>
      <c r="D10" s="16" t="n">
        <v>0.0667593705939989</v>
      </c>
      <c r="E10" s="16" t="n">
        <v>0.0716564237185642</v>
      </c>
      <c r="F10" s="16" t="n">
        <v>0.241449273038336</v>
      </c>
      <c r="G10" s="16"/>
      <c r="H10" s="16" t="n">
        <v>0.103188556945493</v>
      </c>
      <c r="I10" s="16" t="n">
        <v>0.190863248826948</v>
      </c>
      <c r="J10" s="16"/>
      <c r="K10" s="16" t="n">
        <v>0.149635389395114</v>
      </c>
      <c r="L10" s="16"/>
      <c r="M10" s="16" t="n">
        <v>0.183486474954676</v>
      </c>
      <c r="N10" s="16" t="n">
        <v>0.227742211201762</v>
      </c>
      <c r="O10" s="16" t="n">
        <v>0.291294262782906</v>
      </c>
      <c r="P10" s="16" t="n">
        <v>0.220452007875592</v>
      </c>
      <c r="Q10" s="16"/>
      <c r="R10" s="16" t="n">
        <v>0</v>
      </c>
      <c r="S10" s="16" t="n">
        <v>0.506096325632107</v>
      </c>
      <c r="T10" s="16" t="n">
        <v>0.271253861021753</v>
      </c>
      <c r="U10" s="16" t="n">
        <v>0.180483058849913</v>
      </c>
      <c r="V10" s="16" t="n">
        <v>0.0357533321800642</v>
      </c>
      <c r="W10" s="16"/>
      <c r="X10" s="16" t="n">
        <v>0.228909562833022</v>
      </c>
      <c r="Y10" s="16" t="n">
        <v>0.15651000727862</v>
      </c>
      <c r="Z10" s="16" t="n">
        <v>0.163384426243754</v>
      </c>
      <c r="AA10" s="16" t="n">
        <v>0.0959090277251599</v>
      </c>
      <c r="AB10" s="16" t="n">
        <v>0.149417162785868</v>
      </c>
      <c r="AC10" s="16" t="n">
        <v>0.0575192015892219</v>
      </c>
      <c r="AD10" s="16" t="n">
        <v>0.0686047038213961</v>
      </c>
      <c r="AE10" s="16"/>
      <c r="AF10" s="16" t="n">
        <v>0.421784882834589</v>
      </c>
      <c r="AG10" s="16" t="n">
        <v>0.0501628325409479</v>
      </c>
      <c r="AH10" s="16" t="n">
        <v>0.412010389099242</v>
      </c>
      <c r="AI10" s="16" t="n">
        <v>0.20958769656008</v>
      </c>
      <c r="AJ10" s="16" t="n">
        <v>0.0197673371084004</v>
      </c>
      <c r="AK10" s="16" t="n">
        <v>0.20882500290339</v>
      </c>
      <c r="AL10" s="16" t="n">
        <v>0.0839846178524097</v>
      </c>
      <c r="AM10" s="16" t="n">
        <v>0.226424751218588</v>
      </c>
      <c r="AN10" s="16" t="n">
        <v>0.187849853416363</v>
      </c>
      <c r="AO10" s="16" t="n">
        <v>0.0212419908824158</v>
      </c>
      <c r="AP10" s="16" t="n">
        <v>0.20352345151463</v>
      </c>
      <c r="AQ10" s="16"/>
      <c r="AR10" s="16" t="n">
        <v>0.109041272559097</v>
      </c>
      <c r="AS10" s="16" t="n">
        <v>0.331119725397625</v>
      </c>
      <c r="AT10" s="16" t="n">
        <v>0.0965099769162777</v>
      </c>
      <c r="AU10" s="16" t="n">
        <v>0.000718987987596916</v>
      </c>
      <c r="AV10" s="16" t="n">
        <v>0.251695741166788</v>
      </c>
      <c r="AW10" s="16" t="n">
        <v>0.0465511677699862</v>
      </c>
      <c r="AX10" s="16" t="n">
        <v>0.23633916610571</v>
      </c>
      <c r="AY10" s="16" t="n">
        <v>0.238438723995704</v>
      </c>
    </row>
    <row r="11">
      <c r="B11" s="17" t="s">
        <v>95</v>
      </c>
      <c r="C11" s="16" t="n">
        <v>0.251088498427392</v>
      </c>
      <c r="D11" s="16" t="n">
        <v>0.122900387851528</v>
      </c>
      <c r="E11" s="16" t="n">
        <v>0.430928748309145</v>
      </c>
      <c r="F11" s="16" t="n">
        <v>0.223354658786999</v>
      </c>
      <c r="G11" s="16"/>
      <c r="H11" s="16" t="n">
        <v>0.132892892451211</v>
      </c>
      <c r="I11" s="16" t="n">
        <v>0.229305323849507</v>
      </c>
      <c r="J11" s="16"/>
      <c r="K11" s="16" t="n">
        <v>0.0754450566980872</v>
      </c>
      <c r="L11" s="16"/>
      <c r="M11" s="16" t="n">
        <v>0.238691706151903</v>
      </c>
      <c r="N11" s="16" t="n">
        <v>0.307863053952388</v>
      </c>
      <c r="O11" s="16" t="n">
        <v>0.378526381134785</v>
      </c>
      <c r="P11" s="16" t="n">
        <v>0.325415014249975</v>
      </c>
      <c r="Q11" s="16"/>
      <c r="R11" s="16" t="n">
        <v>0</v>
      </c>
      <c r="S11" s="16" t="n">
        <v>0.172201137363099</v>
      </c>
      <c r="T11" s="16" t="n">
        <v>0.355442207872572</v>
      </c>
      <c r="U11" s="16" t="n">
        <v>0.500582160351825</v>
      </c>
      <c r="V11" s="16" t="n">
        <v>0.129106165959101</v>
      </c>
      <c r="W11" s="16"/>
      <c r="X11" s="16" t="n">
        <v>0.248204602665894</v>
      </c>
      <c r="Y11" s="16" t="n">
        <v>0.349548936607433</v>
      </c>
      <c r="Z11" s="16" t="n">
        <v>0.0348925900958759</v>
      </c>
      <c r="AA11" s="16" t="n">
        <v>0.478305165349044</v>
      </c>
      <c r="AB11" s="16" t="n">
        <v>0.501032690722156</v>
      </c>
      <c r="AC11" s="16" t="n">
        <v>0.345407682888025</v>
      </c>
      <c r="AD11" s="16" t="n">
        <v>0.244523276492316</v>
      </c>
      <c r="AE11" s="16"/>
      <c r="AF11" s="16" t="n">
        <v>0.00413509951307432</v>
      </c>
      <c r="AG11" s="16" t="n">
        <v>0.0252959963210902</v>
      </c>
      <c r="AH11" s="16" t="n">
        <v>0.187418591266766</v>
      </c>
      <c r="AI11" s="16" t="n">
        <v>0.552319357240781</v>
      </c>
      <c r="AJ11" s="16" t="n">
        <v>0.437829146390498</v>
      </c>
      <c r="AK11" s="16" t="n">
        <v>0.220833618185083</v>
      </c>
      <c r="AL11" s="16" t="n">
        <v>0.586691113444189</v>
      </c>
      <c r="AM11" s="16" t="n">
        <v>0.0506516515723737</v>
      </c>
      <c r="AN11" s="16" t="n">
        <v>0.744991150734206</v>
      </c>
      <c r="AO11" s="16" t="n">
        <v>0.00710014175364521</v>
      </c>
      <c r="AP11" s="16" t="n">
        <v>0.000641260484078559</v>
      </c>
      <c r="AQ11" s="16"/>
      <c r="AR11" s="16" t="n">
        <v>0.286087500252245</v>
      </c>
      <c r="AS11" s="16" t="n">
        <v>0.188727926860777</v>
      </c>
      <c r="AT11" s="16" t="n">
        <v>0.406971095152615</v>
      </c>
      <c r="AU11" s="16" t="n">
        <v>0.205982111649765</v>
      </c>
      <c r="AV11" s="16" t="n">
        <v>0.267646084909547</v>
      </c>
      <c r="AW11" s="16" t="n">
        <v>0.302295902654623</v>
      </c>
      <c r="AX11" s="16" t="n">
        <v>0.259629032089736</v>
      </c>
      <c r="AY11" s="16" t="n">
        <v>0.761561276004296</v>
      </c>
    </row>
    <row r="12">
      <c r="B12" s="17" t="s">
        <v>96</v>
      </c>
      <c r="C12" s="16" t="n">
        <v>0.247009914042924</v>
      </c>
      <c r="D12" s="16" t="n">
        <v>0.198933603957262</v>
      </c>
      <c r="E12" s="16" t="n">
        <v>0.240136687862549</v>
      </c>
      <c r="F12" s="16" t="n">
        <v>0.255878861311724</v>
      </c>
      <c r="G12" s="16"/>
      <c r="H12" s="16" t="n">
        <v>0.0210468593759188</v>
      </c>
      <c r="I12" s="16" t="n">
        <v>0.279776013728469</v>
      </c>
      <c r="J12" s="16"/>
      <c r="K12" s="16" t="n">
        <v>0.312218818219367</v>
      </c>
      <c r="L12" s="16"/>
      <c r="M12" s="16" t="n">
        <v>0.257434016725641</v>
      </c>
      <c r="N12" s="16" t="n">
        <v>0.186696916260994</v>
      </c>
      <c r="O12" s="16" t="n">
        <v>0.151130208690049</v>
      </c>
      <c r="P12" s="16" t="n">
        <v>0.268455655708173</v>
      </c>
      <c r="Q12" s="16"/>
      <c r="R12" s="16" t="n">
        <v>0.000851623337609182</v>
      </c>
      <c r="S12" s="16" t="n">
        <v>0.135535418062555</v>
      </c>
      <c r="T12" s="16" t="n">
        <v>0.111691247150209</v>
      </c>
      <c r="U12" s="16" t="n">
        <v>0.094986706650393</v>
      </c>
      <c r="V12" s="16" t="n">
        <v>0.56941494651048</v>
      </c>
      <c r="W12" s="16"/>
      <c r="X12" s="16" t="n">
        <v>0.183465464174334</v>
      </c>
      <c r="Y12" s="16" t="n">
        <v>0.253157604043687</v>
      </c>
      <c r="Z12" s="16" t="n">
        <v>0.56293482364817</v>
      </c>
      <c r="AA12" s="16" t="n">
        <v>0.00160507042397473</v>
      </c>
      <c r="AB12" s="16" t="n">
        <v>0.141954491736971</v>
      </c>
      <c r="AC12" s="16" t="n">
        <v>0.253083573009822</v>
      </c>
      <c r="AD12" s="16" t="n">
        <v>0.593302181292374</v>
      </c>
      <c r="AE12" s="16"/>
      <c r="AF12" s="16" t="n">
        <v>0.00881328115476734</v>
      </c>
      <c r="AG12" s="16" t="n">
        <v>0.910735961719603</v>
      </c>
      <c r="AH12" s="16" t="n">
        <v>0.359993622145901</v>
      </c>
      <c r="AI12" s="16" t="n">
        <v>0.192233743647488</v>
      </c>
      <c r="AJ12" s="16" t="n">
        <v>0.226510998151454</v>
      </c>
      <c r="AK12" s="16" t="n">
        <v>0.215099897643256</v>
      </c>
      <c r="AL12" s="16" t="n">
        <v>0.231230143464269</v>
      </c>
      <c r="AM12" s="16" t="n">
        <v>0.473589281478269</v>
      </c>
      <c r="AN12" s="16" t="n">
        <v>0.0321358836844083</v>
      </c>
      <c r="AO12" s="16" t="n">
        <v>0.891636585695519</v>
      </c>
      <c r="AP12" s="16" t="n">
        <v>0.210936283836915</v>
      </c>
      <c r="AQ12" s="16"/>
      <c r="AR12" s="16" t="n">
        <v>0.436267822436511</v>
      </c>
      <c r="AS12" s="16" t="n">
        <v>0.154266765947825</v>
      </c>
      <c r="AT12" s="16" t="n">
        <v>0.117396409329634</v>
      </c>
      <c r="AU12" s="16" t="n">
        <v>0.181104469314119</v>
      </c>
      <c r="AV12" s="16" t="n">
        <v>0.358713506633305</v>
      </c>
      <c r="AW12" s="16" t="n">
        <v>0.343467386249668</v>
      </c>
      <c r="AX12" s="16" t="n">
        <v>0.221835976068501</v>
      </c>
      <c r="AY12" s="16" t="n">
        <v>0</v>
      </c>
    </row>
    <row r="13">
      <c r="B13" s="17" t="s">
        <v>97</v>
      </c>
      <c r="C13" s="22" t="n">
        <v>0.103112392888424</v>
      </c>
      <c r="D13" s="22" t="n">
        <v>0.357162237259193</v>
      </c>
      <c r="E13" s="22" t="n">
        <v>0.0928854519233641</v>
      </c>
      <c r="F13" s="22" t="n">
        <v>0.0683151315959724</v>
      </c>
      <c r="G13" s="22"/>
      <c r="H13" s="22" t="n">
        <v>0.657464048654946</v>
      </c>
      <c r="I13" s="22" t="n">
        <v>0.0956760610052298</v>
      </c>
      <c r="J13" s="22"/>
      <c r="K13" s="22" t="n">
        <v>0.0586868478331294</v>
      </c>
      <c r="L13" s="22"/>
      <c r="M13" s="22" t="n">
        <v>0.11717665236603</v>
      </c>
      <c r="N13" s="22" t="n">
        <v>0.0208664648780085</v>
      </c>
      <c r="O13" s="22" t="n">
        <v>0.0112280257461137</v>
      </c>
      <c r="P13" s="22" t="n">
        <v>0.016685940434762</v>
      </c>
      <c r="Q13" s="22"/>
      <c r="R13" s="22" t="n">
        <v>0</v>
      </c>
      <c r="S13" s="22" t="n">
        <v>0.14263233213985</v>
      </c>
      <c r="T13" s="22" t="n">
        <v>0</v>
      </c>
      <c r="U13" s="22" t="n">
        <v>0.0610971704779382</v>
      </c>
      <c r="V13" s="22" t="n">
        <v>0.235054813253751</v>
      </c>
      <c r="W13" s="22"/>
      <c r="X13" s="22" t="n">
        <v>0.0796269229237506</v>
      </c>
      <c r="Y13" s="22" t="n">
        <v>0.205702310456472</v>
      </c>
      <c r="Z13" s="22" t="n">
        <v>0</v>
      </c>
      <c r="AA13" s="22" t="n">
        <v>0.330036789930786</v>
      </c>
      <c r="AB13" s="22" t="n">
        <v>0.0420335780109327</v>
      </c>
      <c r="AC13" s="22" t="n">
        <v>0.0197993506012801</v>
      </c>
      <c r="AD13" s="22" t="n">
        <v>0</v>
      </c>
      <c r="AE13" s="22"/>
      <c r="AF13" s="22" t="n">
        <v>0.550808062576225</v>
      </c>
      <c r="AG13" s="22" t="n">
        <v>0</v>
      </c>
      <c r="AH13" s="22" t="n">
        <v>0</v>
      </c>
      <c r="AI13" s="22" t="n">
        <v>0</v>
      </c>
      <c r="AJ13" s="22" t="n">
        <v>0.0266743956243269</v>
      </c>
      <c r="AK13" s="22" t="n">
        <v>0.161332513817891</v>
      </c>
      <c r="AL13" s="22" t="n">
        <v>0</v>
      </c>
      <c r="AM13" s="22" t="n">
        <v>0.188825488047551</v>
      </c>
      <c r="AN13" s="22" t="n">
        <v>0</v>
      </c>
      <c r="AO13" s="22" t="n">
        <v>0.0177913625669748</v>
      </c>
      <c r="AP13" s="22" t="n">
        <v>0.210936283836915</v>
      </c>
      <c r="AQ13" s="22"/>
      <c r="AR13" s="22" t="n">
        <v>0</v>
      </c>
      <c r="AS13" s="22" t="n">
        <v>0.09947104161046</v>
      </c>
      <c r="AT13" s="22" t="n">
        <v>0.00113095669003</v>
      </c>
      <c r="AU13" s="22" t="n">
        <v>0.381941518974414</v>
      </c>
      <c r="AV13" s="22" t="n">
        <v>0.119571168877768</v>
      </c>
      <c r="AW13" s="22" t="n">
        <v>0.138232592012394</v>
      </c>
      <c r="AX13" s="22" t="n">
        <v>0</v>
      </c>
      <c r="AY13" s="22" t="n">
        <v>0</v>
      </c>
    </row>
    <row r="14">
      <c r="B14" s="18" t="s">
        <v>99</v>
      </c>
    </row>
    <row r="15">
      <c r="B15" t="s">
        <v>77</v>
      </c>
    </row>
    <row r="16">
      <c r="B16" t="s">
        <v>78</v>
      </c>
    </row>
    <row r="18">
      <c r="B18"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108</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100</v>
      </c>
      <c r="C9" s="16" t="n">
        <v>0.245569177191482</v>
      </c>
      <c r="D9" s="16" t="n">
        <v>0.372532886700801</v>
      </c>
      <c r="E9" s="16" t="n">
        <v>0.262273672737048</v>
      </c>
      <c r="F9" s="16" t="n">
        <v>0.226699518214869</v>
      </c>
      <c r="G9" s="16"/>
      <c r="H9" s="16" t="n">
        <v>0.184705970096533</v>
      </c>
      <c r="I9" s="16" t="n">
        <v>0.230810853901969</v>
      </c>
      <c r="J9" s="16"/>
      <c r="K9" s="16" t="n">
        <v>0.283946740286686</v>
      </c>
      <c r="L9" s="16"/>
      <c r="M9" s="16" t="n">
        <v>0.212077930184845</v>
      </c>
      <c r="N9" s="16" t="n">
        <v>0.486224042872847</v>
      </c>
      <c r="O9" s="16" t="n">
        <v>0.576363906604015</v>
      </c>
      <c r="P9" s="16" t="n">
        <v>0.549913091618135</v>
      </c>
      <c r="Q9" s="16"/>
      <c r="R9" s="16" t="n">
        <v>0.549147558186349</v>
      </c>
      <c r="S9" s="16" t="n">
        <v>0.512302223855534</v>
      </c>
      <c r="T9" s="16" t="n">
        <v>0.297133959639916</v>
      </c>
      <c r="U9" s="16" t="n">
        <v>0.296279332303709</v>
      </c>
      <c r="V9" s="16" t="n">
        <v>0.0913094400377153</v>
      </c>
      <c r="W9" s="16"/>
      <c r="X9" s="16" t="n">
        <v>0.221276116720138</v>
      </c>
      <c r="Y9" s="16" t="n">
        <v>0.186512008313825</v>
      </c>
      <c r="Z9" s="16" t="n">
        <v>0.375675396963981</v>
      </c>
      <c r="AA9" s="16" t="n">
        <v>0.0868252771019305</v>
      </c>
      <c r="AB9" s="16" t="n">
        <v>0.484448972669305</v>
      </c>
      <c r="AC9" s="16" t="n">
        <v>0.418257051015193</v>
      </c>
      <c r="AD9" s="16" t="n">
        <v>0.334321876059276</v>
      </c>
      <c r="AE9" s="16"/>
      <c r="AF9" s="16" t="n">
        <v>0.416882785891627</v>
      </c>
      <c r="AG9" s="16" t="n">
        <v>0.0995789334184986</v>
      </c>
      <c r="AH9" s="16" t="n">
        <v>0.283129576505001</v>
      </c>
      <c r="AI9" s="16" t="n">
        <v>0.239678723866143</v>
      </c>
      <c r="AJ9" s="16" t="n">
        <v>0.404604582857816</v>
      </c>
      <c r="AK9" s="16" t="n">
        <v>0.18062733720718</v>
      </c>
      <c r="AL9" s="16" t="n">
        <v>0.21529470778289</v>
      </c>
      <c r="AM9" s="16" t="n">
        <v>0.282104266155373</v>
      </c>
      <c r="AN9" s="16" t="n">
        <v>0.261409784008203</v>
      </c>
      <c r="AO9" s="16" t="n">
        <v>0.198809727697185</v>
      </c>
      <c r="AP9" s="16" t="n">
        <v>0.236250795627016</v>
      </c>
      <c r="AQ9" s="16"/>
      <c r="AR9" s="16" t="n">
        <v>0.245009993341989</v>
      </c>
      <c r="AS9" s="16" t="n">
        <v>0.207549281169175</v>
      </c>
      <c r="AT9" s="16" t="n">
        <v>0.321776528335627</v>
      </c>
      <c r="AU9" s="16" t="n">
        <v>0.155088230159162</v>
      </c>
      <c r="AV9" s="16" t="n">
        <v>0.314595884677239</v>
      </c>
      <c r="AW9" s="16" t="n">
        <v>0.238680378879151</v>
      </c>
      <c r="AX9" s="16" t="n">
        <v>0.0420782702523453</v>
      </c>
      <c r="AY9" s="16" t="n">
        <v>0.509794790886453</v>
      </c>
    </row>
    <row r="10">
      <c r="B10" s="17" t="s">
        <v>101</v>
      </c>
      <c r="C10" s="16" t="n">
        <v>0.135166249227283</v>
      </c>
      <c r="D10" s="16" t="n">
        <v>0.249298712350548</v>
      </c>
      <c r="E10" s="16" t="n">
        <v>0.186145123442094</v>
      </c>
      <c r="F10" s="16" t="n">
        <v>0.108339855609718</v>
      </c>
      <c r="G10" s="16"/>
      <c r="H10" s="16" t="n">
        <v>0.0641125726753143</v>
      </c>
      <c r="I10" s="16" t="n">
        <v>0.149080795596766</v>
      </c>
      <c r="J10" s="16"/>
      <c r="K10" s="16" t="n">
        <v>0.12775418978171</v>
      </c>
      <c r="L10" s="16"/>
      <c r="M10" s="16" t="n">
        <v>0.0981506821566292</v>
      </c>
      <c r="N10" s="16" t="n">
        <v>0.39928777411537</v>
      </c>
      <c r="O10" s="16" t="n">
        <v>0.513994107083565</v>
      </c>
      <c r="P10" s="16" t="n">
        <v>0.451388209052066</v>
      </c>
      <c r="Q10" s="16"/>
      <c r="R10" s="16" t="n">
        <v>0.0178740063966549</v>
      </c>
      <c r="S10" s="16" t="n">
        <v>0.0924696883132924</v>
      </c>
      <c r="T10" s="16" t="n">
        <v>0.193651013552731</v>
      </c>
      <c r="U10" s="16" t="n">
        <v>0.112276250340791</v>
      </c>
      <c r="V10" s="16" t="n">
        <v>0.136037055365422</v>
      </c>
      <c r="W10" s="16"/>
      <c r="X10" s="16" t="n">
        <v>0.0884796817106885</v>
      </c>
      <c r="Y10" s="16" t="n">
        <v>0.0539209959798543</v>
      </c>
      <c r="Z10" s="16" t="n">
        <v>0.335176099239177</v>
      </c>
      <c r="AA10" s="16" t="n">
        <v>0.197572043945832</v>
      </c>
      <c r="AB10" s="16" t="n">
        <v>0.238605299097321</v>
      </c>
      <c r="AC10" s="16" t="n">
        <v>0.345642826726391</v>
      </c>
      <c r="AD10" s="16" t="n">
        <v>0.331821266396965</v>
      </c>
      <c r="AE10" s="16"/>
      <c r="AF10" s="16" t="n">
        <v>0.0167937939507214</v>
      </c>
      <c r="AG10" s="16" t="n">
        <v>0.08972673359134</v>
      </c>
      <c r="AH10" s="16" t="n">
        <v>0.113385370028709</v>
      </c>
      <c r="AI10" s="16" t="n">
        <v>0.204253941708714</v>
      </c>
      <c r="AJ10" s="16" t="n">
        <v>0.0955466387025568</v>
      </c>
      <c r="AK10" s="16" t="n">
        <v>0.130280464965484</v>
      </c>
      <c r="AL10" s="16" t="n">
        <v>0.338834893412897</v>
      </c>
      <c r="AM10" s="16" t="n">
        <v>0.347213887735262</v>
      </c>
      <c r="AN10" s="16" t="n">
        <v>0.140046977997342</v>
      </c>
      <c r="AO10" s="16" t="n">
        <v>0.0153229850255327</v>
      </c>
      <c r="AP10" s="16" t="n">
        <v>0.137589752481076</v>
      </c>
      <c r="AQ10" s="16"/>
      <c r="AR10" s="16" t="n">
        <v>0.106217345062523</v>
      </c>
      <c r="AS10" s="16" t="n">
        <v>0.143909681164172</v>
      </c>
      <c r="AT10" s="16" t="n">
        <v>0.0801588290602743</v>
      </c>
      <c r="AU10" s="16" t="n">
        <v>0.18048580035759</v>
      </c>
      <c r="AV10" s="16" t="n">
        <v>0.228838020278467</v>
      </c>
      <c r="AW10" s="16" t="n">
        <v>0.181299999234118</v>
      </c>
      <c r="AX10" s="16" t="n">
        <v>0.100949340619648</v>
      </c>
      <c r="AY10" s="16" t="n">
        <v>0.0293843726593582</v>
      </c>
    </row>
    <row r="11">
      <c r="B11" s="17" t="s">
        <v>102</v>
      </c>
      <c r="C11" s="16" t="n">
        <v>0.104267681396391</v>
      </c>
      <c r="D11" s="16" t="n">
        <v>0.193910099358533</v>
      </c>
      <c r="E11" s="16" t="n">
        <v>0.125963538857536</v>
      </c>
      <c r="F11" s="16" t="n">
        <v>0.0882289882471676</v>
      </c>
      <c r="G11" s="16"/>
      <c r="H11" s="16" t="n">
        <v>0.0228250614121761</v>
      </c>
      <c r="I11" s="16" t="n">
        <v>0.112317554360949</v>
      </c>
      <c r="J11" s="16"/>
      <c r="K11" s="16" t="n">
        <v>0.0876391679141475</v>
      </c>
      <c r="L11" s="16"/>
      <c r="M11" s="16" t="n">
        <v>0.0813346559363593</v>
      </c>
      <c r="N11" s="16" t="n">
        <v>0.254851623095573</v>
      </c>
      <c r="O11" s="16" t="n">
        <v>0.381517616634944</v>
      </c>
      <c r="P11" s="16" t="n">
        <v>0.309671065565099</v>
      </c>
      <c r="Q11" s="16"/>
      <c r="R11" s="16" t="n">
        <v>0.306854906756283</v>
      </c>
      <c r="S11" s="16" t="n">
        <v>0.182436107692152</v>
      </c>
      <c r="T11" s="16" t="n">
        <v>0.154850718094189</v>
      </c>
      <c r="U11" s="16" t="n">
        <v>0.0396037056764605</v>
      </c>
      <c r="V11" s="16" t="n">
        <v>0.0584714414491356</v>
      </c>
      <c r="W11" s="16"/>
      <c r="X11" s="16" t="n">
        <v>0.0886656450074002</v>
      </c>
      <c r="Y11" s="16" t="n">
        <v>0.020512269895891</v>
      </c>
      <c r="Z11" s="16" t="n">
        <v>0.209327484486047</v>
      </c>
      <c r="AA11" s="16" t="n">
        <v>0.0454370254887671</v>
      </c>
      <c r="AB11" s="16" t="n">
        <v>0.159980340671321</v>
      </c>
      <c r="AC11" s="16" t="n">
        <v>0.354391021274392</v>
      </c>
      <c r="AD11" s="16" t="n">
        <v>0.191818069100257</v>
      </c>
      <c r="AE11" s="16"/>
      <c r="AF11" s="16" t="n">
        <v>0.013491290252656</v>
      </c>
      <c r="AG11" s="16" t="n">
        <v>0.0800934979649056</v>
      </c>
      <c r="AH11" s="16" t="n">
        <v>0.0583403052369167</v>
      </c>
      <c r="AI11" s="16" t="n">
        <v>0.0712803152440546</v>
      </c>
      <c r="AJ11" s="16" t="n">
        <v>0.0686329541243392</v>
      </c>
      <c r="AK11" s="16" t="n">
        <v>0.0646607021891365</v>
      </c>
      <c r="AL11" s="16" t="n">
        <v>0.366921011259238</v>
      </c>
      <c r="AM11" s="16" t="n">
        <v>0.169830353271076</v>
      </c>
      <c r="AN11" s="16" t="n">
        <v>0.0486007821439608</v>
      </c>
      <c r="AO11" s="16" t="n">
        <v>0.218948428751839</v>
      </c>
      <c r="AP11" s="16" t="n">
        <v>0.241416906467733</v>
      </c>
      <c r="AQ11" s="16"/>
      <c r="AR11" s="16" t="n">
        <v>0.150222957775284</v>
      </c>
      <c r="AS11" s="16" t="n">
        <v>0.088438808031605</v>
      </c>
      <c r="AT11" s="16" t="n">
        <v>0.05494905282019</v>
      </c>
      <c r="AU11" s="16" t="n">
        <v>0.194361461388582</v>
      </c>
      <c r="AV11" s="16" t="n">
        <v>0.154242670040355</v>
      </c>
      <c r="AW11" s="16" t="n">
        <v>0.0873995825430715</v>
      </c>
      <c r="AX11" s="16" t="n">
        <v>0.0853614009806331</v>
      </c>
      <c r="AY11" s="16" t="n">
        <v>0.0116944870254857</v>
      </c>
    </row>
    <row r="12">
      <c r="B12" s="17" t="s">
        <v>103</v>
      </c>
      <c r="C12" s="16" t="n">
        <v>0.0939043059112108</v>
      </c>
      <c r="D12" s="16" t="n">
        <v>0.324503302827079</v>
      </c>
      <c r="E12" s="16" t="n">
        <v>0.117869141711879</v>
      </c>
      <c r="F12" s="16" t="n">
        <v>0.0613805990166054</v>
      </c>
      <c r="G12" s="16"/>
      <c r="H12" s="16" t="n">
        <v>0.1473497936757</v>
      </c>
      <c r="I12" s="16" t="n">
        <v>0.0822064104709956</v>
      </c>
      <c r="J12" s="16"/>
      <c r="K12" s="16" t="n">
        <v>0.0931413702402425</v>
      </c>
      <c r="L12" s="16"/>
      <c r="M12" s="16" t="n">
        <v>0.0622832663875273</v>
      </c>
      <c r="N12" s="16" t="n">
        <v>0.341131658152193</v>
      </c>
      <c r="O12" s="16" t="n">
        <v>0.331068623742932</v>
      </c>
      <c r="P12" s="16" t="n">
        <v>0.396491484380552</v>
      </c>
      <c r="Q12" s="16"/>
      <c r="R12" s="16" t="n">
        <v>0.0153115994593346</v>
      </c>
      <c r="S12" s="16" t="n">
        <v>0.411015365678421</v>
      </c>
      <c r="T12" s="16" t="n">
        <v>0.106616098881861</v>
      </c>
      <c r="U12" s="16" t="n">
        <v>0.061687172713071</v>
      </c>
      <c r="V12" s="16" t="n">
        <v>0.0375819238741758</v>
      </c>
      <c r="W12" s="16"/>
      <c r="X12" s="16" t="n">
        <v>0.106091271694355</v>
      </c>
      <c r="Y12" s="16" t="n">
        <v>0.0913961843711722</v>
      </c>
      <c r="Z12" s="16" t="n">
        <v>0.0695382617532369</v>
      </c>
      <c r="AA12" s="16" t="n">
        <v>0.0802142397205596</v>
      </c>
      <c r="AB12" s="16" t="n">
        <v>0.138651112231811</v>
      </c>
      <c r="AC12" s="16" t="n">
        <v>0.0894545350481714</v>
      </c>
      <c r="AD12" s="16" t="n">
        <v>0.21362466742051</v>
      </c>
      <c r="AE12" s="16"/>
      <c r="AF12" s="16" t="n">
        <v>0.0137296463969125</v>
      </c>
      <c r="AG12" s="16" t="n">
        <v>0.0775718961590384</v>
      </c>
      <c r="AH12" s="16" t="n">
        <v>0.131139893688658</v>
      </c>
      <c r="AI12" s="16" t="n">
        <v>0.185444419136035</v>
      </c>
      <c r="AJ12" s="16" t="n">
        <v>0.0868295482835225</v>
      </c>
      <c r="AK12" s="16" t="n">
        <v>0.0275339588562706</v>
      </c>
      <c r="AL12" s="16" t="n">
        <v>0.157165753166822</v>
      </c>
      <c r="AM12" s="16" t="n">
        <v>0.106906272117662</v>
      </c>
      <c r="AN12" s="16" t="n">
        <v>0.309484230817425</v>
      </c>
      <c r="AO12" s="16" t="n">
        <v>0</v>
      </c>
      <c r="AP12" s="16" t="n">
        <v>0.136453682051782</v>
      </c>
      <c r="AQ12" s="16"/>
      <c r="AR12" s="16" t="n">
        <v>0.026676771771398</v>
      </c>
      <c r="AS12" s="16" t="n">
        <v>0.0688337743639509</v>
      </c>
      <c r="AT12" s="16" t="n">
        <v>0.268185518109924</v>
      </c>
      <c r="AU12" s="16" t="n">
        <v>0.185798754194106</v>
      </c>
      <c r="AV12" s="16" t="n">
        <v>0.162120157528202</v>
      </c>
      <c r="AW12" s="16" t="n">
        <v>0.0289989870808647</v>
      </c>
      <c r="AX12" s="16" t="n">
        <v>0.0165407004012231</v>
      </c>
      <c r="AY12" s="16" t="n">
        <v>0.0116944870254857</v>
      </c>
    </row>
    <row r="13">
      <c r="B13" s="17" t="s">
        <v>104</v>
      </c>
      <c r="C13" s="16" t="n">
        <v>0.0717980097328458</v>
      </c>
      <c r="D13" s="16" t="n">
        <v>0.269405001956388</v>
      </c>
      <c r="E13" s="16" t="n">
        <v>0.168041432877059</v>
      </c>
      <c r="F13" s="16" t="n">
        <v>0.0231626564981581</v>
      </c>
      <c r="G13" s="16"/>
      <c r="H13" s="16" t="n">
        <v>0.0683894205500077</v>
      </c>
      <c r="I13" s="16" t="n">
        <v>0.0706849694319899</v>
      </c>
      <c r="J13" s="16"/>
      <c r="K13" s="16" t="n">
        <v>0.0679350931892006</v>
      </c>
      <c r="L13" s="16"/>
      <c r="M13" s="16" t="n">
        <v>0.0494485452169574</v>
      </c>
      <c r="N13" s="16" t="n">
        <v>0.251950670013493</v>
      </c>
      <c r="O13" s="16" t="n">
        <v>0.229299806372219</v>
      </c>
      <c r="P13" s="16" t="n">
        <v>0.259156184307336</v>
      </c>
      <c r="Q13" s="16"/>
      <c r="R13" s="16" t="n">
        <v>0.145588624581523</v>
      </c>
      <c r="S13" s="16" t="n">
        <v>0.0378877733247401</v>
      </c>
      <c r="T13" s="16" t="n">
        <v>0.183814809576756</v>
      </c>
      <c r="U13" s="16" t="n">
        <v>0.0249202255376117</v>
      </c>
      <c r="V13" s="16" t="n">
        <v>0.0245618330553894</v>
      </c>
      <c r="W13" s="16"/>
      <c r="X13" s="16" t="n">
        <v>0.0715412780858521</v>
      </c>
      <c r="Y13" s="16" t="n">
        <v>0.061754863766587</v>
      </c>
      <c r="Z13" s="16" t="n">
        <v>0.0612863481343062</v>
      </c>
      <c r="AA13" s="16" t="n">
        <v>0.0889719832879081</v>
      </c>
      <c r="AB13" s="16" t="n">
        <v>0.141656080377553</v>
      </c>
      <c r="AC13" s="16" t="n">
        <v>0.15317367683698</v>
      </c>
      <c r="AD13" s="16" t="n">
        <v>0.0790506053425299</v>
      </c>
      <c r="AE13" s="16"/>
      <c r="AF13" s="16" t="n">
        <v>0.0116345992281921</v>
      </c>
      <c r="AG13" s="16" t="n">
        <v>0.0774298272933574</v>
      </c>
      <c r="AH13" s="16" t="n">
        <v>0.0535219060684031</v>
      </c>
      <c r="AI13" s="16" t="n">
        <v>0.0996099656184395</v>
      </c>
      <c r="AJ13" s="16" t="n">
        <v>0.0352192615798145</v>
      </c>
      <c r="AK13" s="16" t="n">
        <v>0.0076471025152383</v>
      </c>
      <c r="AL13" s="16" t="n">
        <v>0.0506330202192815</v>
      </c>
      <c r="AM13" s="16" t="n">
        <v>0.226247318822935</v>
      </c>
      <c r="AN13" s="16" t="n">
        <v>0.160177880881853</v>
      </c>
      <c r="AO13" s="16" t="n">
        <v>0.000805016524460155</v>
      </c>
      <c r="AP13" s="16" t="n">
        <v>0.139036737472141</v>
      </c>
      <c r="AQ13" s="16"/>
      <c r="AR13" s="16" t="n">
        <v>0.107176662249824</v>
      </c>
      <c r="AS13" s="16" t="n">
        <v>0.0301387567606836</v>
      </c>
      <c r="AT13" s="16" t="n">
        <v>0.154395400459265</v>
      </c>
      <c r="AU13" s="16" t="n">
        <v>0.168372050795563</v>
      </c>
      <c r="AV13" s="16" t="n">
        <v>0.0807506649203211</v>
      </c>
      <c r="AW13" s="16" t="n">
        <v>0.0101277501293316</v>
      </c>
      <c r="AX13" s="16" t="n">
        <v>0.0213708822865997</v>
      </c>
      <c r="AY13" s="16" t="n">
        <v>0.0116944870254857</v>
      </c>
    </row>
    <row r="14">
      <c r="B14" s="17" t="s">
        <v>105</v>
      </c>
      <c r="C14" s="16" t="n">
        <v>0.0540609797885856</v>
      </c>
      <c r="D14" s="16" t="n">
        <v>0.0447291336815305</v>
      </c>
      <c r="E14" s="16" t="n">
        <v>0.0724682779627351</v>
      </c>
      <c r="F14" s="16" t="n">
        <v>0.0500624293596641</v>
      </c>
      <c r="G14" s="16"/>
      <c r="H14" s="16" t="n">
        <v>0.0682327894275626</v>
      </c>
      <c r="I14" s="16" t="n">
        <v>0.0578218824017108</v>
      </c>
      <c r="J14" s="16"/>
      <c r="K14" s="16" t="n">
        <v>0.0449141397018815</v>
      </c>
      <c r="L14" s="16"/>
      <c r="M14" s="16" t="n">
        <v>0.0458917008607074</v>
      </c>
      <c r="N14" s="16" t="n">
        <v>0.0848543046066601</v>
      </c>
      <c r="O14" s="16" t="n">
        <v>0.178875482473899</v>
      </c>
      <c r="P14" s="16" t="n">
        <v>0.289079078748258</v>
      </c>
      <c r="Q14" s="16"/>
      <c r="R14" s="16" t="n">
        <v>0.146302286302363</v>
      </c>
      <c r="S14" s="16" t="n">
        <v>0.228003576540791</v>
      </c>
      <c r="T14" s="16" t="n">
        <v>0.0511971962013682</v>
      </c>
      <c r="U14" s="16" t="n">
        <v>0.0177111499331847</v>
      </c>
      <c r="V14" s="16" t="n">
        <v>0.0197620472022818</v>
      </c>
      <c r="W14" s="16"/>
      <c r="X14" s="16" t="n">
        <v>0.0425806643348659</v>
      </c>
      <c r="Y14" s="16" t="n">
        <v>0.0272760644095829</v>
      </c>
      <c r="Z14" s="16" t="n">
        <v>0.0983177310276223</v>
      </c>
      <c r="AA14" s="16" t="n">
        <v>0.0284548474830172</v>
      </c>
      <c r="AB14" s="16" t="n">
        <v>0.0502403704869909</v>
      </c>
      <c r="AC14" s="16" t="n">
        <v>0.0233178472298088</v>
      </c>
      <c r="AD14" s="16" t="n">
        <v>0.147988310302069</v>
      </c>
      <c r="AE14" s="16"/>
      <c r="AF14" s="16" t="n">
        <v>0.00491763425479342</v>
      </c>
      <c r="AG14" s="16" t="n">
        <v>0.0154250943076702</v>
      </c>
      <c r="AH14" s="16" t="n">
        <v>0.252179928531379</v>
      </c>
      <c r="AI14" s="16" t="n">
        <v>0.155862095038289</v>
      </c>
      <c r="AJ14" s="16" t="n">
        <v>0.0265113409106044</v>
      </c>
      <c r="AK14" s="16" t="n">
        <v>0.047910037781555</v>
      </c>
      <c r="AL14" s="16" t="n">
        <v>0.00717821733504061</v>
      </c>
      <c r="AM14" s="16" t="n">
        <v>0.121251034770443</v>
      </c>
      <c r="AN14" s="16" t="n">
        <v>0.0135317621024869</v>
      </c>
      <c r="AO14" s="16" t="n">
        <v>0.00161003304892031</v>
      </c>
      <c r="AP14" s="16" t="n">
        <v>0.000405742221430295</v>
      </c>
      <c r="AQ14" s="16"/>
      <c r="AR14" s="16" t="n">
        <v>0.0950909342407707</v>
      </c>
      <c r="AS14" s="16" t="n">
        <v>0.0785487994395452</v>
      </c>
      <c r="AT14" s="16" t="n">
        <v>0.0161653091999889</v>
      </c>
      <c r="AU14" s="16" t="n">
        <v>0.00118368078918351</v>
      </c>
      <c r="AV14" s="16" t="n">
        <v>0.074353091522853</v>
      </c>
      <c r="AW14" s="16" t="n">
        <v>0.0163917160330247</v>
      </c>
      <c r="AX14" s="16" t="n">
        <v>0.00242438262459325</v>
      </c>
      <c r="AY14" s="16" t="n">
        <v>0.0195895817729055</v>
      </c>
    </row>
    <row r="15">
      <c r="B15" s="17" t="s">
        <v>106</v>
      </c>
      <c r="C15" s="16" t="n">
        <v>0.0386464745407522</v>
      </c>
      <c r="D15" s="16" t="n">
        <v>0.084523489050915</v>
      </c>
      <c r="E15" s="16" t="n">
        <v>0.0189790278910014</v>
      </c>
      <c r="F15" s="16" t="n">
        <v>0.0388780107983843</v>
      </c>
      <c r="G15" s="16"/>
      <c r="H15" s="16" t="n">
        <v>0.0883659503953994</v>
      </c>
      <c r="I15" s="16" t="n">
        <v>0.039724688793167</v>
      </c>
      <c r="J15" s="16"/>
      <c r="K15" s="16" t="n">
        <v>0.0638826827251261</v>
      </c>
      <c r="L15" s="16"/>
      <c r="M15" s="16" t="n">
        <v>0.027904805669702</v>
      </c>
      <c r="N15" s="16" t="n">
        <v>0.0899331097578122</v>
      </c>
      <c r="O15" s="16" t="n">
        <v>0.198183125858967</v>
      </c>
      <c r="P15" s="16" t="n">
        <v>0.248000303130045</v>
      </c>
      <c r="Q15" s="16"/>
      <c r="R15" s="16" t="n">
        <v>0</v>
      </c>
      <c r="S15" s="16" t="n">
        <v>0.133004206696166</v>
      </c>
      <c r="T15" s="16" t="n">
        <v>0.0541220951774133</v>
      </c>
      <c r="U15" s="16" t="n">
        <v>0.0167754199400365</v>
      </c>
      <c r="V15" s="16" t="n">
        <v>0.0221833939672873</v>
      </c>
      <c r="W15" s="16"/>
      <c r="X15" s="16" t="n">
        <v>0.0237790528988205</v>
      </c>
      <c r="Y15" s="16" t="n">
        <v>0.0230115079316131</v>
      </c>
      <c r="Z15" s="16" t="n">
        <v>0.121124420537023</v>
      </c>
      <c r="AA15" s="16" t="n">
        <v>0.0335327941309268</v>
      </c>
      <c r="AB15" s="16" t="n">
        <v>0.0297891217020687</v>
      </c>
      <c r="AC15" s="16" t="n">
        <v>0.0123197828095166</v>
      </c>
      <c r="AD15" s="16" t="n">
        <v>0.0938492395855758</v>
      </c>
      <c r="AE15" s="16"/>
      <c r="AF15" s="16" t="n">
        <v>0.00556573840388263</v>
      </c>
      <c r="AG15" s="16" t="n">
        <v>0.0043344296105052</v>
      </c>
      <c r="AH15" s="16" t="n">
        <v>0.216482112460411</v>
      </c>
      <c r="AI15" s="16" t="n">
        <v>0.0268104524446239</v>
      </c>
      <c r="AJ15" s="16" t="n">
        <v>0.0478208102828027</v>
      </c>
      <c r="AK15" s="16" t="n">
        <v>0.0524564333140862</v>
      </c>
      <c r="AL15" s="16" t="n">
        <v>0.0581218668882375</v>
      </c>
      <c r="AM15" s="16" t="n">
        <v>0.0120277005003334</v>
      </c>
      <c r="AN15" s="16" t="n">
        <v>0.000404994368722858</v>
      </c>
      <c r="AO15" s="16" t="n">
        <v>0</v>
      </c>
      <c r="AP15" s="16" t="n">
        <v>0.000405742221430295</v>
      </c>
      <c r="AQ15" s="16"/>
      <c r="AR15" s="16" t="n">
        <v>0.00419716778054803</v>
      </c>
      <c r="AS15" s="16" t="n">
        <v>0.0798268478669786</v>
      </c>
      <c r="AT15" s="16" t="n">
        <v>0.0272743925641026</v>
      </c>
      <c r="AU15" s="16" t="n">
        <v>0.0174267033985428</v>
      </c>
      <c r="AV15" s="16" t="n">
        <v>0.0804636361193815</v>
      </c>
      <c r="AW15" s="16" t="n">
        <v>0.00339004773707425</v>
      </c>
      <c r="AX15" s="16" t="n">
        <v>0.0107577577536384</v>
      </c>
      <c r="AY15" s="16" t="n">
        <v>0.0195895817729055</v>
      </c>
    </row>
    <row r="16">
      <c r="B16" s="17" t="s">
        <v>97</v>
      </c>
      <c r="C16" s="16" t="n">
        <v>0.0113155828306834</v>
      </c>
      <c r="D16" s="16" t="n">
        <v>0.0150557703268624</v>
      </c>
      <c r="E16" s="16" t="n">
        <v>0.000197783565605454</v>
      </c>
      <c r="F16" s="16" t="n">
        <v>0.0139440460338029</v>
      </c>
      <c r="G16" s="16"/>
      <c r="H16" s="16" t="n">
        <v>0</v>
      </c>
      <c r="I16" s="16" t="n">
        <v>0.0118016568475862</v>
      </c>
      <c r="J16" s="16"/>
      <c r="K16" s="16" t="n">
        <v>0.0306927724214447</v>
      </c>
      <c r="L16" s="16"/>
      <c r="M16" s="16" t="n">
        <v>0.0111044921533074</v>
      </c>
      <c r="N16" s="16" t="n">
        <v>0.0126739437320489</v>
      </c>
      <c r="O16" s="16" t="n">
        <v>0.00865346469385344</v>
      </c>
      <c r="P16" s="16" t="n">
        <v>0.0291361706033694</v>
      </c>
      <c r="Q16" s="16"/>
      <c r="R16" s="16" t="n">
        <v>0.179762846462216</v>
      </c>
      <c r="S16" s="16" t="n">
        <v>0</v>
      </c>
      <c r="T16" s="16" t="n">
        <v>0.00501323476972569</v>
      </c>
      <c r="U16" s="16" t="n">
        <v>0</v>
      </c>
      <c r="V16" s="16" t="n">
        <v>0.000540752144604079</v>
      </c>
      <c r="W16" s="16"/>
      <c r="X16" s="16" t="n">
        <v>0.0199955703201533</v>
      </c>
      <c r="Y16" s="16" t="n">
        <v>0</v>
      </c>
      <c r="Z16" s="16" t="n">
        <v>0</v>
      </c>
      <c r="AA16" s="16" t="n">
        <v>0.0046580729395773</v>
      </c>
      <c r="AB16" s="16" t="n">
        <v>0.0178936272509801</v>
      </c>
      <c r="AC16" s="16" t="n">
        <v>0</v>
      </c>
      <c r="AD16" s="16" t="n">
        <v>0.00958002466186434</v>
      </c>
      <c r="AE16" s="16"/>
      <c r="AF16" s="16" t="n">
        <v>0.00201733885237348</v>
      </c>
      <c r="AG16" s="16" t="n">
        <v>0</v>
      </c>
      <c r="AH16" s="16" t="n">
        <v>0</v>
      </c>
      <c r="AI16" s="16" t="n">
        <v>0</v>
      </c>
      <c r="AJ16" s="16" t="n">
        <v>0.00052189698688967</v>
      </c>
      <c r="AK16" s="16" t="n">
        <v>0</v>
      </c>
      <c r="AL16" s="16" t="n">
        <v>0.0260435775121782</v>
      </c>
      <c r="AM16" s="16" t="n">
        <v>0.00290581089398119</v>
      </c>
      <c r="AN16" s="16" t="n">
        <v>0</v>
      </c>
      <c r="AO16" s="16" t="n">
        <v>0</v>
      </c>
      <c r="AP16" s="16" t="n">
        <v>0</v>
      </c>
      <c r="AQ16" s="16"/>
      <c r="AR16" s="16" t="n">
        <v>0</v>
      </c>
      <c r="AS16" s="16" t="n">
        <v>0.0348558496667425</v>
      </c>
      <c r="AT16" s="16" t="n">
        <v>0.00105986059429754</v>
      </c>
      <c r="AU16" s="16" t="n">
        <v>0</v>
      </c>
      <c r="AV16" s="16" t="n">
        <v>0</v>
      </c>
      <c r="AW16" s="16" t="n">
        <v>0</v>
      </c>
      <c r="AX16" s="16" t="n">
        <v>0</v>
      </c>
      <c r="AY16" s="16" t="n">
        <v>0</v>
      </c>
    </row>
    <row r="17">
      <c r="B17" s="17" t="s">
        <v>107</v>
      </c>
      <c r="C17" s="22" t="n">
        <v>0.613940249985255</v>
      </c>
      <c r="D17" s="22" t="n">
        <v>0.50737693985085</v>
      </c>
      <c r="E17" s="22" t="n">
        <v>0.482593027841794</v>
      </c>
      <c r="F17" s="22" t="n">
        <v>0.661958118834433</v>
      </c>
      <c r="G17" s="22"/>
      <c r="H17" s="22" t="n">
        <v>0.720372143891005</v>
      </c>
      <c r="I17" s="22" t="n">
        <v>0.620473434411397</v>
      </c>
      <c r="J17" s="22"/>
      <c r="K17" s="22" t="n">
        <v>0.571321958363662</v>
      </c>
      <c r="L17" s="22"/>
      <c r="M17" s="22" t="n">
        <v>0.673760458358715</v>
      </c>
      <c r="N17" s="22" t="n">
        <v>0.17066301730995</v>
      </c>
      <c r="O17" s="22" t="n">
        <v>0.0715273279954908</v>
      </c>
      <c r="P17" s="22" t="n">
        <v>0.0661596210820731</v>
      </c>
      <c r="Q17" s="22"/>
      <c r="R17" s="22" t="n">
        <v>0.268179584827177</v>
      </c>
      <c r="S17" s="22" t="n">
        <v>0.211130239206992</v>
      </c>
      <c r="T17" s="22" t="n">
        <v>0.529933870732124</v>
      </c>
      <c r="U17" s="22" t="n">
        <v>0.597715850679594</v>
      </c>
      <c r="V17" s="22" t="n">
        <v>0.808783537541848</v>
      </c>
      <c r="W17" s="22"/>
      <c r="X17" s="22" t="n">
        <v>0.63187191246812</v>
      </c>
      <c r="Y17" s="22" t="n">
        <v>0.78170717066153</v>
      </c>
      <c r="Z17" s="22" t="n">
        <v>0.414043674833834</v>
      </c>
      <c r="AA17" s="22" t="n">
        <v>0.661946494707029</v>
      </c>
      <c r="AB17" s="22" t="n">
        <v>0.264055080866437</v>
      </c>
      <c r="AC17" s="22" t="n">
        <v>0.337425008808456</v>
      </c>
      <c r="AD17" s="22" t="n">
        <v>0.51630186669647</v>
      </c>
      <c r="AE17" s="22"/>
      <c r="AF17" s="22" t="n">
        <v>0.576998532687393</v>
      </c>
      <c r="AG17" s="22" t="n">
        <v>0.885936969607672</v>
      </c>
      <c r="AH17" s="22" t="n">
        <v>0.609171207841834</v>
      </c>
      <c r="AI17" s="22" t="n">
        <v>0.584583566182669</v>
      </c>
      <c r="AJ17" s="22" t="n">
        <v>0.499442042721164</v>
      </c>
      <c r="AK17" s="22" t="n">
        <v>0.758256371097749</v>
      </c>
      <c r="AL17" s="22" t="n">
        <v>0.250106185178367</v>
      </c>
      <c r="AM17" s="22" t="n">
        <v>0.524009074632762</v>
      </c>
      <c r="AN17" s="22" t="n">
        <v>0.339116189814252</v>
      </c>
      <c r="AO17" s="22" t="n">
        <v>0.58389827563093</v>
      </c>
      <c r="AP17" s="22" t="n">
        <v>0.757041280881542</v>
      </c>
      <c r="AQ17" s="22"/>
      <c r="AR17" s="22" t="n">
        <v>0.645974816326262</v>
      </c>
      <c r="AS17" s="22" t="n">
        <v>0.620674675601248</v>
      </c>
      <c r="AT17" s="22" t="n">
        <v>0.457167714522571</v>
      </c>
      <c r="AU17" s="22" t="n">
        <v>0.780925122697647</v>
      </c>
      <c r="AV17" s="22" t="n">
        <v>0.61023470748277</v>
      </c>
      <c r="AW17" s="22" t="n">
        <v>0.611613265808041</v>
      </c>
      <c r="AX17" s="22" t="n">
        <v>0.856972389128007</v>
      </c>
      <c r="AY17" s="22" t="n">
        <v>0.478510722088062</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5" t="s">
        <v>129</v>
      </c>
    </row>
    <row r="6" ht="50" customHeight="1">
      <c r="B6" s="19" t="s">
        <v>15</v>
      </c>
      <c r="C6" s="19" t="s">
        <v>109</v>
      </c>
      <c r="D6" s="19" t="s">
        <v>110</v>
      </c>
      <c r="E6" s="19" t="s">
        <v>111</v>
      </c>
      <c r="F6" s="19" t="s">
        <v>112</v>
      </c>
      <c r="G6" s="19" t="s">
        <v>113</v>
      </c>
      <c r="H6" s="19" t="s">
        <v>114</v>
      </c>
      <c r="I6" s="19" t="s">
        <v>115</v>
      </c>
      <c r="J6" s="19" t="s">
        <v>116</v>
      </c>
      <c r="K6" s="19" t="s">
        <v>117</v>
      </c>
      <c r="L6" s="19" t="s">
        <v>118</v>
      </c>
      <c r="M6" s="19" t="s">
        <v>119</v>
      </c>
      <c r="N6" s="19" t="s">
        <v>120</v>
      </c>
    </row>
    <row r="7">
      <c r="B7" s="17" t="s">
        <v>121</v>
      </c>
      <c r="C7" s="16" t="n">
        <v>0.42517352736767</v>
      </c>
      <c r="D7" s="16" t="n">
        <v>0.190416532388527</v>
      </c>
      <c r="E7" s="16" t="n">
        <v>0.183906634288174</v>
      </c>
      <c r="F7" s="16" t="n">
        <v>0.194412276120679</v>
      </c>
      <c r="G7" s="16" t="n">
        <v>0.121865154151383</v>
      </c>
      <c r="H7" s="16" t="n">
        <v>0.0895537791643239</v>
      </c>
      <c r="I7" s="16" t="n">
        <v>0.144041253681554</v>
      </c>
      <c r="J7" s="16" t="n">
        <v>0.0999847204323947</v>
      </c>
      <c r="K7" s="16" t="n">
        <v>0.102211633612925</v>
      </c>
      <c r="L7" s="16" t="n">
        <v>0.0922649655051909</v>
      </c>
      <c r="M7" s="16" t="n">
        <v>0.103717574828086</v>
      </c>
      <c r="N7" s="16" t="n">
        <v>0.067330352375508</v>
      </c>
    </row>
    <row r="8">
      <c r="B8" s="17" t="s">
        <v>122</v>
      </c>
      <c r="C8" s="16" t="n">
        <v>0.286821936652057</v>
      </c>
      <c r="D8" s="16" t="n">
        <v>0.377865315338217</v>
      </c>
      <c r="E8" s="16" t="n">
        <v>0.189672116861099</v>
      </c>
      <c r="F8" s="16" t="n">
        <v>0.270975561999577</v>
      </c>
      <c r="G8" s="16" t="n">
        <v>0.189476215475029</v>
      </c>
      <c r="H8" s="16" t="n">
        <v>0.194832197622732</v>
      </c>
      <c r="I8" s="16" t="n">
        <v>0.17961846461818</v>
      </c>
      <c r="J8" s="16" t="n">
        <v>0.151772622669548</v>
      </c>
      <c r="K8" s="16" t="n">
        <v>0.135732413432557</v>
      </c>
      <c r="L8" s="16" t="n">
        <v>0.121181808184922</v>
      </c>
      <c r="M8" s="16" t="n">
        <v>0.118946351634517</v>
      </c>
      <c r="N8" s="16" t="n">
        <v>0.0859895262731387</v>
      </c>
    </row>
    <row r="9">
      <c r="B9" s="17" t="s">
        <v>123</v>
      </c>
      <c r="C9" s="16" t="n">
        <v>0.0942066570737283</v>
      </c>
      <c r="D9" s="16" t="n">
        <v>0.179759681045201</v>
      </c>
      <c r="E9" s="16" t="n">
        <v>0.242146533592297</v>
      </c>
      <c r="F9" s="16" t="n">
        <v>0.134358657280262</v>
      </c>
      <c r="G9" s="16" t="n">
        <v>0.210048758213416</v>
      </c>
      <c r="H9" s="16" t="n">
        <v>0.148647076704774</v>
      </c>
      <c r="I9" s="16" t="n">
        <v>0.134372822947306</v>
      </c>
      <c r="J9" s="16" t="n">
        <v>0.175205706610051</v>
      </c>
      <c r="K9" s="16" t="n">
        <v>0.183739887262719</v>
      </c>
      <c r="L9" s="16" t="n">
        <v>0.2279636284111</v>
      </c>
      <c r="M9" s="16" t="n">
        <v>0.176642434025173</v>
      </c>
      <c r="N9" s="16" t="n">
        <v>0.111134659206655</v>
      </c>
    </row>
    <row r="10">
      <c r="B10" s="17" t="s">
        <v>124</v>
      </c>
      <c r="C10" s="16" t="n">
        <v>0.07273741213285</v>
      </c>
      <c r="D10" s="16" t="n">
        <v>0.0584222707734567</v>
      </c>
      <c r="E10" s="16" t="n">
        <v>0.0947948794253464</v>
      </c>
      <c r="F10" s="16" t="n">
        <v>0.0863351569319975</v>
      </c>
      <c r="G10" s="16" t="n">
        <v>0.0838999502063719</v>
      </c>
      <c r="H10" s="16" t="n">
        <v>0.127583135292248</v>
      </c>
      <c r="I10" s="16" t="n">
        <v>0.1703996354881</v>
      </c>
      <c r="J10" s="16" t="n">
        <v>0.127149600010806</v>
      </c>
      <c r="K10" s="16" t="n">
        <v>0.170805351025391</v>
      </c>
      <c r="L10" s="16" t="n">
        <v>0.157881473146625</v>
      </c>
      <c r="M10" s="16" t="n">
        <v>0.114482568732592</v>
      </c>
      <c r="N10" s="16" t="n">
        <v>0.152920554983928</v>
      </c>
    </row>
    <row r="11">
      <c r="B11" s="17" t="s">
        <v>125</v>
      </c>
      <c r="C11" s="16" t="n">
        <v>0.104264234222896</v>
      </c>
      <c r="D11" s="16" t="n">
        <v>0.18312810953532</v>
      </c>
      <c r="E11" s="16" t="n">
        <v>0.270656049877148</v>
      </c>
      <c r="F11" s="16" t="n">
        <v>0.282497947511556</v>
      </c>
      <c r="G11" s="16" t="n">
        <v>0.344455039895116</v>
      </c>
      <c r="H11" s="16" t="n">
        <v>0.381084559062986</v>
      </c>
      <c r="I11" s="16" t="n">
        <v>0.343917249782031</v>
      </c>
      <c r="J11" s="16" t="n">
        <v>0.408626567857784</v>
      </c>
      <c r="K11" s="16" t="n">
        <v>0.369417094638943</v>
      </c>
      <c r="L11" s="16" t="n">
        <v>0.389990571429274</v>
      </c>
      <c r="M11" s="16" t="n">
        <v>0.457274014202677</v>
      </c>
      <c r="N11" s="16" t="n">
        <v>0.522583238061243</v>
      </c>
    </row>
    <row r="12">
      <c r="B12" s="17" t="s">
        <v>90</v>
      </c>
      <c r="C12" s="16" t="n">
        <v>0.0167962325507994</v>
      </c>
      <c r="D12" s="16" t="n">
        <v>0.0104080909192778</v>
      </c>
      <c r="E12" s="16" t="n">
        <v>0.018823785955936</v>
      </c>
      <c r="F12" s="16" t="n">
        <v>0.0314204001559295</v>
      </c>
      <c r="G12" s="16" t="n">
        <v>0.0502548820586846</v>
      </c>
      <c r="H12" s="16" t="n">
        <v>0.0582992521529364</v>
      </c>
      <c r="I12" s="16" t="n">
        <v>0.0276505734828291</v>
      </c>
      <c r="J12" s="16" t="n">
        <v>0.0372607824194161</v>
      </c>
      <c r="K12" s="16" t="n">
        <v>0.0380936200274649</v>
      </c>
      <c r="L12" s="16" t="n">
        <v>0.0107175533228879</v>
      </c>
      <c r="M12" s="16" t="n">
        <v>0.0289370565769537</v>
      </c>
      <c r="N12" s="16" t="n">
        <v>0.0600416690995272</v>
      </c>
    </row>
    <row r="13">
      <c r="B13" s="25" t="s">
        <v>126</v>
      </c>
      <c r="C13" s="23" t="n">
        <v>0.711995464019727</v>
      </c>
      <c r="D13" s="23" t="n">
        <v>0.568281847726744</v>
      </c>
      <c r="E13" s="23" t="n">
        <v>0.373578751149273</v>
      </c>
      <c r="F13" s="23" t="n">
        <v>0.465387838120256</v>
      </c>
      <c r="G13" s="23" t="n">
        <v>0.311341369626411</v>
      </c>
      <c r="H13" s="23" t="n">
        <v>0.284385976787056</v>
      </c>
      <c r="I13" s="23" t="n">
        <v>0.323659718299734</v>
      </c>
      <c r="J13" s="23" t="n">
        <v>0.251757343101943</v>
      </c>
      <c r="K13" s="23" t="n">
        <v>0.237944047045482</v>
      </c>
      <c r="L13" s="23" t="n">
        <v>0.213446773690113</v>
      </c>
      <c r="M13" s="23" t="n">
        <v>0.222663926462603</v>
      </c>
      <c r="N13" s="23" t="n">
        <v>0.153319878648647</v>
      </c>
    </row>
    <row r="14">
      <c r="B14" s="25" t="s">
        <v>127</v>
      </c>
      <c r="C14" s="23" t="n">
        <v>0.177001646355746</v>
      </c>
      <c r="D14" s="23" t="n">
        <v>0.241550380308777</v>
      </c>
      <c r="E14" s="23" t="n">
        <v>0.365450929302494</v>
      </c>
      <c r="F14" s="23" t="n">
        <v>0.368833104443554</v>
      </c>
      <c r="G14" s="23" t="n">
        <v>0.428354990101488</v>
      </c>
      <c r="H14" s="23" t="n">
        <v>0.508667694355234</v>
      </c>
      <c r="I14" s="23" t="n">
        <v>0.514316885270131</v>
      </c>
      <c r="J14" s="23" t="n">
        <v>0.53577616786859</v>
      </c>
      <c r="K14" s="23" t="n">
        <v>0.540222445664333</v>
      </c>
      <c r="L14" s="23" t="n">
        <v>0.547872044575899</v>
      </c>
      <c r="M14" s="23" t="n">
        <v>0.571756582935269</v>
      </c>
      <c r="N14" s="23" t="n">
        <v>0.675503793045171</v>
      </c>
    </row>
    <row r="15">
      <c r="B15" s="25" t="s">
        <v>128</v>
      </c>
      <c r="C15" s="24" t="n">
        <v>0.534993817663981</v>
      </c>
      <c r="D15" s="24" t="n">
        <v>0.326731467417967</v>
      </c>
      <c r="E15" s="24" t="n">
        <v>0.00812782184677924</v>
      </c>
      <c r="F15" s="24" t="n">
        <v>0.096554733676702</v>
      </c>
      <c r="G15" s="24" t="n">
        <v>-0.117013620475076</v>
      </c>
      <c r="H15" s="24" t="n">
        <v>-0.224281717568178</v>
      </c>
      <c r="I15" s="24" t="n">
        <v>-0.190657166970397</v>
      </c>
      <c r="J15" s="24" t="n">
        <v>-0.284018824766648</v>
      </c>
      <c r="K15" s="24" t="n">
        <v>-0.302278398618851</v>
      </c>
      <c r="L15" s="24" t="n">
        <v>-0.334425270885786</v>
      </c>
      <c r="M15" s="24" t="n">
        <v>-0.349092656472666</v>
      </c>
      <c r="N15" s="24" t="n">
        <v>-0.522183914396524</v>
      </c>
    </row>
    <row r="16">
      <c r="B16" s="18"/>
      <c r="C16" s="18"/>
      <c r="D16" s="18"/>
      <c r="E16" s="18"/>
      <c r="F16" s="18"/>
      <c r="G16" s="18"/>
      <c r="H16" s="18"/>
      <c r="I16" s="18"/>
      <c r="J16" s="18"/>
      <c r="K16" s="18"/>
      <c r="L16" s="18"/>
      <c r="M16" s="18"/>
      <c r="N16" s="18"/>
    </row>
    <row r="17">
      <c r="B17" t="s">
        <v>77</v>
      </c>
    </row>
    <row r="18">
      <c r="B18" t="s">
        <v>78</v>
      </c>
    </row>
    <row r="22">
      <c r="B22"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130</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121</v>
      </c>
      <c r="C9" s="16" t="n">
        <v>0.42517352736767</v>
      </c>
      <c r="D9" s="16" t="n">
        <v>0.224195673612859</v>
      </c>
      <c r="E9" s="16" t="n">
        <v>0.325407589178472</v>
      </c>
      <c r="F9" s="16" t="n">
        <v>0.475154372414098</v>
      </c>
      <c r="G9" s="16"/>
      <c r="H9" s="16" t="n">
        <v>0.467930330571838</v>
      </c>
      <c r="I9" s="16" t="n">
        <v>0.462512212051725</v>
      </c>
      <c r="J9" s="16"/>
      <c r="K9" s="16" t="n">
        <v>0.465986310586218</v>
      </c>
      <c r="L9" s="16"/>
      <c r="M9" s="16" t="n">
        <v>0.433580610602551</v>
      </c>
      <c r="N9" s="16" t="n">
        <v>0.372670377992112</v>
      </c>
      <c r="O9" s="16" t="n">
        <v>0.314555323140073</v>
      </c>
      <c r="P9" s="16" t="n">
        <v>0.34845132959983</v>
      </c>
      <c r="Q9" s="16"/>
      <c r="R9" s="16" t="n">
        <v>0.303067468428711</v>
      </c>
      <c r="S9" s="16" t="n">
        <v>0.267543732651063</v>
      </c>
      <c r="T9" s="16" t="n">
        <v>0.411943085829579</v>
      </c>
      <c r="U9" s="16" t="n">
        <v>0.448026086900357</v>
      </c>
      <c r="V9" s="16" t="n">
        <v>0.475512467210649</v>
      </c>
      <c r="W9" s="16"/>
      <c r="X9" s="16" t="n">
        <v>0.392313016499853</v>
      </c>
      <c r="Y9" s="16" t="n">
        <v>0.339750118292724</v>
      </c>
      <c r="Z9" s="16" t="n">
        <v>0.484469111247655</v>
      </c>
      <c r="AA9" s="16" t="n">
        <v>0.329051867681352</v>
      </c>
      <c r="AB9" s="16" t="n">
        <v>0.572140066161156</v>
      </c>
      <c r="AC9" s="16" t="n">
        <v>0.469655107230614</v>
      </c>
      <c r="AD9" s="16" t="n">
        <v>0.69738338396108</v>
      </c>
      <c r="AE9" s="16"/>
      <c r="AF9" s="16" t="n">
        <v>0.7883435243173</v>
      </c>
      <c r="AG9" s="16" t="n">
        <v>0.469571179024497</v>
      </c>
      <c r="AH9" s="16" t="n">
        <v>0.206102561430941</v>
      </c>
      <c r="AI9" s="16" t="n">
        <v>0.305891835536642</v>
      </c>
      <c r="AJ9" s="16" t="n">
        <v>0.245513533975337</v>
      </c>
      <c r="AK9" s="16" t="n">
        <v>0.538737780862212</v>
      </c>
      <c r="AL9" s="16" t="n">
        <v>0.420366660314514</v>
      </c>
      <c r="AM9" s="16" t="n">
        <v>0.286180280840002</v>
      </c>
      <c r="AN9" s="16" t="n">
        <v>0.375978432853677</v>
      </c>
      <c r="AO9" s="16" t="n">
        <v>0.481537898855342</v>
      </c>
      <c r="AP9" s="16" t="n">
        <v>0.521780528988672</v>
      </c>
      <c r="AQ9" s="16"/>
      <c r="AR9" s="16" t="n">
        <v>0.352053280894263</v>
      </c>
      <c r="AS9" s="16" t="n">
        <v>0.47096466384494</v>
      </c>
      <c r="AT9" s="16" t="n">
        <v>0.246265533381886</v>
      </c>
      <c r="AU9" s="16" t="n">
        <v>0.487597135098082</v>
      </c>
      <c r="AV9" s="16" t="n">
        <v>0.610521736283709</v>
      </c>
      <c r="AW9" s="16" t="n">
        <v>0.344417240543762</v>
      </c>
      <c r="AX9" s="16" t="n">
        <v>0.889371712245789</v>
      </c>
      <c r="AY9" s="16" t="n">
        <v>0.488305512974514</v>
      </c>
    </row>
    <row r="10">
      <c r="B10" s="17" t="s">
        <v>122</v>
      </c>
      <c r="C10" s="16" t="n">
        <v>0.286821936652057</v>
      </c>
      <c r="D10" s="16" t="n">
        <v>0.441711938843665</v>
      </c>
      <c r="E10" s="16" t="n">
        <v>0.328649655857048</v>
      </c>
      <c r="F10" s="16" t="n">
        <v>0.257918815933286</v>
      </c>
      <c r="G10" s="16"/>
      <c r="H10" s="16" t="n">
        <v>0.346760888173904</v>
      </c>
      <c r="I10" s="16" t="n">
        <v>0.248366669041414</v>
      </c>
      <c r="J10" s="16"/>
      <c r="K10" s="16" t="n">
        <v>0.220273271520548</v>
      </c>
      <c r="L10" s="16"/>
      <c r="M10" s="16" t="n">
        <v>0.285150624668221</v>
      </c>
      <c r="N10" s="16" t="n">
        <v>0.288874505711706</v>
      </c>
      <c r="O10" s="16" t="n">
        <v>0.327625220063937</v>
      </c>
      <c r="P10" s="16" t="n">
        <v>0.333720362865611</v>
      </c>
      <c r="Q10" s="16"/>
      <c r="R10" s="16" t="n">
        <v>0.176211823500192</v>
      </c>
      <c r="S10" s="16" t="n">
        <v>0.389884089072159</v>
      </c>
      <c r="T10" s="16" t="n">
        <v>0.296119922794995</v>
      </c>
      <c r="U10" s="16" t="n">
        <v>0.274360702739029</v>
      </c>
      <c r="V10" s="16" t="n">
        <v>0.277328354320072</v>
      </c>
      <c r="W10" s="16"/>
      <c r="X10" s="16" t="n">
        <v>0.287195125417504</v>
      </c>
      <c r="Y10" s="16" t="n">
        <v>0.350604115028341</v>
      </c>
      <c r="Z10" s="16" t="n">
        <v>0.264579258145555</v>
      </c>
      <c r="AA10" s="16" t="n">
        <v>0.419862394032792</v>
      </c>
      <c r="AB10" s="16" t="n">
        <v>0.25886109542109</v>
      </c>
      <c r="AC10" s="16" t="n">
        <v>0.276764364591422</v>
      </c>
      <c r="AD10" s="16" t="n">
        <v>0.176868122460368</v>
      </c>
      <c r="AE10" s="16"/>
      <c r="AF10" s="16" t="n">
        <v>0.00716341614496666</v>
      </c>
      <c r="AG10" s="16" t="n">
        <v>0.066767801292173</v>
      </c>
      <c r="AH10" s="16" t="n">
        <v>0.28581414237487</v>
      </c>
      <c r="AI10" s="16" t="n">
        <v>0.528450129998555</v>
      </c>
      <c r="AJ10" s="16" t="n">
        <v>0.548635172947299</v>
      </c>
      <c r="AK10" s="16" t="n">
        <v>0.183620578333195</v>
      </c>
      <c r="AL10" s="16" t="n">
        <v>0.040847350019652</v>
      </c>
      <c r="AM10" s="16" t="n">
        <v>0.634493421486307</v>
      </c>
      <c r="AN10" s="16" t="n">
        <v>0.380680171873321</v>
      </c>
      <c r="AO10" s="16" t="n">
        <v>0.271359552827812</v>
      </c>
      <c r="AP10" s="16" t="n">
        <v>0.136047939830352</v>
      </c>
      <c r="AQ10" s="16"/>
      <c r="AR10" s="16" t="n">
        <v>0.279610542421872</v>
      </c>
      <c r="AS10" s="16" t="n">
        <v>0.186203922191864</v>
      </c>
      <c r="AT10" s="16" t="n">
        <v>0.403029588663213</v>
      </c>
      <c r="AU10" s="16" t="n">
        <v>0.180578114247654</v>
      </c>
      <c r="AV10" s="16" t="n">
        <v>0.305238483099014</v>
      </c>
      <c r="AW10" s="16" t="n">
        <v>0.451965411475926</v>
      </c>
      <c r="AX10" s="16" t="n">
        <v>0.077691520172442</v>
      </c>
      <c r="AY10" s="16" t="n">
        <v>0.490205209113547</v>
      </c>
    </row>
    <row r="11">
      <c r="B11" s="17" t="s">
        <v>123</v>
      </c>
      <c r="C11" s="16" t="n">
        <v>0.0942066570737283</v>
      </c>
      <c r="D11" s="16" t="n">
        <v>0.186018493061527</v>
      </c>
      <c r="E11" s="16" t="n">
        <v>0.109255313878973</v>
      </c>
      <c r="F11" s="16" t="n">
        <v>0.0797470079111035</v>
      </c>
      <c r="G11" s="16"/>
      <c r="H11" s="16" t="n">
        <v>0.107058289593893</v>
      </c>
      <c r="I11" s="16" t="n">
        <v>0.091961257751524</v>
      </c>
      <c r="J11" s="16"/>
      <c r="K11" s="16" t="n">
        <v>0.121460647311108</v>
      </c>
      <c r="L11" s="16"/>
      <c r="M11" s="16" t="n">
        <v>0.0811975251293093</v>
      </c>
      <c r="N11" s="16" t="n">
        <v>0.197904208530613</v>
      </c>
      <c r="O11" s="16" t="n">
        <v>0.197871501089957</v>
      </c>
      <c r="P11" s="16" t="n">
        <v>0.179552494125479</v>
      </c>
      <c r="Q11" s="16"/>
      <c r="R11" s="16" t="n">
        <v>0.291177249163045</v>
      </c>
      <c r="S11" s="16" t="n">
        <v>0.217852340003108</v>
      </c>
      <c r="T11" s="16" t="n">
        <v>0.112641598813096</v>
      </c>
      <c r="U11" s="16" t="n">
        <v>0.0360682022579764</v>
      </c>
      <c r="V11" s="16" t="n">
        <v>0.0547783017758474</v>
      </c>
      <c r="W11" s="16"/>
      <c r="X11" s="16" t="n">
        <v>0.1051775421609</v>
      </c>
      <c r="Y11" s="16" t="n">
        <v>0.0823528959954729</v>
      </c>
      <c r="Z11" s="16" t="n">
        <v>0.0745645667830344</v>
      </c>
      <c r="AA11" s="16" t="n">
        <v>0.058012278080694</v>
      </c>
      <c r="AB11" s="16" t="n">
        <v>0.0877528110565354</v>
      </c>
      <c r="AC11" s="16" t="n">
        <v>0.136989309002556</v>
      </c>
      <c r="AD11" s="16" t="n">
        <v>0.0542623051964379</v>
      </c>
      <c r="AE11" s="16"/>
      <c r="AF11" s="16" t="n">
        <v>0.000798838870542015</v>
      </c>
      <c r="AG11" s="16" t="n">
        <v>0.0313836275423889</v>
      </c>
      <c r="AH11" s="16" t="n">
        <v>0.248703106932397</v>
      </c>
      <c r="AI11" s="16" t="n">
        <v>0.0349584837981301</v>
      </c>
      <c r="AJ11" s="16" t="n">
        <v>0.0582101569558091</v>
      </c>
      <c r="AK11" s="16" t="n">
        <v>0.0634719445275413</v>
      </c>
      <c r="AL11" s="16" t="n">
        <v>0.274043217344492</v>
      </c>
      <c r="AM11" s="16" t="n">
        <v>0.0335701486669836</v>
      </c>
      <c r="AN11" s="16" t="n">
        <v>0.223749618610443</v>
      </c>
      <c r="AO11" s="16" t="n">
        <v>0.00576068027887156</v>
      </c>
      <c r="AP11" s="16" t="n">
        <v>0.00258305542035865</v>
      </c>
      <c r="AQ11" s="16"/>
      <c r="AR11" s="16" t="n">
        <v>0.229378726346246</v>
      </c>
      <c r="AS11" s="16" t="n">
        <v>0.0771464441634643</v>
      </c>
      <c r="AT11" s="16" t="n">
        <v>0.139996525583106</v>
      </c>
      <c r="AU11" s="16" t="n">
        <v>0.0330778856133103</v>
      </c>
      <c r="AV11" s="16" t="n">
        <v>0.00787748748784647</v>
      </c>
      <c r="AW11" s="16" t="n">
        <v>0.0192656341996436</v>
      </c>
      <c r="AX11" s="16" t="n">
        <v>0.00914150267057621</v>
      </c>
      <c r="AY11" s="16" t="n">
        <v>0.00189969613903295</v>
      </c>
    </row>
    <row r="12">
      <c r="B12" s="17" t="s">
        <v>124</v>
      </c>
      <c r="C12" s="16" t="n">
        <v>0.07273741213285</v>
      </c>
      <c r="D12" s="16" t="n">
        <v>0.0396194695945056</v>
      </c>
      <c r="E12" s="16" t="n">
        <v>0.168240666075263</v>
      </c>
      <c r="F12" s="16" t="n">
        <v>0.0502699211044001</v>
      </c>
      <c r="G12" s="16"/>
      <c r="H12" s="16" t="n">
        <v>0.0718880320414194</v>
      </c>
      <c r="I12" s="16" t="n">
        <v>0.0791025384538454</v>
      </c>
      <c r="J12" s="16"/>
      <c r="K12" s="16" t="n">
        <v>0.105118684841221</v>
      </c>
      <c r="L12" s="16"/>
      <c r="M12" s="16" t="n">
        <v>0.0703495297457866</v>
      </c>
      <c r="N12" s="16" t="n">
        <v>0.0962953703889601</v>
      </c>
      <c r="O12" s="16" t="n">
        <v>0.0874691825021711</v>
      </c>
      <c r="P12" s="16" t="n">
        <v>0.0537732149516155</v>
      </c>
      <c r="Q12" s="16"/>
      <c r="R12" s="16" t="n">
        <v>0.226981051970732</v>
      </c>
      <c r="S12" s="16" t="n">
        <v>0.0112868586394541</v>
      </c>
      <c r="T12" s="16" t="n">
        <v>0.063448026625568</v>
      </c>
      <c r="U12" s="16" t="n">
        <v>0.102167758726446</v>
      </c>
      <c r="V12" s="16" t="n">
        <v>0.0588941822172864</v>
      </c>
      <c r="W12" s="16"/>
      <c r="X12" s="16" t="n">
        <v>0.0844159554179188</v>
      </c>
      <c r="Y12" s="16" t="n">
        <v>0.0844492938309821</v>
      </c>
      <c r="Z12" s="16" t="n">
        <v>0.103370181411592</v>
      </c>
      <c r="AA12" s="16" t="n">
        <v>0.00968818525527577</v>
      </c>
      <c r="AB12" s="16" t="n">
        <v>0.0413284034060845</v>
      </c>
      <c r="AC12" s="16" t="n">
        <v>0.0382611671979378</v>
      </c>
      <c r="AD12" s="16" t="n">
        <v>0.021607649399898</v>
      </c>
      <c r="AE12" s="16"/>
      <c r="AF12" s="16" t="n">
        <v>0</v>
      </c>
      <c r="AG12" s="16" t="n">
        <v>0.422275949924341</v>
      </c>
      <c r="AH12" s="16" t="n">
        <v>0.252324128906183</v>
      </c>
      <c r="AI12" s="16" t="n">
        <v>0.00563270965500127</v>
      </c>
      <c r="AJ12" s="16" t="n">
        <v>0.145461804478158</v>
      </c>
      <c r="AK12" s="16" t="n">
        <v>0.0381864978675783</v>
      </c>
      <c r="AL12" s="16" t="n">
        <v>0.0622414639390946</v>
      </c>
      <c r="AM12" s="16" t="n">
        <v>0.0198386739812401</v>
      </c>
      <c r="AN12" s="16" t="n">
        <v>0.000207733550121387</v>
      </c>
      <c r="AO12" s="16" t="n">
        <v>0.0268804792478016</v>
      </c>
      <c r="AP12" s="16" t="n">
        <v>0.102201609704307</v>
      </c>
      <c r="AQ12" s="16"/>
      <c r="AR12" s="16" t="n">
        <v>0.0483932879937025</v>
      </c>
      <c r="AS12" s="16" t="n">
        <v>0.103449679518594</v>
      </c>
      <c r="AT12" s="16" t="n">
        <v>0.208180239453858</v>
      </c>
      <c r="AU12" s="16" t="n">
        <v>0</v>
      </c>
      <c r="AV12" s="16" t="n">
        <v>0.000287028800939567</v>
      </c>
      <c r="AW12" s="16" t="n">
        <v>0.00512201776417388</v>
      </c>
      <c r="AX12" s="16" t="n">
        <v>0.00242438262459325</v>
      </c>
      <c r="AY12" s="16" t="n">
        <v>0.00979479088645274</v>
      </c>
    </row>
    <row r="13">
      <c r="B13" s="17" t="s">
        <v>125</v>
      </c>
      <c r="C13" s="16" t="n">
        <v>0.104264234222896</v>
      </c>
      <c r="D13" s="16" t="n">
        <v>0.106673855020764</v>
      </c>
      <c r="E13" s="16" t="n">
        <v>0.0667486733727972</v>
      </c>
      <c r="F13" s="16" t="n">
        <v>0.1142827616748</v>
      </c>
      <c r="G13" s="16"/>
      <c r="H13" s="16" t="n">
        <v>0.00539424532219122</v>
      </c>
      <c r="I13" s="16" t="n">
        <v>0.0989225617851751</v>
      </c>
      <c r="J13" s="16"/>
      <c r="K13" s="16" t="n">
        <v>0.0869098019053811</v>
      </c>
      <c r="L13" s="16"/>
      <c r="M13" s="16" t="n">
        <v>0.111719101959251</v>
      </c>
      <c r="N13" s="16" t="n">
        <v>0.044255537376608</v>
      </c>
      <c r="O13" s="16" t="n">
        <v>0.0551718438161546</v>
      </c>
      <c r="P13" s="16" t="n">
        <v>0.0305698158205665</v>
      </c>
      <c r="Q13" s="16"/>
      <c r="R13" s="16" t="n">
        <v>0.000366058133902892</v>
      </c>
      <c r="S13" s="16" t="n">
        <v>0.111332661427994</v>
      </c>
      <c r="T13" s="16" t="n">
        <v>0.0834274764628897</v>
      </c>
      <c r="U13" s="16" t="n">
        <v>0.138749905366741</v>
      </c>
      <c r="V13" s="16" t="n">
        <v>0.113507292703492</v>
      </c>
      <c r="W13" s="16"/>
      <c r="X13" s="16" t="n">
        <v>0.114704093234887</v>
      </c>
      <c r="Y13" s="16" t="n">
        <v>0.0906767784548451</v>
      </c>
      <c r="Z13" s="16" t="n">
        <v>0.0730168824121639</v>
      </c>
      <c r="AA13" s="16" t="n">
        <v>0.182797528124494</v>
      </c>
      <c r="AB13" s="16" t="n">
        <v>0.0364288978861307</v>
      </c>
      <c r="AC13" s="16" t="n">
        <v>0.0770789469427501</v>
      </c>
      <c r="AD13" s="16" t="n">
        <v>0.029997771678069</v>
      </c>
      <c r="AE13" s="16"/>
      <c r="AF13" s="16" t="n">
        <v>0.20121795108225</v>
      </c>
      <c r="AG13" s="16" t="n">
        <v>0.0100014422166006</v>
      </c>
      <c r="AH13" s="16" t="n">
        <v>0.00543254262356256</v>
      </c>
      <c r="AI13" s="16" t="n">
        <v>0.122570421475268</v>
      </c>
      <c r="AJ13" s="16" t="n">
        <v>0.00217933164339699</v>
      </c>
      <c r="AK13" s="16" t="n">
        <v>0.148676154274285</v>
      </c>
      <c r="AL13" s="16" t="n">
        <v>0.200906106696757</v>
      </c>
      <c r="AM13" s="16" t="n">
        <v>0.0230116641314864</v>
      </c>
      <c r="AN13" s="16" t="n">
        <v>0.0193840431124374</v>
      </c>
      <c r="AO13" s="16" t="n">
        <v>0.214461388790173</v>
      </c>
      <c r="AP13" s="16" t="n">
        <v>0.236102022180706</v>
      </c>
      <c r="AQ13" s="16"/>
      <c r="AR13" s="16" t="n">
        <v>0.0482284859355494</v>
      </c>
      <c r="AS13" s="16" t="n">
        <v>0.160854193678005</v>
      </c>
      <c r="AT13" s="16" t="n">
        <v>0.00217482605317179</v>
      </c>
      <c r="AU13" s="16" t="n">
        <v>0.298746865040954</v>
      </c>
      <c r="AV13" s="16" t="n">
        <v>0.0740660627219134</v>
      </c>
      <c r="AW13" s="16" t="n">
        <v>0.119328551848142</v>
      </c>
      <c r="AX13" s="16" t="n">
        <v>0.0213708822865997</v>
      </c>
      <c r="AY13" s="16" t="n">
        <v>0.00979479088645274</v>
      </c>
    </row>
    <row r="14">
      <c r="B14" s="17" t="s">
        <v>90</v>
      </c>
      <c r="C14" s="16" t="n">
        <v>0.0167962325507994</v>
      </c>
      <c r="D14" s="16" t="n">
        <v>0.00178056986668044</v>
      </c>
      <c r="E14" s="16" t="n">
        <v>0.00169810163744721</v>
      </c>
      <c r="F14" s="16" t="n">
        <v>0.0226271209623124</v>
      </c>
      <c r="G14" s="16"/>
      <c r="H14" s="16" t="n">
        <v>0.00096821429675468</v>
      </c>
      <c r="I14" s="16" t="n">
        <v>0.0191347609163163</v>
      </c>
      <c r="J14" s="16"/>
      <c r="K14" s="16" t="n">
        <v>0.000251283835523731</v>
      </c>
      <c r="L14" s="16"/>
      <c r="M14" s="16" t="n">
        <v>0.0180026078948808</v>
      </c>
      <c r="N14" s="16" t="n">
        <v>0</v>
      </c>
      <c r="O14" s="16" t="n">
        <v>0.0173069293877069</v>
      </c>
      <c r="P14" s="16" t="n">
        <v>0.0539327826368983</v>
      </c>
      <c r="Q14" s="16"/>
      <c r="R14" s="16" t="n">
        <v>0.00219634880341735</v>
      </c>
      <c r="S14" s="16" t="n">
        <v>0.00210031820622119</v>
      </c>
      <c r="T14" s="16" t="n">
        <v>0.0324198894738718</v>
      </c>
      <c r="U14" s="16" t="n">
        <v>0.000627344009450497</v>
      </c>
      <c r="V14" s="16" t="n">
        <v>0.0199794017726528</v>
      </c>
      <c r="W14" s="16"/>
      <c r="X14" s="16" t="n">
        <v>0.0161942672689382</v>
      </c>
      <c r="Y14" s="16" t="n">
        <v>0.0521667983976347</v>
      </c>
      <c r="Z14" s="16" t="n">
        <v>0</v>
      </c>
      <c r="AA14" s="16" t="n">
        <v>0.00058774682539256</v>
      </c>
      <c r="AB14" s="16" t="n">
        <v>0.00348872606900329</v>
      </c>
      <c r="AC14" s="16" t="n">
        <v>0.00125110503471963</v>
      </c>
      <c r="AD14" s="16" t="n">
        <v>0.019880767304147</v>
      </c>
      <c r="AE14" s="16"/>
      <c r="AF14" s="16" t="n">
        <v>0.00247626958494126</v>
      </c>
      <c r="AG14" s="16" t="n">
        <v>0</v>
      </c>
      <c r="AH14" s="16" t="n">
        <v>0.00162351773204679</v>
      </c>
      <c r="AI14" s="16" t="n">
        <v>0.00249641953640333</v>
      </c>
      <c r="AJ14" s="16" t="n">
        <v>0</v>
      </c>
      <c r="AK14" s="16" t="n">
        <v>0.0273070441351887</v>
      </c>
      <c r="AL14" s="16" t="n">
        <v>0.00159520168549006</v>
      </c>
      <c r="AM14" s="16" t="n">
        <v>0.00290581089398119</v>
      </c>
      <c r="AN14" s="16" t="n">
        <v>0</v>
      </c>
      <c r="AO14" s="16" t="n">
        <v>0</v>
      </c>
      <c r="AP14" s="16" t="n">
        <v>0.00128484387560381</v>
      </c>
      <c r="AQ14" s="16"/>
      <c r="AR14" s="16" t="n">
        <v>0.042335676408367</v>
      </c>
      <c r="AS14" s="16" t="n">
        <v>0.00138109660313379</v>
      </c>
      <c r="AT14" s="16" t="n">
        <v>0.000353286864765848</v>
      </c>
      <c r="AU14" s="16" t="n">
        <v>0</v>
      </c>
      <c r="AV14" s="16" t="n">
        <v>0.00200920160657697</v>
      </c>
      <c r="AW14" s="16" t="n">
        <v>0.059901144168353</v>
      </c>
      <c r="AX14" s="16" t="n">
        <v>0</v>
      </c>
      <c r="AY14" s="16" t="n">
        <v>0</v>
      </c>
    </row>
    <row r="15">
      <c r="B15" s="17" t="s">
        <v>126</v>
      </c>
      <c r="C15" s="23" t="n">
        <v>0.711995464019727</v>
      </c>
      <c r="D15" s="23" t="n">
        <v>0.665907612456523</v>
      </c>
      <c r="E15" s="23" t="n">
        <v>0.65405724503552</v>
      </c>
      <c r="F15" s="23" t="n">
        <v>0.733073188347384</v>
      </c>
      <c r="G15" s="23"/>
      <c r="H15" s="23" t="n">
        <v>0.814691218745742</v>
      </c>
      <c r="I15" s="23" t="n">
        <v>0.710878881093139</v>
      </c>
      <c r="J15" s="23"/>
      <c r="K15" s="23" t="n">
        <v>0.686259582106766</v>
      </c>
      <c r="L15" s="23"/>
      <c r="M15" s="23" t="n">
        <v>0.718731235270772</v>
      </c>
      <c r="N15" s="23" t="n">
        <v>0.661544883703818</v>
      </c>
      <c r="O15" s="23" t="n">
        <v>0.64218054320401</v>
      </c>
      <c r="P15" s="23" t="n">
        <v>0.682171692465441</v>
      </c>
      <c r="Q15" s="23"/>
      <c r="R15" s="23" t="n">
        <v>0.479279291928903</v>
      </c>
      <c r="S15" s="23" t="n">
        <v>0.657427821723222</v>
      </c>
      <c r="T15" s="23" t="n">
        <v>0.708063008624574</v>
      </c>
      <c r="U15" s="23" t="n">
        <v>0.722386789639386</v>
      </c>
      <c r="V15" s="23" t="n">
        <v>0.752840821530722</v>
      </c>
      <c r="W15" s="23"/>
      <c r="X15" s="23" t="n">
        <v>0.679508141917357</v>
      </c>
      <c r="Y15" s="23" t="n">
        <v>0.690354233321065</v>
      </c>
      <c r="Z15" s="23" t="n">
        <v>0.74904836939321</v>
      </c>
      <c r="AA15" s="23" t="n">
        <v>0.748914261714144</v>
      </c>
      <c r="AB15" s="23" t="n">
        <v>0.831001161582246</v>
      </c>
      <c r="AC15" s="23" t="n">
        <v>0.746419471822036</v>
      </c>
      <c r="AD15" s="23" t="n">
        <v>0.874251506421448</v>
      </c>
      <c r="AE15" s="23"/>
      <c r="AF15" s="23" t="n">
        <v>0.795506940462267</v>
      </c>
      <c r="AG15" s="23" t="n">
        <v>0.536338980316669</v>
      </c>
      <c r="AH15" s="23" t="n">
        <v>0.491916703805811</v>
      </c>
      <c r="AI15" s="23" t="n">
        <v>0.834341965535197</v>
      </c>
      <c r="AJ15" s="23" t="n">
        <v>0.794148706922636</v>
      </c>
      <c r="AK15" s="23" t="n">
        <v>0.722358359195407</v>
      </c>
      <c r="AL15" s="23" t="n">
        <v>0.461214010334166</v>
      </c>
      <c r="AM15" s="23" t="n">
        <v>0.920673702326309</v>
      </c>
      <c r="AN15" s="23" t="n">
        <v>0.756658604726998</v>
      </c>
      <c r="AO15" s="23" t="n">
        <v>0.752897451683154</v>
      </c>
      <c r="AP15" s="23" t="n">
        <v>0.657828468819024</v>
      </c>
      <c r="AQ15" s="23"/>
      <c r="AR15" s="23" t="n">
        <v>0.631663823316135</v>
      </c>
      <c r="AS15" s="23" t="n">
        <v>0.657168586036804</v>
      </c>
      <c r="AT15" s="23" t="n">
        <v>0.649295122045098</v>
      </c>
      <c r="AU15" s="23" t="n">
        <v>0.668175249345736</v>
      </c>
      <c r="AV15" s="23" t="n">
        <v>0.915760219382723</v>
      </c>
      <c r="AW15" s="23" t="n">
        <v>0.796382652019688</v>
      </c>
      <c r="AX15" s="23" t="n">
        <v>0.967063232418231</v>
      </c>
      <c r="AY15" s="23" t="n">
        <v>0.978510722088061</v>
      </c>
    </row>
    <row r="16">
      <c r="B16" s="17" t="s">
        <v>127</v>
      </c>
      <c r="C16" s="23" t="n">
        <v>0.177001646355746</v>
      </c>
      <c r="D16" s="23" t="n">
        <v>0.14629332461527</v>
      </c>
      <c r="E16" s="23" t="n">
        <v>0.23498933944806</v>
      </c>
      <c r="F16" s="23" t="n">
        <v>0.1645526827792</v>
      </c>
      <c r="G16" s="23"/>
      <c r="H16" s="23" t="n">
        <v>0.0772822773636106</v>
      </c>
      <c r="I16" s="23" t="n">
        <v>0.178025100239021</v>
      </c>
      <c r="J16" s="23"/>
      <c r="K16" s="23" t="n">
        <v>0.192028486746602</v>
      </c>
      <c r="L16" s="23"/>
      <c r="M16" s="23" t="n">
        <v>0.182068631705038</v>
      </c>
      <c r="N16" s="23" t="n">
        <v>0.140550907765568</v>
      </c>
      <c r="O16" s="23" t="n">
        <v>0.142641026318326</v>
      </c>
      <c r="P16" s="23" t="n">
        <v>0.084343030772182</v>
      </c>
      <c r="Q16" s="23"/>
      <c r="R16" s="23" t="n">
        <v>0.227347110104635</v>
      </c>
      <c r="S16" s="23" t="n">
        <v>0.122619520067449</v>
      </c>
      <c r="T16" s="23" t="n">
        <v>0.146875503088458</v>
      </c>
      <c r="U16" s="23" t="n">
        <v>0.240917664093187</v>
      </c>
      <c r="V16" s="23" t="n">
        <v>0.172401474920778</v>
      </c>
      <c r="W16" s="23"/>
      <c r="X16" s="23" t="n">
        <v>0.199120048652806</v>
      </c>
      <c r="Y16" s="23" t="n">
        <v>0.175126072285827</v>
      </c>
      <c r="Z16" s="23" t="n">
        <v>0.176387063823756</v>
      </c>
      <c r="AA16" s="23" t="n">
        <v>0.192485713379769</v>
      </c>
      <c r="AB16" s="23" t="n">
        <v>0.0777573012922152</v>
      </c>
      <c r="AC16" s="23" t="n">
        <v>0.115340114140688</v>
      </c>
      <c r="AD16" s="23" t="n">
        <v>0.0516054210779671</v>
      </c>
      <c r="AE16" s="23"/>
      <c r="AF16" s="23" t="n">
        <v>0.20121795108225</v>
      </c>
      <c r="AG16" s="23" t="n">
        <v>0.432277392140942</v>
      </c>
      <c r="AH16" s="23" t="n">
        <v>0.257756671529746</v>
      </c>
      <c r="AI16" s="23" t="n">
        <v>0.128203131130269</v>
      </c>
      <c r="AJ16" s="23" t="n">
        <v>0.147641136121555</v>
      </c>
      <c r="AK16" s="23" t="n">
        <v>0.186862652141863</v>
      </c>
      <c r="AL16" s="23" t="n">
        <v>0.263147570635852</v>
      </c>
      <c r="AM16" s="23" t="n">
        <v>0.0428503381127265</v>
      </c>
      <c r="AN16" s="23" t="n">
        <v>0.0195917766625588</v>
      </c>
      <c r="AO16" s="23" t="n">
        <v>0.241341868037975</v>
      </c>
      <c r="AP16" s="23" t="n">
        <v>0.338303631885013</v>
      </c>
      <c r="AQ16" s="23"/>
      <c r="AR16" s="23" t="n">
        <v>0.096621773929252</v>
      </c>
      <c r="AS16" s="23" t="n">
        <v>0.264303873196598</v>
      </c>
      <c r="AT16" s="23" t="n">
        <v>0.21035506550703</v>
      </c>
      <c r="AU16" s="23" t="n">
        <v>0.298746865040954</v>
      </c>
      <c r="AV16" s="23" t="n">
        <v>0.074353091522853</v>
      </c>
      <c r="AW16" s="23" t="n">
        <v>0.124450569612316</v>
      </c>
      <c r="AX16" s="23" t="n">
        <v>0.0237952649111929</v>
      </c>
      <c r="AY16" s="23" t="n">
        <v>0.0195895817729055</v>
      </c>
    </row>
    <row r="17">
      <c r="B17" s="17" t="s">
        <v>128</v>
      </c>
      <c r="C17" s="24" t="n">
        <v>0.534993817663981</v>
      </c>
      <c r="D17" s="24" t="n">
        <v>0.519614287841254</v>
      </c>
      <c r="E17" s="24" t="n">
        <v>0.41906790558746</v>
      </c>
      <c r="F17" s="24" t="n">
        <v>0.568520505568184</v>
      </c>
      <c r="G17" s="24"/>
      <c r="H17" s="24" t="n">
        <v>0.737408941382132</v>
      </c>
      <c r="I17" s="24" t="n">
        <v>0.532853780854119</v>
      </c>
      <c r="J17" s="24"/>
      <c r="K17" s="24" t="n">
        <v>0.494231095360164</v>
      </c>
      <c r="L17" s="24"/>
      <c r="M17" s="24" t="n">
        <v>0.536662603565734</v>
      </c>
      <c r="N17" s="24" t="n">
        <v>0.52099397593825</v>
      </c>
      <c r="O17" s="24" t="n">
        <v>0.499539516885684</v>
      </c>
      <c r="P17" s="24" t="n">
        <v>0.597828661693259</v>
      </c>
      <c r="Q17" s="24"/>
      <c r="R17" s="24" t="n">
        <v>0.251932181824268</v>
      </c>
      <c r="S17" s="24" t="n">
        <v>0.534808301655773</v>
      </c>
      <c r="T17" s="24" t="n">
        <v>0.561187505536116</v>
      </c>
      <c r="U17" s="24" t="n">
        <v>0.481469125546199</v>
      </c>
      <c r="V17" s="24" t="n">
        <v>0.580439346609943</v>
      </c>
      <c r="W17" s="24"/>
      <c r="X17" s="24" t="n">
        <v>0.480388093264551</v>
      </c>
      <c r="Y17" s="24" t="n">
        <v>0.515228161035238</v>
      </c>
      <c r="Z17" s="24" t="n">
        <v>0.572661305569454</v>
      </c>
      <c r="AA17" s="24" t="n">
        <v>0.556428548334375</v>
      </c>
      <c r="AB17" s="24" t="n">
        <v>0.753243860290031</v>
      </c>
      <c r="AC17" s="24" t="n">
        <v>0.631079357681348</v>
      </c>
      <c r="AD17" s="24" t="n">
        <v>0.822646085343481</v>
      </c>
      <c r="AE17" s="24"/>
      <c r="AF17" s="24" t="n">
        <v>0.594288989380017</v>
      </c>
      <c r="AG17" s="24" t="n">
        <v>0.104061588175728</v>
      </c>
      <c r="AH17" s="24" t="n">
        <v>0.234160032276065</v>
      </c>
      <c r="AI17" s="24" t="n">
        <v>0.706138834404928</v>
      </c>
      <c r="AJ17" s="24" t="n">
        <v>0.646507570801081</v>
      </c>
      <c r="AK17" s="24" t="n">
        <v>0.535495707053544</v>
      </c>
      <c r="AL17" s="24" t="n">
        <v>0.198066439698314</v>
      </c>
      <c r="AM17" s="24" t="n">
        <v>0.877823364213582</v>
      </c>
      <c r="AN17" s="24" t="n">
        <v>0.737066828064439</v>
      </c>
      <c r="AO17" s="24" t="n">
        <v>0.511555583645179</v>
      </c>
      <c r="AP17" s="24" t="n">
        <v>0.319524836934011</v>
      </c>
      <c r="AQ17" s="24"/>
      <c r="AR17" s="24" t="n">
        <v>0.535042049386883</v>
      </c>
      <c r="AS17" s="24" t="n">
        <v>0.392864712840206</v>
      </c>
      <c r="AT17" s="24" t="n">
        <v>0.438940056538068</v>
      </c>
      <c r="AU17" s="24" t="n">
        <v>0.369428384304782</v>
      </c>
      <c r="AV17" s="24" t="n">
        <v>0.84140712785987</v>
      </c>
      <c r="AW17" s="24" t="n">
        <v>0.671932082407372</v>
      </c>
      <c r="AX17" s="24" t="n">
        <v>0.943267967507038</v>
      </c>
      <c r="AY17" s="24" t="n">
        <v>0.958921140315156</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131</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121</v>
      </c>
      <c r="C9" s="16" t="n">
        <v>0.183906634288174</v>
      </c>
      <c r="D9" s="16" t="n">
        <v>0.223124940128202</v>
      </c>
      <c r="E9" s="16" t="n">
        <v>0.328919374685149</v>
      </c>
      <c r="F9" s="16" t="n">
        <v>0.139719347297228</v>
      </c>
      <c r="G9" s="16"/>
      <c r="H9" s="16" t="n">
        <v>0.430661674607055</v>
      </c>
      <c r="I9" s="16" t="n">
        <v>0.17608645533526</v>
      </c>
      <c r="J9" s="16"/>
      <c r="K9" s="16" t="n">
        <v>0.225881486801732</v>
      </c>
      <c r="L9" s="16"/>
      <c r="M9" s="16" t="n">
        <v>0.171017236844945</v>
      </c>
      <c r="N9" s="16" t="n">
        <v>0.240110810642752</v>
      </c>
      <c r="O9" s="16" t="n">
        <v>0.434207086300145</v>
      </c>
      <c r="P9" s="16" t="n">
        <v>0.314618562977175</v>
      </c>
      <c r="Q9" s="16"/>
      <c r="R9" s="16" t="n">
        <v>0.146302286302363</v>
      </c>
      <c r="S9" s="16" t="n">
        <v>0.136297241776427</v>
      </c>
      <c r="T9" s="16" t="n">
        <v>0.186636380769605</v>
      </c>
      <c r="U9" s="16" t="n">
        <v>0.230544043824285</v>
      </c>
      <c r="V9" s="16" t="n">
        <v>0.177496311916082</v>
      </c>
      <c r="W9" s="16"/>
      <c r="X9" s="16" t="n">
        <v>0.195320690657501</v>
      </c>
      <c r="Y9" s="16" t="n">
        <v>0.19228751769127</v>
      </c>
      <c r="Z9" s="16" t="n">
        <v>0.255361532748219</v>
      </c>
      <c r="AA9" s="16" t="n">
        <v>0.0624602886053687</v>
      </c>
      <c r="AB9" s="16" t="n">
        <v>0.12686820846691</v>
      </c>
      <c r="AC9" s="16" t="n">
        <v>0.295189669342958</v>
      </c>
      <c r="AD9" s="16" t="n">
        <v>0.258372098994563</v>
      </c>
      <c r="AE9" s="16"/>
      <c r="AF9" s="16" t="n">
        <v>0.00528927230485883</v>
      </c>
      <c r="AG9" s="16" t="n">
        <v>0.0379101392568478</v>
      </c>
      <c r="AH9" s="16" t="n">
        <v>0.551767203252653</v>
      </c>
      <c r="AI9" s="16" t="n">
        <v>0.0386070171607448</v>
      </c>
      <c r="AJ9" s="16" t="n">
        <v>0.25970231665001</v>
      </c>
      <c r="AK9" s="16" t="n">
        <v>0.112516108679997</v>
      </c>
      <c r="AL9" s="16" t="n">
        <v>0.156413446356271</v>
      </c>
      <c r="AM9" s="16" t="n">
        <v>0.0379103861533156</v>
      </c>
      <c r="AN9" s="16" t="n">
        <v>0.258343025240794</v>
      </c>
      <c r="AO9" s="16" t="n">
        <v>0.208819940092485</v>
      </c>
      <c r="AP9" s="16" t="n">
        <v>0.533814245239066</v>
      </c>
      <c r="AQ9" s="16"/>
      <c r="AR9" s="16" t="n">
        <v>0.143726140619347</v>
      </c>
      <c r="AS9" s="16" t="n">
        <v>0.19460978600509</v>
      </c>
      <c r="AT9" s="16" t="n">
        <v>0.217884299396266</v>
      </c>
      <c r="AU9" s="16" t="n">
        <v>0.327787791496995</v>
      </c>
      <c r="AV9" s="16" t="n">
        <v>0.14545932606401</v>
      </c>
      <c r="AW9" s="16" t="n">
        <v>0.14761693419616</v>
      </c>
      <c r="AX9" s="16" t="n">
        <v>0.309211128786859</v>
      </c>
      <c r="AY9" s="16" t="n">
        <v>0.00979479088645274</v>
      </c>
    </row>
    <row r="10">
      <c r="B10" s="17" t="s">
        <v>122</v>
      </c>
      <c r="C10" s="16" t="n">
        <v>0.189672116861099</v>
      </c>
      <c r="D10" s="16" t="n">
        <v>0.20647090670314</v>
      </c>
      <c r="E10" s="16" t="n">
        <v>0.259835350630318</v>
      </c>
      <c r="F10" s="16" t="n">
        <v>0.168537411235221</v>
      </c>
      <c r="G10" s="16"/>
      <c r="H10" s="16" t="n">
        <v>0.134954595971632</v>
      </c>
      <c r="I10" s="16" t="n">
        <v>0.169003580446432</v>
      </c>
      <c r="J10" s="16"/>
      <c r="K10" s="16" t="n">
        <v>0.176772617829059</v>
      </c>
      <c r="L10" s="16"/>
      <c r="M10" s="16" t="n">
        <v>0.172210258121682</v>
      </c>
      <c r="N10" s="16" t="n">
        <v>0.331601332922166</v>
      </c>
      <c r="O10" s="16" t="n">
        <v>0.315548247967835</v>
      </c>
      <c r="P10" s="16" t="n">
        <v>0.315270862047019</v>
      </c>
      <c r="Q10" s="16"/>
      <c r="R10" s="16" t="n">
        <v>0.153214159164324</v>
      </c>
      <c r="S10" s="16" t="n">
        <v>0.283512144826418</v>
      </c>
      <c r="T10" s="16" t="n">
        <v>0.177565287125265</v>
      </c>
      <c r="U10" s="16" t="n">
        <v>0.152045629129098</v>
      </c>
      <c r="V10" s="16" t="n">
        <v>0.196122777618301</v>
      </c>
      <c r="W10" s="16"/>
      <c r="X10" s="16" t="n">
        <v>0.186463337930834</v>
      </c>
      <c r="Y10" s="16" t="n">
        <v>0.187809275424896</v>
      </c>
      <c r="Z10" s="16" t="n">
        <v>0.165431098005739</v>
      </c>
      <c r="AA10" s="16" t="n">
        <v>0.0805630068057448</v>
      </c>
      <c r="AB10" s="16" t="n">
        <v>0.480546624922808</v>
      </c>
      <c r="AC10" s="16" t="n">
        <v>0.22734132934056</v>
      </c>
      <c r="AD10" s="16" t="n">
        <v>0.540636467898858</v>
      </c>
      <c r="AE10" s="16"/>
      <c r="AF10" s="16" t="n">
        <v>0.413428417126079</v>
      </c>
      <c r="AG10" s="16" t="n">
        <v>0.0327096956027479</v>
      </c>
      <c r="AH10" s="16" t="n">
        <v>0.091349010013416</v>
      </c>
      <c r="AI10" s="16" t="n">
        <v>0.213309239317701</v>
      </c>
      <c r="AJ10" s="16" t="n">
        <v>0.237686535072973</v>
      </c>
      <c r="AK10" s="16" t="n">
        <v>0.21345908530072</v>
      </c>
      <c r="AL10" s="16" t="n">
        <v>0.14729890369681</v>
      </c>
      <c r="AM10" s="16" t="n">
        <v>0.156957019618826</v>
      </c>
      <c r="AN10" s="16" t="n">
        <v>0.326659894937669</v>
      </c>
      <c r="AO10" s="16" t="n">
        <v>0.0472055270587793</v>
      </c>
      <c r="AP10" s="16" t="n">
        <v>0.000405742221430295</v>
      </c>
      <c r="AQ10" s="16"/>
      <c r="AR10" s="16" t="n">
        <v>0.240922427015736</v>
      </c>
      <c r="AS10" s="16" t="n">
        <v>0.0976175247022114</v>
      </c>
      <c r="AT10" s="16" t="n">
        <v>0.253080069504232</v>
      </c>
      <c r="AU10" s="16" t="n">
        <v>0.0072867125152288</v>
      </c>
      <c r="AV10" s="16" t="n">
        <v>0.167656644522851</v>
      </c>
      <c r="AW10" s="16" t="n">
        <v>0.270766877188049</v>
      </c>
      <c r="AX10" s="16" t="n">
        <v>0.260686421566075</v>
      </c>
      <c r="AY10" s="16" t="n">
        <v>0.480410418227094</v>
      </c>
    </row>
    <row r="11">
      <c r="B11" s="17" t="s">
        <v>123</v>
      </c>
      <c r="C11" s="16" t="n">
        <v>0.242146533592297</v>
      </c>
      <c r="D11" s="16" t="n">
        <v>0.273089550316965</v>
      </c>
      <c r="E11" s="16" t="n">
        <v>0.147456762198486</v>
      </c>
      <c r="F11" s="16" t="n">
        <v>0.264635661525424</v>
      </c>
      <c r="G11" s="16"/>
      <c r="H11" s="16" t="n">
        <v>0.0817462419159495</v>
      </c>
      <c r="I11" s="16" t="n">
        <v>0.237918394860074</v>
      </c>
      <c r="J11" s="16"/>
      <c r="K11" s="16" t="n">
        <v>0.21874292079109</v>
      </c>
      <c r="L11" s="16"/>
      <c r="M11" s="16" t="n">
        <v>0.247202309279879</v>
      </c>
      <c r="N11" s="16" t="n">
        <v>0.217670141814451</v>
      </c>
      <c r="O11" s="16" t="n">
        <v>0.14805055949428</v>
      </c>
      <c r="P11" s="16" t="n">
        <v>0.204161405662612</v>
      </c>
      <c r="Q11" s="16"/>
      <c r="R11" s="16" t="n">
        <v>0.291177249163045</v>
      </c>
      <c r="S11" s="16" t="n">
        <v>0.295354433427034</v>
      </c>
      <c r="T11" s="16" t="n">
        <v>0.298225710586301</v>
      </c>
      <c r="U11" s="16" t="n">
        <v>0.219633833016751</v>
      </c>
      <c r="V11" s="16" t="n">
        <v>0.200606523676894</v>
      </c>
      <c r="W11" s="16"/>
      <c r="X11" s="16" t="n">
        <v>0.23098524253362</v>
      </c>
      <c r="Y11" s="16" t="n">
        <v>0.251281232146646</v>
      </c>
      <c r="Z11" s="16" t="n">
        <v>0.310035608755523</v>
      </c>
      <c r="AA11" s="16" t="n">
        <v>0.19280042243867</v>
      </c>
      <c r="AB11" s="16" t="n">
        <v>0.0880736173288475</v>
      </c>
      <c r="AC11" s="16" t="n">
        <v>0.246797756412956</v>
      </c>
      <c r="AD11" s="16" t="n">
        <v>0.0951144828068335</v>
      </c>
      <c r="AE11" s="16"/>
      <c r="AF11" s="16" t="n">
        <v>0.377588089901871</v>
      </c>
      <c r="AG11" s="16" t="n">
        <v>0.0620883408785726</v>
      </c>
      <c r="AH11" s="16" t="n">
        <v>0.026425847072937</v>
      </c>
      <c r="AI11" s="16" t="n">
        <v>0.258168220275846</v>
      </c>
      <c r="AJ11" s="16" t="n">
        <v>0.0617949733021105</v>
      </c>
      <c r="AK11" s="16" t="n">
        <v>0.273502504751788</v>
      </c>
      <c r="AL11" s="16" t="n">
        <v>0.456504336095772</v>
      </c>
      <c r="AM11" s="16" t="n">
        <v>0.409600694933563</v>
      </c>
      <c r="AN11" s="16" t="n">
        <v>0.331827959899089</v>
      </c>
      <c r="AO11" s="16" t="n">
        <v>0.425504367647248</v>
      </c>
      <c r="AP11" s="16" t="n">
        <v>0</v>
      </c>
      <c r="AQ11" s="16"/>
      <c r="AR11" s="16" t="n">
        <v>0.349035432963027</v>
      </c>
      <c r="AS11" s="16" t="n">
        <v>0.199063651789649</v>
      </c>
      <c r="AT11" s="16" t="n">
        <v>0.212474786695625</v>
      </c>
      <c r="AU11" s="16" t="n">
        <v>0.349935608337463</v>
      </c>
      <c r="AV11" s="16" t="n">
        <v>0.241722707244765</v>
      </c>
      <c r="AW11" s="16" t="n">
        <v>0.147537594955707</v>
      </c>
      <c r="AX11" s="16" t="n">
        <v>0.00161625508306217</v>
      </c>
      <c r="AY11" s="16" t="n">
        <v>0.5</v>
      </c>
    </row>
    <row r="12">
      <c r="B12" s="17" t="s">
        <v>124</v>
      </c>
      <c r="C12" s="16" t="n">
        <v>0.0947948794253464</v>
      </c>
      <c r="D12" s="16" t="n">
        <v>0.0600306844917492</v>
      </c>
      <c r="E12" s="16" t="n">
        <v>0.103612736859383</v>
      </c>
      <c r="F12" s="16" t="n">
        <v>0.0962885560660733</v>
      </c>
      <c r="G12" s="16"/>
      <c r="H12" s="16" t="n">
        <v>0.00619629771876113</v>
      </c>
      <c r="I12" s="16" t="n">
        <v>0.107090029642121</v>
      </c>
      <c r="J12" s="16"/>
      <c r="K12" s="16" t="n">
        <v>0.0784848380136524</v>
      </c>
      <c r="L12" s="16"/>
      <c r="M12" s="16" t="n">
        <v>0.0940636717076298</v>
      </c>
      <c r="N12" s="16" t="n">
        <v>0.117572866637936</v>
      </c>
      <c r="O12" s="16" t="n">
        <v>0.0470100178878999</v>
      </c>
      <c r="P12" s="16" t="n">
        <v>0.0823624037621443</v>
      </c>
      <c r="Q12" s="16"/>
      <c r="R12" s="16" t="n">
        <v>0.226981051970732</v>
      </c>
      <c r="S12" s="16" t="n">
        <v>0.179613416191468</v>
      </c>
      <c r="T12" s="16" t="n">
        <v>0.121221670535019</v>
      </c>
      <c r="U12" s="16" t="n">
        <v>0.0500049030374505</v>
      </c>
      <c r="V12" s="16" t="n">
        <v>0.0621969287378549</v>
      </c>
      <c r="W12" s="16"/>
      <c r="X12" s="16" t="n">
        <v>0.096970039492591</v>
      </c>
      <c r="Y12" s="16" t="n">
        <v>0.0864278273201404</v>
      </c>
      <c r="Z12" s="16" t="n">
        <v>0.0856854842890415</v>
      </c>
      <c r="AA12" s="16" t="n">
        <v>0.148046391233246</v>
      </c>
      <c r="AB12" s="16" t="n">
        <v>0.20148750637766</v>
      </c>
      <c r="AC12" s="16" t="n">
        <v>0.0669493208489855</v>
      </c>
      <c r="AD12" s="16" t="n">
        <v>0.0632905463352562</v>
      </c>
      <c r="AE12" s="16"/>
      <c r="AF12" s="16" t="n">
        <v>0</v>
      </c>
      <c r="AG12" s="16" t="n">
        <v>0.422275949924341</v>
      </c>
      <c r="AH12" s="16" t="n">
        <v>0.216922136647723</v>
      </c>
      <c r="AI12" s="16" t="n">
        <v>0.103806734912066</v>
      </c>
      <c r="AJ12" s="16" t="n">
        <v>0.346380912139595</v>
      </c>
      <c r="AK12" s="16" t="n">
        <v>0.0490710510266581</v>
      </c>
      <c r="AL12" s="16" t="n">
        <v>0.036038499811371</v>
      </c>
      <c r="AM12" s="16" t="n">
        <v>0.0237645059798557</v>
      </c>
      <c r="AN12" s="16" t="n">
        <v>0.0831691199224488</v>
      </c>
      <c r="AO12" s="16" t="n">
        <v>0</v>
      </c>
      <c r="AP12" s="16" t="n">
        <v>0</v>
      </c>
      <c r="AQ12" s="16"/>
      <c r="AR12" s="16" t="n">
        <v>0.0527257626707863</v>
      </c>
      <c r="AS12" s="16" t="n">
        <v>0.101460931658103</v>
      </c>
      <c r="AT12" s="16" t="n">
        <v>0.206358700265453</v>
      </c>
      <c r="AU12" s="16" t="n">
        <v>0.0156511822147675</v>
      </c>
      <c r="AV12" s="16" t="n">
        <v>0.0722991198305954</v>
      </c>
      <c r="AW12" s="16" t="n">
        <v>0.128035092511781</v>
      </c>
      <c r="AX12" s="16" t="n">
        <v>0</v>
      </c>
      <c r="AY12" s="16" t="n">
        <v>0</v>
      </c>
    </row>
    <row r="13">
      <c r="B13" s="17" t="s">
        <v>125</v>
      </c>
      <c r="C13" s="16" t="n">
        <v>0.270656049877148</v>
      </c>
      <c r="D13" s="16" t="n">
        <v>0.114862110527359</v>
      </c>
      <c r="E13" s="16" t="n">
        <v>0.15949744163841</v>
      </c>
      <c r="F13" s="16" t="n">
        <v>0.318676839929776</v>
      </c>
      <c r="G13" s="16"/>
      <c r="H13" s="16" t="n">
        <v>0.0443447132940637</v>
      </c>
      <c r="I13" s="16" t="n">
        <v>0.299749614372995</v>
      </c>
      <c r="J13" s="16"/>
      <c r="K13" s="16" t="n">
        <v>0.299866852728942</v>
      </c>
      <c r="L13" s="16"/>
      <c r="M13" s="16" t="n">
        <v>0.295392871593179</v>
      </c>
      <c r="N13" s="16" t="n">
        <v>0.0930448479826951</v>
      </c>
      <c r="O13" s="16" t="n">
        <v>0.0293940835393348</v>
      </c>
      <c r="P13" s="16" t="n">
        <v>0.0352257692164784</v>
      </c>
      <c r="Q13" s="16"/>
      <c r="R13" s="16" t="n">
        <v>0.179762846462216</v>
      </c>
      <c r="S13" s="16" t="n">
        <v>0.103122445572433</v>
      </c>
      <c r="T13" s="16" t="n">
        <v>0.183931061509938</v>
      </c>
      <c r="U13" s="16" t="n">
        <v>0.345312779260826</v>
      </c>
      <c r="V13" s="16" t="n">
        <v>0.33960597280099</v>
      </c>
      <c r="W13" s="16"/>
      <c r="X13" s="16" t="n">
        <v>0.290260689385453</v>
      </c>
      <c r="Y13" s="16" t="n">
        <v>0.168593844445328</v>
      </c>
      <c r="Z13" s="16" t="n">
        <v>0.183486276201478</v>
      </c>
      <c r="AA13" s="16" t="n">
        <v>0.515542144091577</v>
      </c>
      <c r="AB13" s="16" t="n">
        <v>0.092626558741617</v>
      </c>
      <c r="AC13" s="16" t="n">
        <v>0.16247081901982</v>
      </c>
      <c r="AD13" s="16" t="n">
        <v>0.0250488220281953</v>
      </c>
      <c r="AE13" s="16"/>
      <c r="AF13" s="16" t="n">
        <v>0.20121795108225</v>
      </c>
      <c r="AG13" s="16" t="n">
        <v>0.445015874337491</v>
      </c>
      <c r="AH13" s="16" t="n">
        <v>0.112994630435922</v>
      </c>
      <c r="AI13" s="16" t="n">
        <v>0.38322023520214</v>
      </c>
      <c r="AJ13" s="16" t="n">
        <v>0.0944352628353114</v>
      </c>
      <c r="AK13" s="16" t="n">
        <v>0.317734385366808</v>
      </c>
      <c r="AL13" s="16" t="n">
        <v>0.202947213197032</v>
      </c>
      <c r="AM13" s="16" t="n">
        <v>0.366012987799677</v>
      </c>
      <c r="AN13" s="16" t="n">
        <v>0</v>
      </c>
      <c r="AO13" s="16" t="n">
        <v>0.318470165201487</v>
      </c>
      <c r="AP13" s="16" t="n">
        <v>0.464238199888779</v>
      </c>
      <c r="AQ13" s="16"/>
      <c r="AR13" s="16" t="n">
        <v>0.213095830556644</v>
      </c>
      <c r="AS13" s="16" t="n">
        <v>0.375743057051796</v>
      </c>
      <c r="AT13" s="16" t="n">
        <v>0.109848857273657</v>
      </c>
      <c r="AU13" s="16" t="n">
        <v>0.299338705435546</v>
      </c>
      <c r="AV13" s="16" t="n">
        <v>0.370565971930263</v>
      </c>
      <c r="AW13" s="16" t="n">
        <v>0.24614235697995</v>
      </c>
      <c r="AX13" s="16" t="n">
        <v>0.428486194564003</v>
      </c>
      <c r="AY13" s="16" t="n">
        <v>0</v>
      </c>
    </row>
    <row r="14">
      <c r="B14" s="17" t="s">
        <v>90</v>
      </c>
      <c r="C14" s="16" t="n">
        <v>0.018823785955936</v>
      </c>
      <c r="D14" s="16" t="n">
        <v>0.122421807832585</v>
      </c>
      <c r="E14" s="16" t="n">
        <v>0.000678333988254327</v>
      </c>
      <c r="F14" s="16" t="n">
        <v>0.0121421839462779</v>
      </c>
      <c r="G14" s="16"/>
      <c r="H14" s="16" t="n">
        <v>0.302096476492539</v>
      </c>
      <c r="I14" s="16" t="n">
        <v>0.0101519253431179</v>
      </c>
      <c r="J14" s="16"/>
      <c r="K14" s="16" t="n">
        <v>0.000251283835523731</v>
      </c>
      <c r="L14" s="16"/>
      <c r="M14" s="16" t="n">
        <v>0.0201136524526855</v>
      </c>
      <c r="N14" s="16" t="n">
        <v>0</v>
      </c>
      <c r="O14" s="16" t="n">
        <v>0.0257900048105051</v>
      </c>
      <c r="P14" s="16" t="n">
        <v>0.0483609963345717</v>
      </c>
      <c r="Q14" s="16"/>
      <c r="R14" s="16" t="n">
        <v>0.00256240693732024</v>
      </c>
      <c r="S14" s="16" t="n">
        <v>0.00210031820622119</v>
      </c>
      <c r="T14" s="16" t="n">
        <v>0.0324198894738718</v>
      </c>
      <c r="U14" s="16" t="n">
        <v>0.00245881173158982</v>
      </c>
      <c r="V14" s="16" t="n">
        <v>0.0239714852498786</v>
      </c>
      <c r="W14" s="16"/>
      <c r="X14" s="16" t="n">
        <v>0</v>
      </c>
      <c r="Y14" s="16" t="n">
        <v>0.11360030297172</v>
      </c>
      <c r="Z14" s="16" t="n">
        <v>0</v>
      </c>
      <c r="AA14" s="16" t="n">
        <v>0.00058774682539256</v>
      </c>
      <c r="AB14" s="16" t="n">
        <v>0.0103974841621574</v>
      </c>
      <c r="AC14" s="16" t="n">
        <v>0.00125110503471963</v>
      </c>
      <c r="AD14" s="16" t="n">
        <v>0.0175375819362942</v>
      </c>
      <c r="AE14" s="16"/>
      <c r="AF14" s="16" t="n">
        <v>0.00247626958494126</v>
      </c>
      <c r="AG14" s="16" t="n">
        <v>0</v>
      </c>
      <c r="AH14" s="16" t="n">
        <v>0.000541172577348931</v>
      </c>
      <c r="AI14" s="16" t="n">
        <v>0.0028885531315012</v>
      </c>
      <c r="AJ14" s="16" t="n">
        <v>0</v>
      </c>
      <c r="AK14" s="16" t="n">
        <v>0.0337168648740285</v>
      </c>
      <c r="AL14" s="16" t="n">
        <v>0.000797600842745032</v>
      </c>
      <c r="AM14" s="16" t="n">
        <v>0.00575440551476242</v>
      </c>
      <c r="AN14" s="16" t="n">
        <v>0</v>
      </c>
      <c r="AO14" s="16" t="n">
        <v>0</v>
      </c>
      <c r="AP14" s="16" t="n">
        <v>0.00154181265072458</v>
      </c>
      <c r="AQ14" s="16"/>
      <c r="AR14" s="16" t="n">
        <v>0.000494406174459263</v>
      </c>
      <c r="AS14" s="16" t="n">
        <v>0.0315050487931514</v>
      </c>
      <c r="AT14" s="16" t="n">
        <v>0.000353286864765848</v>
      </c>
      <c r="AU14" s="16" t="n">
        <v>0</v>
      </c>
      <c r="AV14" s="16" t="n">
        <v>0.00229623040751654</v>
      </c>
      <c r="AW14" s="16" t="n">
        <v>0.059901144168353</v>
      </c>
      <c r="AX14" s="16" t="n">
        <v>0</v>
      </c>
      <c r="AY14" s="16" t="n">
        <v>0.00979479088645274</v>
      </c>
    </row>
    <row r="15">
      <c r="B15" s="17" t="s">
        <v>126</v>
      </c>
      <c r="C15" s="23" t="n">
        <v>0.373578751149273</v>
      </c>
      <c r="D15" s="23" t="n">
        <v>0.429595846831342</v>
      </c>
      <c r="E15" s="23" t="n">
        <v>0.588754725315467</v>
      </c>
      <c r="F15" s="23" t="n">
        <v>0.308256758532448</v>
      </c>
      <c r="G15" s="23"/>
      <c r="H15" s="23" t="n">
        <v>0.565616270578687</v>
      </c>
      <c r="I15" s="23" t="n">
        <v>0.345090035781692</v>
      </c>
      <c r="J15" s="23"/>
      <c r="K15" s="23" t="n">
        <v>0.402654104630791</v>
      </c>
      <c r="L15" s="23"/>
      <c r="M15" s="23" t="n">
        <v>0.343227494966627</v>
      </c>
      <c r="N15" s="23" t="n">
        <v>0.571712143564918</v>
      </c>
      <c r="O15" s="23" t="n">
        <v>0.74975533426798</v>
      </c>
      <c r="P15" s="23" t="n">
        <v>0.629889425024194</v>
      </c>
      <c r="Q15" s="23"/>
      <c r="R15" s="23" t="n">
        <v>0.299516445466687</v>
      </c>
      <c r="S15" s="23" t="n">
        <v>0.419809386602845</v>
      </c>
      <c r="T15" s="23" t="n">
        <v>0.36420166789487</v>
      </c>
      <c r="U15" s="23" t="n">
        <v>0.382589672953384</v>
      </c>
      <c r="V15" s="23" t="n">
        <v>0.373619089534383</v>
      </c>
      <c r="W15" s="23"/>
      <c r="X15" s="23" t="n">
        <v>0.381784028588335</v>
      </c>
      <c r="Y15" s="23" t="n">
        <v>0.380096793116166</v>
      </c>
      <c r="Z15" s="23" t="n">
        <v>0.420792630753958</v>
      </c>
      <c r="AA15" s="23" t="n">
        <v>0.143023295411113</v>
      </c>
      <c r="AB15" s="23" t="n">
        <v>0.607414833389718</v>
      </c>
      <c r="AC15" s="23" t="n">
        <v>0.522530998683518</v>
      </c>
      <c r="AD15" s="23" t="n">
        <v>0.799008566893421</v>
      </c>
      <c r="AE15" s="23"/>
      <c r="AF15" s="23" t="n">
        <v>0.418717689430938</v>
      </c>
      <c r="AG15" s="23" t="n">
        <v>0.0706198348595958</v>
      </c>
      <c r="AH15" s="23" t="n">
        <v>0.643116213266069</v>
      </c>
      <c r="AI15" s="23" t="n">
        <v>0.251916256478446</v>
      </c>
      <c r="AJ15" s="23" t="n">
        <v>0.497388851722984</v>
      </c>
      <c r="AK15" s="23" t="n">
        <v>0.325975193980718</v>
      </c>
      <c r="AL15" s="23" t="n">
        <v>0.303712350053081</v>
      </c>
      <c r="AM15" s="23" t="n">
        <v>0.194867405772141</v>
      </c>
      <c r="AN15" s="23" t="n">
        <v>0.585002920178462</v>
      </c>
      <c r="AO15" s="23" t="n">
        <v>0.256025467151265</v>
      </c>
      <c r="AP15" s="23" t="n">
        <v>0.534219987460497</v>
      </c>
      <c r="AQ15" s="23"/>
      <c r="AR15" s="23" t="n">
        <v>0.384648567635084</v>
      </c>
      <c r="AS15" s="23" t="n">
        <v>0.292227310707301</v>
      </c>
      <c r="AT15" s="23" t="n">
        <v>0.470964368900499</v>
      </c>
      <c r="AU15" s="23" t="n">
        <v>0.335074504012224</v>
      </c>
      <c r="AV15" s="23" t="n">
        <v>0.313115970586861</v>
      </c>
      <c r="AW15" s="23" t="n">
        <v>0.41838381138421</v>
      </c>
      <c r="AX15" s="23" t="n">
        <v>0.569897550352935</v>
      </c>
      <c r="AY15" s="23" t="n">
        <v>0.490205209113547</v>
      </c>
    </row>
    <row r="16">
      <c r="B16" s="17" t="s">
        <v>127</v>
      </c>
      <c r="C16" s="23" t="n">
        <v>0.365450929302494</v>
      </c>
      <c r="D16" s="23" t="n">
        <v>0.174892795019108</v>
      </c>
      <c r="E16" s="23" t="n">
        <v>0.263110178497793</v>
      </c>
      <c r="F16" s="23" t="n">
        <v>0.414965395995849</v>
      </c>
      <c r="G16" s="23"/>
      <c r="H16" s="23" t="n">
        <v>0.0505410110128249</v>
      </c>
      <c r="I16" s="23" t="n">
        <v>0.406839644015115</v>
      </c>
      <c r="J16" s="23"/>
      <c r="K16" s="23" t="n">
        <v>0.378351690742595</v>
      </c>
      <c r="L16" s="23"/>
      <c r="M16" s="23" t="n">
        <v>0.389456543300809</v>
      </c>
      <c r="N16" s="23" t="n">
        <v>0.210617714620631</v>
      </c>
      <c r="O16" s="23" t="n">
        <v>0.0764041014272347</v>
      </c>
      <c r="P16" s="23" t="n">
        <v>0.117588172978623</v>
      </c>
      <c r="Q16" s="23"/>
      <c r="R16" s="23" t="n">
        <v>0.406743898432948</v>
      </c>
      <c r="S16" s="23" t="n">
        <v>0.2827358617639</v>
      </c>
      <c r="T16" s="23" t="n">
        <v>0.305152732044957</v>
      </c>
      <c r="U16" s="23" t="n">
        <v>0.395317682298276</v>
      </c>
      <c r="V16" s="23" t="n">
        <v>0.401802901538845</v>
      </c>
      <c r="W16" s="23"/>
      <c r="X16" s="23" t="n">
        <v>0.387230728878044</v>
      </c>
      <c r="Y16" s="23" t="n">
        <v>0.255021671765468</v>
      </c>
      <c r="Z16" s="23" t="n">
        <v>0.26917176049052</v>
      </c>
      <c r="AA16" s="23" t="n">
        <v>0.663588535324824</v>
      </c>
      <c r="AB16" s="23" t="n">
        <v>0.294114065119277</v>
      </c>
      <c r="AC16" s="23" t="n">
        <v>0.229420139868806</v>
      </c>
      <c r="AD16" s="23" t="n">
        <v>0.0883393683634515</v>
      </c>
      <c r="AE16" s="23"/>
      <c r="AF16" s="23" t="n">
        <v>0.20121795108225</v>
      </c>
      <c r="AG16" s="23" t="n">
        <v>0.867291824261832</v>
      </c>
      <c r="AH16" s="23" t="n">
        <v>0.329916767083645</v>
      </c>
      <c r="AI16" s="23" t="n">
        <v>0.487026970114207</v>
      </c>
      <c r="AJ16" s="23" t="n">
        <v>0.440816174974906</v>
      </c>
      <c r="AK16" s="23" t="n">
        <v>0.366805436393466</v>
      </c>
      <c r="AL16" s="23" t="n">
        <v>0.238985713008403</v>
      </c>
      <c r="AM16" s="23" t="n">
        <v>0.389777493779533</v>
      </c>
      <c r="AN16" s="23" t="n">
        <v>0.0831691199224488</v>
      </c>
      <c r="AO16" s="23" t="n">
        <v>0.318470165201487</v>
      </c>
      <c r="AP16" s="23" t="n">
        <v>0.464238199888779</v>
      </c>
      <c r="AQ16" s="23"/>
      <c r="AR16" s="23" t="n">
        <v>0.26582159322743</v>
      </c>
      <c r="AS16" s="23" t="n">
        <v>0.477203988709899</v>
      </c>
      <c r="AT16" s="23" t="n">
        <v>0.31620755753911</v>
      </c>
      <c r="AU16" s="23" t="n">
        <v>0.314989887650313</v>
      </c>
      <c r="AV16" s="23" t="n">
        <v>0.442865091760858</v>
      </c>
      <c r="AW16" s="23" t="n">
        <v>0.374177449491731</v>
      </c>
      <c r="AX16" s="23" t="n">
        <v>0.428486194564003</v>
      </c>
      <c r="AY16" s="23" t="n">
        <v>0</v>
      </c>
    </row>
    <row r="17">
      <c r="B17" s="17" t="s">
        <v>128</v>
      </c>
      <c r="C17" s="24" t="n">
        <v>0.00812782184677924</v>
      </c>
      <c r="D17" s="24" t="n">
        <v>0.254703051812234</v>
      </c>
      <c r="E17" s="24" t="n">
        <v>0.325644546817674</v>
      </c>
      <c r="F17" s="24" t="n">
        <v>-0.106708637463401</v>
      </c>
      <c r="G17" s="24"/>
      <c r="H17" s="24" t="n">
        <v>0.515075259565862</v>
      </c>
      <c r="I17" s="24" t="n">
        <v>-0.0617496082334233</v>
      </c>
      <c r="J17" s="24"/>
      <c r="K17" s="24" t="n">
        <v>0.0243024138881964</v>
      </c>
      <c r="L17" s="24"/>
      <c r="M17" s="24" t="n">
        <v>-0.0462290483341817</v>
      </c>
      <c r="N17" s="24" t="n">
        <v>0.361094428944286</v>
      </c>
      <c r="O17" s="24" t="n">
        <v>0.673351232840745</v>
      </c>
      <c r="P17" s="24" t="n">
        <v>0.512301252045571</v>
      </c>
      <c r="Q17" s="24"/>
      <c r="R17" s="24" t="n">
        <v>-0.107227452966261</v>
      </c>
      <c r="S17" s="24" t="n">
        <v>0.137073524838944</v>
      </c>
      <c r="T17" s="24" t="n">
        <v>0.0590489358499131</v>
      </c>
      <c r="U17" s="24" t="n">
        <v>-0.0127280093448925</v>
      </c>
      <c r="V17" s="24" t="n">
        <v>-0.0281838120044619</v>
      </c>
      <c r="W17" s="24"/>
      <c r="X17" s="24" t="n">
        <v>-0.00544670028970867</v>
      </c>
      <c r="Y17" s="24" t="n">
        <v>0.125075121350698</v>
      </c>
      <c r="Z17" s="24" t="n">
        <v>0.151620870263438</v>
      </c>
      <c r="AA17" s="24" t="n">
        <v>-0.52056523991371</v>
      </c>
      <c r="AB17" s="24" t="n">
        <v>0.313300768270441</v>
      </c>
      <c r="AC17" s="24" t="n">
        <v>0.293110858814712</v>
      </c>
      <c r="AD17" s="24" t="n">
        <v>0.710669198529969</v>
      </c>
      <c r="AE17" s="24"/>
      <c r="AF17" s="24" t="n">
        <v>0.217499738348688</v>
      </c>
      <c r="AG17" s="24" t="n">
        <v>-0.796671989402236</v>
      </c>
      <c r="AH17" s="24" t="n">
        <v>0.313199446182424</v>
      </c>
      <c r="AI17" s="24" t="n">
        <v>-0.23511071363576</v>
      </c>
      <c r="AJ17" s="24" t="n">
        <v>0.0565726767480775</v>
      </c>
      <c r="AK17" s="24" t="n">
        <v>-0.0408302424127482</v>
      </c>
      <c r="AL17" s="24" t="n">
        <v>0.0647266370446782</v>
      </c>
      <c r="AM17" s="24" t="n">
        <v>-0.194910088007391</v>
      </c>
      <c r="AN17" s="24" t="n">
        <v>0.501833800256014</v>
      </c>
      <c r="AO17" s="24" t="n">
        <v>-0.0624446980502222</v>
      </c>
      <c r="AP17" s="24" t="n">
        <v>0.0699817875717177</v>
      </c>
      <c r="AQ17" s="24"/>
      <c r="AR17" s="24" t="n">
        <v>0.118826974407653</v>
      </c>
      <c r="AS17" s="24" t="n">
        <v>-0.184976678002598</v>
      </c>
      <c r="AT17" s="24" t="n">
        <v>0.154756811361389</v>
      </c>
      <c r="AU17" s="24" t="n">
        <v>0.0200846163619111</v>
      </c>
      <c r="AV17" s="24" t="n">
        <v>-0.129749121173997</v>
      </c>
      <c r="AW17" s="24" t="n">
        <v>0.044206361892479</v>
      </c>
      <c r="AX17" s="24" t="n">
        <v>0.141411355788931</v>
      </c>
      <c r="AY17" s="24" t="n">
        <v>0.490205209113547</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132</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121</v>
      </c>
      <c r="C9" s="16" t="n">
        <v>0.144041253681554</v>
      </c>
      <c r="D9" s="16" t="n">
        <v>0.197893496081816</v>
      </c>
      <c r="E9" s="16" t="n">
        <v>0.325268108282144</v>
      </c>
      <c r="F9" s="16" t="n">
        <v>0.0882743846007413</v>
      </c>
      <c r="G9" s="16"/>
      <c r="H9" s="16" t="n">
        <v>0.482045230124193</v>
      </c>
      <c r="I9" s="16" t="n">
        <v>0.116296150585824</v>
      </c>
      <c r="J9" s="16"/>
      <c r="K9" s="16" t="n">
        <v>0.204048298386559</v>
      </c>
      <c r="L9" s="16"/>
      <c r="M9" s="16" t="n">
        <v>0.131308547500776</v>
      </c>
      <c r="N9" s="16" t="n">
        <v>0.249930478720822</v>
      </c>
      <c r="O9" s="16" t="n">
        <v>0.219498365279861</v>
      </c>
      <c r="P9" s="16" t="n">
        <v>0.259407256080584</v>
      </c>
      <c r="Q9" s="16"/>
      <c r="R9" s="16" t="n">
        <v>0.268893246548018</v>
      </c>
      <c r="S9" s="16" t="n">
        <v>0.147147911965863</v>
      </c>
      <c r="T9" s="16" t="n">
        <v>0.189406165881667</v>
      </c>
      <c r="U9" s="16" t="n">
        <v>0.0961238183373754</v>
      </c>
      <c r="V9" s="16" t="n">
        <v>0.121410718841166</v>
      </c>
      <c r="W9" s="16"/>
      <c r="X9" s="16" t="n">
        <v>0.163984261362487</v>
      </c>
      <c r="Y9" s="16" t="n">
        <v>0.162951277364689</v>
      </c>
      <c r="Z9" s="16" t="n">
        <v>0.0941298518739493</v>
      </c>
      <c r="AA9" s="16" t="n">
        <v>0.0295526516693953</v>
      </c>
      <c r="AB9" s="16" t="n">
        <v>0.1114178219578</v>
      </c>
      <c r="AC9" s="16" t="n">
        <v>0.303598792061402</v>
      </c>
      <c r="AD9" s="16" t="n">
        <v>0.126726467129793</v>
      </c>
      <c r="AE9" s="16"/>
      <c r="AF9" s="16" t="n">
        <v>0.180812269521367</v>
      </c>
      <c r="AG9" s="16" t="n">
        <v>0.0283509867247801</v>
      </c>
      <c r="AH9" s="16" t="n">
        <v>0.207156935243753</v>
      </c>
      <c r="AI9" s="16" t="n">
        <v>0.0411828816258694</v>
      </c>
      <c r="AJ9" s="16" t="n">
        <v>0.150342095115244</v>
      </c>
      <c r="AK9" s="16" t="n">
        <v>0.000686710850437148</v>
      </c>
      <c r="AL9" s="16" t="n">
        <v>0.130473691767923</v>
      </c>
      <c r="AM9" s="16" t="n">
        <v>0.0591365441630939</v>
      </c>
      <c r="AN9" s="16" t="n">
        <v>0.398151285451876</v>
      </c>
      <c r="AO9" s="16" t="n">
        <v>0.0413984477488741</v>
      </c>
      <c r="AP9" s="16" t="n">
        <v>0.426267965402757</v>
      </c>
      <c r="AQ9" s="16"/>
      <c r="AR9" s="16" t="n">
        <v>0.169749426076495</v>
      </c>
      <c r="AS9" s="16" t="n">
        <v>0.0876463190957948</v>
      </c>
      <c r="AT9" s="16" t="n">
        <v>0.342068802644149</v>
      </c>
      <c r="AU9" s="16" t="n">
        <v>0.321092919376358</v>
      </c>
      <c r="AV9" s="16" t="n">
        <v>0.0154679461747534</v>
      </c>
      <c r="AW9" s="16" t="n">
        <v>0.0224188136924358</v>
      </c>
      <c r="AX9" s="16" t="n">
        <v>0.269557241159107</v>
      </c>
      <c r="AY9" s="16" t="n">
        <v>0.00189969613903295</v>
      </c>
    </row>
    <row r="10">
      <c r="B10" s="17" t="s">
        <v>122</v>
      </c>
      <c r="C10" s="16" t="n">
        <v>0.17961846461818</v>
      </c>
      <c r="D10" s="16" t="n">
        <v>0.280971589500539</v>
      </c>
      <c r="E10" s="16" t="n">
        <v>0.12661686444051</v>
      </c>
      <c r="F10" s="16" t="n">
        <v>0.182749772025111</v>
      </c>
      <c r="G10" s="16"/>
      <c r="H10" s="16" t="n">
        <v>0.0626495120738036</v>
      </c>
      <c r="I10" s="16" t="n">
        <v>0.177535960190436</v>
      </c>
      <c r="J10" s="16"/>
      <c r="K10" s="16" t="n">
        <v>0.220880282043609</v>
      </c>
      <c r="L10" s="16"/>
      <c r="M10" s="16" t="n">
        <v>0.168949837440048</v>
      </c>
      <c r="N10" s="16" t="n">
        <v>0.234354433297484</v>
      </c>
      <c r="O10" s="16" t="n">
        <v>0.333219924984596</v>
      </c>
      <c r="P10" s="16" t="n">
        <v>0.362203488726481</v>
      </c>
      <c r="Q10" s="16"/>
      <c r="R10" s="16" t="n">
        <v>0.160900224040857</v>
      </c>
      <c r="S10" s="16" t="n">
        <v>0.240339506954053</v>
      </c>
      <c r="T10" s="16" t="n">
        <v>0.178270150062085</v>
      </c>
      <c r="U10" s="16" t="n">
        <v>0.123869075906825</v>
      </c>
      <c r="V10" s="16" t="n">
        <v>0.192938587492636</v>
      </c>
      <c r="W10" s="16"/>
      <c r="X10" s="16" t="n">
        <v>0.182922950260111</v>
      </c>
      <c r="Y10" s="16" t="n">
        <v>0.087931113402646</v>
      </c>
      <c r="Z10" s="16" t="n">
        <v>0.227398117981394</v>
      </c>
      <c r="AA10" s="16" t="n">
        <v>0.0642505943483137</v>
      </c>
      <c r="AB10" s="16" t="n">
        <v>0.138247391676622</v>
      </c>
      <c r="AC10" s="16" t="n">
        <v>0.178761234486067</v>
      </c>
      <c r="AD10" s="16" t="n">
        <v>0.581812681681371</v>
      </c>
      <c r="AE10" s="16"/>
      <c r="AF10" s="16" t="n">
        <v>0.00319535548216806</v>
      </c>
      <c r="AG10" s="16" t="n">
        <v>0.0749061039880612</v>
      </c>
      <c r="AH10" s="16" t="n">
        <v>0.0533382423175829</v>
      </c>
      <c r="AI10" s="16" t="n">
        <v>0.3208700558294</v>
      </c>
      <c r="AJ10" s="16" t="n">
        <v>0.235712036706509</v>
      </c>
      <c r="AK10" s="16" t="n">
        <v>0.211628739312354</v>
      </c>
      <c r="AL10" s="16" t="n">
        <v>0.323467193555387</v>
      </c>
      <c r="AM10" s="16" t="n">
        <v>0.224203637491468</v>
      </c>
      <c r="AN10" s="16" t="n">
        <v>0.231839213322032</v>
      </c>
      <c r="AO10" s="16" t="n">
        <v>0.00165643207995393</v>
      </c>
      <c r="AP10" s="16" t="n">
        <v>0.131357647619604</v>
      </c>
      <c r="AQ10" s="16"/>
      <c r="AR10" s="16" t="n">
        <v>0.190038982146251</v>
      </c>
      <c r="AS10" s="16" t="n">
        <v>0.181654054822282</v>
      </c>
      <c r="AT10" s="16" t="n">
        <v>0.134241850055056</v>
      </c>
      <c r="AU10" s="16" t="n">
        <v>0.176250603705384</v>
      </c>
      <c r="AV10" s="16" t="n">
        <v>0.234419277358797</v>
      </c>
      <c r="AW10" s="16" t="n">
        <v>0.213782044268206</v>
      </c>
      <c r="AX10" s="16" t="n">
        <v>0.265661236672129</v>
      </c>
      <c r="AY10" s="16" t="n">
        <v>0</v>
      </c>
    </row>
    <row r="11">
      <c r="B11" s="17" t="s">
        <v>123</v>
      </c>
      <c r="C11" s="16" t="n">
        <v>0.134372822947306</v>
      </c>
      <c r="D11" s="16" t="n">
        <v>0.203745490003357</v>
      </c>
      <c r="E11" s="16" t="n">
        <v>0.0857163101007037</v>
      </c>
      <c r="F11" s="16" t="n">
        <v>0.139911319337819</v>
      </c>
      <c r="G11" s="16"/>
      <c r="H11" s="16" t="n">
        <v>0.0862756101882337</v>
      </c>
      <c r="I11" s="16" t="n">
        <v>0.136201953896344</v>
      </c>
      <c r="J11" s="16"/>
      <c r="K11" s="16" t="n">
        <v>0.193972637894669</v>
      </c>
      <c r="L11" s="16"/>
      <c r="M11" s="16" t="n">
        <v>0.119419490876175</v>
      </c>
      <c r="N11" s="16" t="n">
        <v>0.250734576910838</v>
      </c>
      <c r="O11" s="16" t="n">
        <v>0.284481495746971</v>
      </c>
      <c r="P11" s="16" t="n">
        <v>0.169399875305954</v>
      </c>
      <c r="Q11" s="16"/>
      <c r="R11" s="16" t="n">
        <v>0.340663070503073</v>
      </c>
      <c r="S11" s="16" t="n">
        <v>0.229730916527644</v>
      </c>
      <c r="T11" s="16" t="n">
        <v>0.149560400611537</v>
      </c>
      <c r="U11" s="16" t="n">
        <v>0.075148073410474</v>
      </c>
      <c r="V11" s="16" t="n">
        <v>0.102249894526888</v>
      </c>
      <c r="W11" s="16"/>
      <c r="X11" s="16" t="n">
        <v>0.12133460502224</v>
      </c>
      <c r="Y11" s="16" t="n">
        <v>0.0925548248782775</v>
      </c>
      <c r="Z11" s="16" t="n">
        <v>0.21780868579692</v>
      </c>
      <c r="AA11" s="16" t="n">
        <v>0.0672209659253223</v>
      </c>
      <c r="AB11" s="16" t="n">
        <v>0.117464479197951</v>
      </c>
      <c r="AC11" s="16" t="n">
        <v>0.0670346392793655</v>
      </c>
      <c r="AD11" s="16" t="n">
        <v>0.117348663785316</v>
      </c>
      <c r="AE11" s="16"/>
      <c r="AF11" s="16" t="n">
        <v>0.21281562351891</v>
      </c>
      <c r="AG11" s="16" t="n">
        <v>0.0124369396615269</v>
      </c>
      <c r="AH11" s="16" t="n">
        <v>0.0458125535704517</v>
      </c>
      <c r="AI11" s="16" t="n">
        <v>0.0722331329609915</v>
      </c>
      <c r="AJ11" s="16" t="n">
        <v>0.0625438404520665</v>
      </c>
      <c r="AK11" s="16" t="n">
        <v>0.220238528571415</v>
      </c>
      <c r="AL11" s="16" t="n">
        <v>0.0424207497856465</v>
      </c>
      <c r="AM11" s="16" t="n">
        <v>0.0470763259209818</v>
      </c>
      <c r="AN11" s="16" t="n">
        <v>0.153049905329787</v>
      </c>
      <c r="AO11" s="16" t="n">
        <v>0.175513711766642</v>
      </c>
      <c r="AP11" s="16" t="n">
        <v>0</v>
      </c>
      <c r="AQ11" s="16"/>
      <c r="AR11" s="16" t="n">
        <v>0.283335219750824</v>
      </c>
      <c r="AS11" s="16" t="n">
        <v>0.113809011583554</v>
      </c>
      <c r="AT11" s="16" t="n">
        <v>0.0449549349149506</v>
      </c>
      <c r="AU11" s="16" t="n">
        <v>0.184023233010331</v>
      </c>
      <c r="AV11" s="16" t="n">
        <v>0.152475727149037</v>
      </c>
      <c r="AW11" s="16" t="n">
        <v>0.0896052890587353</v>
      </c>
      <c r="AX11" s="16" t="n">
        <v>0.0107577577536384</v>
      </c>
      <c r="AY11" s="16" t="n">
        <v>0.0312840687983912</v>
      </c>
    </row>
    <row r="12">
      <c r="B12" s="17" t="s">
        <v>124</v>
      </c>
      <c r="C12" s="16" t="n">
        <v>0.1703996354881</v>
      </c>
      <c r="D12" s="16" t="n">
        <v>0.0586968961421783</v>
      </c>
      <c r="E12" s="16" t="n">
        <v>0.083163917383899</v>
      </c>
      <c r="F12" s="16" t="n">
        <v>0.206897055764296</v>
      </c>
      <c r="G12" s="16"/>
      <c r="H12" s="16" t="n">
        <v>0.0538655320509539</v>
      </c>
      <c r="I12" s="16" t="n">
        <v>0.191274299324031</v>
      </c>
      <c r="J12" s="16"/>
      <c r="K12" s="16" t="n">
        <v>0.11776108850424</v>
      </c>
      <c r="L12" s="16"/>
      <c r="M12" s="16" t="n">
        <v>0.1757733630415</v>
      </c>
      <c r="N12" s="16" t="n">
        <v>0.145094909912032</v>
      </c>
      <c r="O12" s="16" t="n">
        <v>0.082607176765542</v>
      </c>
      <c r="P12" s="16" t="n">
        <v>0.0859029935617774</v>
      </c>
      <c r="Q12" s="16"/>
      <c r="R12" s="16" t="n">
        <v>0.226981051970732</v>
      </c>
      <c r="S12" s="16" t="n">
        <v>0.124934771370923</v>
      </c>
      <c r="T12" s="16" t="n">
        <v>0.145295614436712</v>
      </c>
      <c r="U12" s="16" t="n">
        <v>0.200499901298529</v>
      </c>
      <c r="V12" s="16" t="n">
        <v>0.175183434754154</v>
      </c>
      <c r="W12" s="16"/>
      <c r="X12" s="16" t="n">
        <v>0.19363779112799</v>
      </c>
      <c r="Y12" s="16" t="n">
        <v>0.0726563645286266</v>
      </c>
      <c r="Z12" s="16" t="n">
        <v>0.0763996289593342</v>
      </c>
      <c r="AA12" s="16" t="n">
        <v>0.472067275521184</v>
      </c>
      <c r="AB12" s="16" t="n">
        <v>0.437560427299871</v>
      </c>
      <c r="AC12" s="16" t="n">
        <v>0.11046655129067</v>
      </c>
      <c r="AD12" s="16" t="n">
        <v>0.0382592643689653</v>
      </c>
      <c r="AE12" s="16"/>
      <c r="AF12" s="16" t="n">
        <v>0.399121965533266</v>
      </c>
      <c r="AG12" s="16" t="n">
        <v>0.430646392158902</v>
      </c>
      <c r="AH12" s="16" t="n">
        <v>0.189306895932287</v>
      </c>
      <c r="AI12" s="16" t="n">
        <v>0.234758237492923</v>
      </c>
      <c r="AJ12" s="16" t="n">
        <v>0.321613573371189</v>
      </c>
      <c r="AK12" s="16" t="n">
        <v>0.152999061382682</v>
      </c>
      <c r="AL12" s="16" t="n">
        <v>0.0278260011612698</v>
      </c>
      <c r="AM12" s="16" t="n">
        <v>0.134002373544742</v>
      </c>
      <c r="AN12" s="16" t="n">
        <v>0.11494636133879</v>
      </c>
      <c r="AO12" s="16" t="n">
        <v>0</v>
      </c>
      <c r="AP12" s="16" t="n">
        <v>0.102380168995592</v>
      </c>
      <c r="AQ12" s="16"/>
      <c r="AR12" s="16" t="n">
        <v>0.139448066792701</v>
      </c>
      <c r="AS12" s="16" t="n">
        <v>0.111776561400377</v>
      </c>
      <c r="AT12" s="16" t="n">
        <v>0.19919087727834</v>
      </c>
      <c r="AU12" s="16" t="n">
        <v>0.000591840394591755</v>
      </c>
      <c r="AV12" s="16" t="n">
        <v>0.144598239661191</v>
      </c>
      <c r="AW12" s="16" t="n">
        <v>0.365944645316656</v>
      </c>
      <c r="AX12" s="16" t="n">
        <v>0.0255375698511222</v>
      </c>
      <c r="AY12" s="16" t="n">
        <v>0.488305512974514</v>
      </c>
    </row>
    <row r="13">
      <c r="B13" s="17" t="s">
        <v>125</v>
      </c>
      <c r="C13" s="16" t="n">
        <v>0.343917249782031</v>
      </c>
      <c r="D13" s="16" t="n">
        <v>0.136661809480948</v>
      </c>
      <c r="E13" s="16" t="n">
        <v>0.336258320237942</v>
      </c>
      <c r="F13" s="16" t="n">
        <v>0.369341614483984</v>
      </c>
      <c r="G13" s="16"/>
      <c r="H13" s="16" t="n">
        <v>0.00690374718225873</v>
      </c>
      <c r="I13" s="16" t="n">
        <v>0.358566216226995</v>
      </c>
      <c r="J13" s="16"/>
      <c r="K13" s="16" t="n">
        <v>0.263184603231189</v>
      </c>
      <c r="L13" s="16"/>
      <c r="M13" s="16" t="n">
        <v>0.375425948389437</v>
      </c>
      <c r="N13" s="16" t="n">
        <v>0.106481164709329</v>
      </c>
      <c r="O13" s="16" t="n">
        <v>0.0628861078353227</v>
      </c>
      <c r="P13" s="16" t="n">
        <v>0.0828863273895288</v>
      </c>
      <c r="Q13" s="16"/>
      <c r="R13" s="16" t="n">
        <v>0</v>
      </c>
      <c r="S13" s="16" t="n">
        <v>0.257846893181518</v>
      </c>
      <c r="T13" s="16" t="n">
        <v>0.272627890060256</v>
      </c>
      <c r="U13" s="16" t="n">
        <v>0.504077114319185</v>
      </c>
      <c r="V13" s="16" t="n">
        <v>0.380820879848847</v>
      </c>
      <c r="W13" s="16"/>
      <c r="X13" s="16" t="n">
        <v>0.338120392227172</v>
      </c>
      <c r="Y13" s="16" t="n">
        <v>0.469022336443201</v>
      </c>
      <c r="Z13" s="16" t="n">
        <v>0.384263715388403</v>
      </c>
      <c r="AA13" s="16" t="n">
        <v>0.366320765710392</v>
      </c>
      <c r="AB13" s="16" t="n">
        <v>0.0570331856440245</v>
      </c>
      <c r="AC13" s="16" t="n">
        <v>0.270667092303355</v>
      </c>
      <c r="AD13" s="16" t="n">
        <v>0.110832309710067</v>
      </c>
      <c r="AE13" s="16"/>
      <c r="AF13" s="16" t="n">
        <v>0.202226620508437</v>
      </c>
      <c r="AG13" s="16" t="n">
        <v>0.45365957746673</v>
      </c>
      <c r="AH13" s="16" t="n">
        <v>0.504385372935926</v>
      </c>
      <c r="AI13" s="16" t="n">
        <v>0.215970847010671</v>
      </c>
      <c r="AJ13" s="16" t="n">
        <v>0.229788454354991</v>
      </c>
      <c r="AK13" s="16" t="n">
        <v>0.380730095009082</v>
      </c>
      <c r="AL13" s="16" t="n">
        <v>0.475014762887029</v>
      </c>
      <c r="AM13" s="16" t="n">
        <v>0.532675307985732</v>
      </c>
      <c r="AN13" s="16" t="n">
        <v>0.102013234557515</v>
      </c>
      <c r="AO13" s="16" t="n">
        <v>0.78143140840453</v>
      </c>
      <c r="AP13" s="16" t="n">
        <v>0.338046663109893</v>
      </c>
      <c r="AQ13" s="16"/>
      <c r="AR13" s="16" t="n">
        <v>0.217098701117422</v>
      </c>
      <c r="AS13" s="16" t="n">
        <v>0.472979501886141</v>
      </c>
      <c r="AT13" s="16" t="n">
        <v>0.279190248242738</v>
      </c>
      <c r="AU13" s="16" t="n">
        <v>0.302390221298568</v>
      </c>
      <c r="AV13" s="16" t="n">
        <v>0.450742579248704</v>
      </c>
      <c r="AW13" s="16" t="n">
        <v>0.188920655815825</v>
      </c>
      <c r="AX13" s="16" t="n">
        <v>0.428486194564003</v>
      </c>
      <c r="AY13" s="16" t="n">
        <v>0.478510722088062</v>
      </c>
    </row>
    <row r="14">
      <c r="B14" s="17" t="s">
        <v>90</v>
      </c>
      <c r="C14" s="16" t="n">
        <v>0.0276505734828291</v>
      </c>
      <c r="D14" s="16" t="n">
        <v>0.122030718791162</v>
      </c>
      <c r="E14" s="16" t="n">
        <v>0.0429764795548009</v>
      </c>
      <c r="F14" s="16" t="n">
        <v>0.0128258537880485</v>
      </c>
      <c r="G14" s="16"/>
      <c r="H14" s="16" t="n">
        <v>0.308260368380557</v>
      </c>
      <c r="I14" s="16" t="n">
        <v>0.0201254197763712</v>
      </c>
      <c r="J14" s="16"/>
      <c r="K14" s="16" t="n">
        <v>0.000153089939734849</v>
      </c>
      <c r="L14" s="16"/>
      <c r="M14" s="16" t="n">
        <v>0.0291228127520635</v>
      </c>
      <c r="N14" s="16" t="n">
        <v>0.0134044364494948</v>
      </c>
      <c r="O14" s="16" t="n">
        <v>0.0173069293877069</v>
      </c>
      <c r="P14" s="16" t="n">
        <v>0.0402000589356755</v>
      </c>
      <c r="Q14" s="16"/>
      <c r="R14" s="16" t="n">
        <v>0.00256240693732024</v>
      </c>
      <c r="S14" s="16" t="n">
        <v>0</v>
      </c>
      <c r="T14" s="16" t="n">
        <v>0.0648397789477436</v>
      </c>
      <c r="U14" s="16" t="n">
        <v>0.00028201672761191</v>
      </c>
      <c r="V14" s="16" t="n">
        <v>0.0273964845363088</v>
      </c>
      <c r="W14" s="16"/>
      <c r="X14" s="16" t="n">
        <v>0</v>
      </c>
      <c r="Y14" s="16" t="n">
        <v>0.11488408338256</v>
      </c>
      <c r="Z14" s="16" t="n">
        <v>0</v>
      </c>
      <c r="AA14" s="16" t="n">
        <v>0.00058774682539256</v>
      </c>
      <c r="AB14" s="16" t="n">
        <v>0.138276694223731</v>
      </c>
      <c r="AC14" s="16" t="n">
        <v>0.0694716905791397</v>
      </c>
      <c r="AD14" s="16" t="n">
        <v>0.0250206133244868</v>
      </c>
      <c r="AE14" s="16"/>
      <c r="AF14" s="16" t="n">
        <v>0.00182816543585205</v>
      </c>
      <c r="AG14" s="16" t="n">
        <v>0</v>
      </c>
      <c r="AH14" s="16" t="n">
        <v>0</v>
      </c>
      <c r="AI14" s="16" t="n">
        <v>0.114984845080145</v>
      </c>
      <c r="AJ14" s="16" t="n">
        <v>0</v>
      </c>
      <c r="AK14" s="16" t="n">
        <v>0.0337168648740285</v>
      </c>
      <c r="AL14" s="16" t="n">
        <v>0.000797600842745032</v>
      </c>
      <c r="AM14" s="16" t="n">
        <v>0.00290581089398119</v>
      </c>
      <c r="AN14" s="16" t="n">
        <v>0</v>
      </c>
      <c r="AO14" s="16" t="n">
        <v>0</v>
      </c>
      <c r="AP14" s="16" t="n">
        <v>0.00194755487215487</v>
      </c>
      <c r="AQ14" s="16"/>
      <c r="AR14" s="16" t="n">
        <v>0.000329604116306175</v>
      </c>
      <c r="AS14" s="16" t="n">
        <v>0.0321345512118516</v>
      </c>
      <c r="AT14" s="16" t="n">
        <v>0.000353286864765848</v>
      </c>
      <c r="AU14" s="16" t="n">
        <v>0.0156511822147675</v>
      </c>
      <c r="AV14" s="16" t="n">
        <v>0.00229623040751654</v>
      </c>
      <c r="AW14" s="16" t="n">
        <v>0.119328551848142</v>
      </c>
      <c r="AX14" s="16" t="n">
        <v>0</v>
      </c>
      <c r="AY14" s="16" t="n">
        <v>0</v>
      </c>
    </row>
    <row r="15">
      <c r="B15" s="17" t="s">
        <v>126</v>
      </c>
      <c r="C15" s="23" t="n">
        <v>0.323659718299734</v>
      </c>
      <c r="D15" s="23" t="n">
        <v>0.478865085582355</v>
      </c>
      <c r="E15" s="23" t="n">
        <v>0.451884972722654</v>
      </c>
      <c r="F15" s="23" t="n">
        <v>0.271024156625852</v>
      </c>
      <c r="G15" s="23"/>
      <c r="H15" s="23" t="n">
        <v>0.544694742197996</v>
      </c>
      <c r="I15" s="23" t="n">
        <v>0.29383211077626</v>
      </c>
      <c r="J15" s="23"/>
      <c r="K15" s="23" t="n">
        <v>0.424928580430167</v>
      </c>
      <c r="L15" s="23"/>
      <c r="M15" s="23" t="n">
        <v>0.300258384940824</v>
      </c>
      <c r="N15" s="23" t="n">
        <v>0.484284912018306</v>
      </c>
      <c r="O15" s="23" t="n">
        <v>0.552718290264458</v>
      </c>
      <c r="P15" s="23" t="n">
        <v>0.621610744807064</v>
      </c>
      <c r="Q15" s="23"/>
      <c r="R15" s="23" t="n">
        <v>0.429793470588875</v>
      </c>
      <c r="S15" s="23" t="n">
        <v>0.387487418919916</v>
      </c>
      <c r="T15" s="23" t="n">
        <v>0.367676315943752</v>
      </c>
      <c r="U15" s="23" t="n">
        <v>0.219992894244201</v>
      </c>
      <c r="V15" s="23" t="n">
        <v>0.314349306333802</v>
      </c>
      <c r="W15" s="23"/>
      <c r="X15" s="23" t="n">
        <v>0.346907211622597</v>
      </c>
      <c r="Y15" s="23" t="n">
        <v>0.250882390767335</v>
      </c>
      <c r="Z15" s="23" t="n">
        <v>0.321527969855343</v>
      </c>
      <c r="AA15" s="23" t="n">
        <v>0.093803246017709</v>
      </c>
      <c r="AB15" s="23" t="n">
        <v>0.249665213634422</v>
      </c>
      <c r="AC15" s="23" t="n">
        <v>0.482360026547469</v>
      </c>
      <c r="AD15" s="23" t="n">
        <v>0.708539148811164</v>
      </c>
      <c r="AE15" s="23"/>
      <c r="AF15" s="23" t="n">
        <v>0.184007625003535</v>
      </c>
      <c r="AG15" s="23" t="n">
        <v>0.103257090712841</v>
      </c>
      <c r="AH15" s="23" t="n">
        <v>0.260495177561335</v>
      </c>
      <c r="AI15" s="23" t="n">
        <v>0.362052937455269</v>
      </c>
      <c r="AJ15" s="23" t="n">
        <v>0.386054131821753</v>
      </c>
      <c r="AK15" s="23" t="n">
        <v>0.212315450162791</v>
      </c>
      <c r="AL15" s="23" t="n">
        <v>0.45394088532331</v>
      </c>
      <c r="AM15" s="23" t="n">
        <v>0.283340181654562</v>
      </c>
      <c r="AN15" s="23" t="n">
        <v>0.629990498773908</v>
      </c>
      <c r="AO15" s="23" t="n">
        <v>0.043054879828828</v>
      </c>
      <c r="AP15" s="23" t="n">
        <v>0.55762561302236</v>
      </c>
      <c r="AQ15" s="23"/>
      <c r="AR15" s="23" t="n">
        <v>0.359788408222747</v>
      </c>
      <c r="AS15" s="23" t="n">
        <v>0.269300373918077</v>
      </c>
      <c r="AT15" s="23" t="n">
        <v>0.476310652699206</v>
      </c>
      <c r="AU15" s="23" t="n">
        <v>0.497343523081742</v>
      </c>
      <c r="AV15" s="23" t="n">
        <v>0.249887223533551</v>
      </c>
      <c r="AW15" s="23" t="n">
        <v>0.236200857960642</v>
      </c>
      <c r="AX15" s="23" t="n">
        <v>0.535218477831236</v>
      </c>
      <c r="AY15" s="23" t="n">
        <v>0.00189969613903295</v>
      </c>
    </row>
    <row r="16">
      <c r="B16" s="17" t="s">
        <v>127</v>
      </c>
      <c r="C16" s="23" t="n">
        <v>0.514316885270131</v>
      </c>
      <c r="D16" s="23" t="n">
        <v>0.195358705623126</v>
      </c>
      <c r="E16" s="23" t="n">
        <v>0.419422237621841</v>
      </c>
      <c r="F16" s="23" t="n">
        <v>0.57623867024828</v>
      </c>
      <c r="G16" s="23"/>
      <c r="H16" s="23" t="n">
        <v>0.0607692792332127</v>
      </c>
      <c r="I16" s="23" t="n">
        <v>0.549840515551026</v>
      </c>
      <c r="J16" s="23"/>
      <c r="K16" s="23" t="n">
        <v>0.380945691735429</v>
      </c>
      <c r="L16" s="23"/>
      <c r="M16" s="23" t="n">
        <v>0.551199311430938</v>
      </c>
      <c r="N16" s="23" t="n">
        <v>0.251576074621361</v>
      </c>
      <c r="O16" s="23" t="n">
        <v>0.145493284600865</v>
      </c>
      <c r="P16" s="23" t="n">
        <v>0.168789320951306</v>
      </c>
      <c r="Q16" s="23"/>
      <c r="R16" s="23" t="n">
        <v>0.226981051970732</v>
      </c>
      <c r="S16" s="23" t="n">
        <v>0.382781664552441</v>
      </c>
      <c r="T16" s="23" t="n">
        <v>0.417923504496968</v>
      </c>
      <c r="U16" s="23" t="n">
        <v>0.704577015617713</v>
      </c>
      <c r="V16" s="23" t="n">
        <v>0.556004314603001</v>
      </c>
      <c r="W16" s="23"/>
      <c r="X16" s="23" t="n">
        <v>0.531758183355162</v>
      </c>
      <c r="Y16" s="23" t="n">
        <v>0.541678700971827</v>
      </c>
      <c r="Z16" s="23" t="n">
        <v>0.460663344347738</v>
      </c>
      <c r="AA16" s="23" t="n">
        <v>0.838388041231576</v>
      </c>
      <c r="AB16" s="23" t="n">
        <v>0.494593612943896</v>
      </c>
      <c r="AC16" s="23" t="n">
        <v>0.381133643594026</v>
      </c>
      <c r="AD16" s="23" t="n">
        <v>0.149091574079033</v>
      </c>
      <c r="AE16" s="23"/>
      <c r="AF16" s="23" t="n">
        <v>0.601348586041703</v>
      </c>
      <c r="AG16" s="23" t="n">
        <v>0.884305969625632</v>
      </c>
      <c r="AH16" s="23" t="n">
        <v>0.693692268868213</v>
      </c>
      <c r="AI16" s="23" t="n">
        <v>0.450729084503594</v>
      </c>
      <c r="AJ16" s="23" t="n">
        <v>0.55140202772618</v>
      </c>
      <c r="AK16" s="23" t="n">
        <v>0.533729156391765</v>
      </c>
      <c r="AL16" s="23" t="n">
        <v>0.502840764048298</v>
      </c>
      <c r="AM16" s="23" t="n">
        <v>0.666677681530475</v>
      </c>
      <c r="AN16" s="23" t="n">
        <v>0.216959595896305</v>
      </c>
      <c r="AO16" s="23" t="n">
        <v>0.78143140840453</v>
      </c>
      <c r="AP16" s="23" t="n">
        <v>0.440426832105485</v>
      </c>
      <c r="AQ16" s="23"/>
      <c r="AR16" s="23" t="n">
        <v>0.356546767910123</v>
      </c>
      <c r="AS16" s="23" t="n">
        <v>0.584756063286517</v>
      </c>
      <c r="AT16" s="23" t="n">
        <v>0.478381125521078</v>
      </c>
      <c r="AU16" s="23" t="n">
        <v>0.30298206169316</v>
      </c>
      <c r="AV16" s="23" t="n">
        <v>0.595340818909895</v>
      </c>
      <c r="AW16" s="23" t="n">
        <v>0.554865301132481</v>
      </c>
      <c r="AX16" s="23" t="n">
        <v>0.454023764415126</v>
      </c>
      <c r="AY16" s="23" t="n">
        <v>0.966816235062576</v>
      </c>
    </row>
    <row r="17">
      <c r="B17" s="17" t="s">
        <v>128</v>
      </c>
      <c r="C17" s="24" t="n">
        <v>-0.190657166970397</v>
      </c>
      <c r="D17" s="24" t="n">
        <v>0.283506379959228</v>
      </c>
      <c r="E17" s="24" t="n">
        <v>0.0324627351008129</v>
      </c>
      <c r="F17" s="24" t="n">
        <v>-0.305214513622428</v>
      </c>
      <c r="G17" s="24"/>
      <c r="H17" s="24" t="n">
        <v>0.483925462964784</v>
      </c>
      <c r="I17" s="24" t="n">
        <v>-0.256008404774766</v>
      </c>
      <c r="J17" s="24"/>
      <c r="K17" s="24" t="n">
        <v>0.0439828886947383</v>
      </c>
      <c r="L17" s="24"/>
      <c r="M17" s="24" t="n">
        <v>-0.250940926490114</v>
      </c>
      <c r="N17" s="24" t="n">
        <v>0.232708837396945</v>
      </c>
      <c r="O17" s="24" t="n">
        <v>0.407225005663593</v>
      </c>
      <c r="P17" s="24" t="n">
        <v>0.452821423855758</v>
      </c>
      <c r="Q17" s="24"/>
      <c r="R17" s="24" t="n">
        <v>0.202812418618143</v>
      </c>
      <c r="S17" s="24" t="n">
        <v>0.00470575436747522</v>
      </c>
      <c r="T17" s="24" t="n">
        <v>-0.0502471885532162</v>
      </c>
      <c r="U17" s="24" t="n">
        <v>-0.484584121373513</v>
      </c>
      <c r="V17" s="24" t="n">
        <v>-0.241655008269199</v>
      </c>
      <c r="W17" s="24"/>
      <c r="X17" s="24" t="n">
        <v>-0.184850971732565</v>
      </c>
      <c r="Y17" s="24" t="n">
        <v>-0.290796310204492</v>
      </c>
      <c r="Z17" s="24" t="n">
        <v>-0.139135374492395</v>
      </c>
      <c r="AA17" s="24" t="n">
        <v>-0.744584795213867</v>
      </c>
      <c r="AB17" s="24" t="n">
        <v>-0.244928399309474</v>
      </c>
      <c r="AC17" s="24" t="n">
        <v>0.101226382953444</v>
      </c>
      <c r="AD17" s="24" t="n">
        <v>0.559447574732132</v>
      </c>
      <c r="AE17" s="24"/>
      <c r="AF17" s="24" t="n">
        <v>-0.417340961038168</v>
      </c>
      <c r="AG17" s="24" t="n">
        <v>-0.781048878912791</v>
      </c>
      <c r="AH17" s="24" t="n">
        <v>-0.433197091306878</v>
      </c>
      <c r="AI17" s="24" t="n">
        <v>-0.0886761470483248</v>
      </c>
      <c r="AJ17" s="24" t="n">
        <v>-0.165347895904427</v>
      </c>
      <c r="AK17" s="24" t="n">
        <v>-0.321413706228973</v>
      </c>
      <c r="AL17" s="24" t="n">
        <v>-0.0488998787249882</v>
      </c>
      <c r="AM17" s="24" t="n">
        <v>-0.383337499875912</v>
      </c>
      <c r="AN17" s="24" t="n">
        <v>0.413030902877602</v>
      </c>
      <c r="AO17" s="24" t="n">
        <v>-0.738376528575701</v>
      </c>
      <c r="AP17" s="24" t="n">
        <v>0.117198780916875</v>
      </c>
      <c r="AQ17" s="24"/>
      <c r="AR17" s="24" t="n">
        <v>0.00324164031262397</v>
      </c>
      <c r="AS17" s="24" t="n">
        <v>-0.31545568936844</v>
      </c>
      <c r="AT17" s="24" t="n">
        <v>-0.00207047282187234</v>
      </c>
      <c r="AU17" s="24" t="n">
        <v>0.194361461388582</v>
      </c>
      <c r="AV17" s="24" t="n">
        <v>-0.345453595376345</v>
      </c>
      <c r="AW17" s="24" t="n">
        <v>-0.318664443171838</v>
      </c>
      <c r="AX17" s="24" t="n">
        <v>0.0811947134161106</v>
      </c>
      <c r="AY17" s="24" t="n">
        <v>-0.964916538923543</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133</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121</v>
      </c>
      <c r="C9" s="16" t="n">
        <v>0.190416532388527</v>
      </c>
      <c r="D9" s="16" t="n">
        <v>0.193783277021737</v>
      </c>
      <c r="E9" s="16" t="n">
        <v>0.220981910745028</v>
      </c>
      <c r="F9" s="16" t="n">
        <v>0.18165423894596</v>
      </c>
      <c r="G9" s="16"/>
      <c r="H9" s="16" t="n">
        <v>0.529714652466529</v>
      </c>
      <c r="I9" s="16" t="n">
        <v>0.195567855231744</v>
      </c>
      <c r="J9" s="16"/>
      <c r="K9" s="16" t="n">
        <v>0.326552835641516</v>
      </c>
      <c r="L9" s="16"/>
      <c r="M9" s="16" t="n">
        <v>0.174323844994979</v>
      </c>
      <c r="N9" s="16" t="n">
        <v>0.280859171755971</v>
      </c>
      <c r="O9" s="16" t="n">
        <v>0.424841578654755</v>
      </c>
      <c r="P9" s="16" t="n">
        <v>0.374890583099791</v>
      </c>
      <c r="Q9" s="16"/>
      <c r="R9" s="16" t="n">
        <v>0.341376732223913</v>
      </c>
      <c r="S9" s="16" t="n">
        <v>0.182077592600632</v>
      </c>
      <c r="T9" s="16" t="n">
        <v>0.16363221715438</v>
      </c>
      <c r="U9" s="16" t="n">
        <v>0.0924970163036506</v>
      </c>
      <c r="V9" s="16" t="n">
        <v>0.231050354373762</v>
      </c>
      <c r="W9" s="16"/>
      <c r="X9" s="16" t="n">
        <v>0.195702131555699</v>
      </c>
      <c r="Y9" s="16" t="n">
        <v>0.15969006821094</v>
      </c>
      <c r="Z9" s="16" t="n">
        <v>0.217649197663983</v>
      </c>
      <c r="AA9" s="16" t="n">
        <v>0.187864809541329</v>
      </c>
      <c r="AB9" s="16" t="n">
        <v>0.168750398635868</v>
      </c>
      <c r="AC9" s="16" t="n">
        <v>0.452598489862474</v>
      </c>
      <c r="AD9" s="16" t="n">
        <v>0.132762583051478</v>
      </c>
      <c r="AE9" s="16"/>
      <c r="AF9" s="16" t="n">
        <v>0.166008448500918</v>
      </c>
      <c r="AG9" s="16" t="n">
        <v>0.0352796809681722</v>
      </c>
      <c r="AH9" s="16" t="n">
        <v>0.180145100499837</v>
      </c>
      <c r="AI9" s="16" t="n">
        <v>0.178115249321094</v>
      </c>
      <c r="AJ9" s="16" t="n">
        <v>0.0740169389013509</v>
      </c>
      <c r="AK9" s="16" t="n">
        <v>0.130073110679346</v>
      </c>
      <c r="AL9" s="16" t="n">
        <v>0.189961407236441</v>
      </c>
      <c r="AM9" s="16" t="n">
        <v>0.180009250199398</v>
      </c>
      <c r="AN9" s="16" t="n">
        <v>0.229691485618507</v>
      </c>
      <c r="AO9" s="16" t="n">
        <v>0.374988508262997</v>
      </c>
      <c r="AP9" s="16" t="n">
        <v>0.528648134398349</v>
      </c>
      <c r="AQ9" s="16"/>
      <c r="AR9" s="16" t="n">
        <v>0.235249620150565</v>
      </c>
      <c r="AS9" s="16" t="n">
        <v>0.155002995271589</v>
      </c>
      <c r="AT9" s="16" t="n">
        <v>0.14975569039009</v>
      </c>
      <c r="AU9" s="16" t="n">
        <v>0.322276600165542</v>
      </c>
      <c r="AV9" s="16" t="n">
        <v>0.14545932606401</v>
      </c>
      <c r="AW9" s="16" t="n">
        <v>0.285737383755382</v>
      </c>
      <c r="AX9" s="16" t="n">
        <v>0.0853614009806331</v>
      </c>
      <c r="AY9" s="16" t="n">
        <v>0.0195895817729055</v>
      </c>
    </row>
    <row r="10">
      <c r="B10" s="17" t="s">
        <v>122</v>
      </c>
      <c r="C10" s="16" t="n">
        <v>0.377865315338217</v>
      </c>
      <c r="D10" s="16" t="n">
        <v>0.468289701236903</v>
      </c>
      <c r="E10" s="16" t="n">
        <v>0.349258044784595</v>
      </c>
      <c r="F10" s="16" t="n">
        <v>0.375535668617064</v>
      </c>
      <c r="G10" s="16"/>
      <c r="H10" s="16" t="n">
        <v>0.389946614193226</v>
      </c>
      <c r="I10" s="16" t="n">
        <v>0.355109086600829</v>
      </c>
      <c r="J10" s="16"/>
      <c r="K10" s="16" t="n">
        <v>0.451913719733694</v>
      </c>
      <c r="L10" s="16"/>
      <c r="M10" s="16" t="n">
        <v>0.378882576305288</v>
      </c>
      <c r="N10" s="16" t="n">
        <v>0.379506634367006</v>
      </c>
      <c r="O10" s="16" t="n">
        <v>0.350511377151531</v>
      </c>
      <c r="P10" s="16" t="n">
        <v>0.32651244759689</v>
      </c>
      <c r="Q10" s="16"/>
      <c r="R10" s="16" t="n">
        <v>0.533469900593112</v>
      </c>
      <c r="S10" s="16" t="n">
        <v>0.660927276502512</v>
      </c>
      <c r="T10" s="16" t="n">
        <v>0.347702432146532</v>
      </c>
      <c r="U10" s="16" t="n">
        <v>0.354753039932551</v>
      </c>
      <c r="V10" s="16" t="n">
        <v>0.320844374637785</v>
      </c>
      <c r="W10" s="16"/>
      <c r="X10" s="16" t="n">
        <v>0.440908133851316</v>
      </c>
      <c r="Y10" s="16" t="n">
        <v>0.227687264248244</v>
      </c>
      <c r="Z10" s="16" t="n">
        <v>0.296170160825331</v>
      </c>
      <c r="AA10" s="16" t="n">
        <v>0.0650463561688117</v>
      </c>
      <c r="AB10" s="16" t="n">
        <v>0.629981915856999</v>
      </c>
      <c r="AC10" s="16" t="n">
        <v>0.320251791929617</v>
      </c>
      <c r="AD10" s="16" t="n">
        <v>0.655873332489699</v>
      </c>
      <c r="AE10" s="16"/>
      <c r="AF10" s="16" t="n">
        <v>0.629498491961349</v>
      </c>
      <c r="AG10" s="16" t="n">
        <v>0.495809325823305</v>
      </c>
      <c r="AH10" s="16" t="n">
        <v>0.331023727455215</v>
      </c>
      <c r="AI10" s="16" t="n">
        <v>0.429033457389929</v>
      </c>
      <c r="AJ10" s="16" t="n">
        <v>0.551295847212335</v>
      </c>
      <c r="AK10" s="16" t="n">
        <v>0.327964762933377</v>
      </c>
      <c r="AL10" s="16" t="n">
        <v>0.718196859205611</v>
      </c>
      <c r="AM10" s="16" t="n">
        <v>0.278326556557863</v>
      </c>
      <c r="AN10" s="16" t="n">
        <v>0.303399355175162</v>
      </c>
      <c r="AO10" s="16" t="n">
        <v>0.0422034642733342</v>
      </c>
      <c r="AP10" s="16" t="n">
        <v>0.233964999545341</v>
      </c>
      <c r="AQ10" s="16"/>
      <c r="AR10" s="16" t="n">
        <v>0.386408921623315</v>
      </c>
      <c r="AS10" s="16" t="n">
        <v>0.442343900023789</v>
      </c>
      <c r="AT10" s="16" t="n">
        <v>0.340953837185275</v>
      </c>
      <c r="AU10" s="16" t="n">
        <v>0.191309945525559</v>
      </c>
      <c r="AV10" s="16" t="n">
        <v>0.481104413996332</v>
      </c>
      <c r="AW10" s="16" t="n">
        <v>0.280931573475943</v>
      </c>
      <c r="AX10" s="16" t="n">
        <v>0.277619933210608</v>
      </c>
      <c r="AY10" s="16" t="n">
        <v>0.5</v>
      </c>
    </row>
    <row r="11">
      <c r="B11" s="17" t="s">
        <v>123</v>
      </c>
      <c r="C11" s="16" t="n">
        <v>0.179759681045201</v>
      </c>
      <c r="D11" s="16" t="n">
        <v>0.195996160102533</v>
      </c>
      <c r="E11" s="16" t="n">
        <v>0.242566445010482</v>
      </c>
      <c r="F11" s="16" t="n">
        <v>0.160705974094227</v>
      </c>
      <c r="G11" s="16"/>
      <c r="H11" s="16" t="n">
        <v>0.0687805961300353</v>
      </c>
      <c r="I11" s="16" t="n">
        <v>0.182818018859593</v>
      </c>
      <c r="J11" s="16"/>
      <c r="K11" s="16" t="n">
        <v>0.117610437491101</v>
      </c>
      <c r="L11" s="16"/>
      <c r="M11" s="16" t="n">
        <v>0.175527145747031</v>
      </c>
      <c r="N11" s="16" t="n">
        <v>0.23561225159557</v>
      </c>
      <c r="O11" s="16" t="n">
        <v>0.153119716198223</v>
      </c>
      <c r="P11" s="16" t="n">
        <v>0.156309685691354</v>
      </c>
      <c r="Q11" s="16"/>
      <c r="R11" s="16" t="n">
        <v>0.122590960245655</v>
      </c>
      <c r="S11" s="16" t="n">
        <v>0.154894812690635</v>
      </c>
      <c r="T11" s="16" t="n">
        <v>0.320184730410688</v>
      </c>
      <c r="U11" s="16" t="n">
        <v>0.210436099655985</v>
      </c>
      <c r="V11" s="16" t="n">
        <v>0.096984815340196</v>
      </c>
      <c r="W11" s="16"/>
      <c r="X11" s="16" t="n">
        <v>0.175760608151481</v>
      </c>
      <c r="Y11" s="16" t="n">
        <v>0.0962375435791063</v>
      </c>
      <c r="Z11" s="16" t="n">
        <v>0.240090577278156</v>
      </c>
      <c r="AA11" s="16" t="n">
        <v>0.26431641685709</v>
      </c>
      <c r="AB11" s="16" t="n">
        <v>0.129372309408497</v>
      </c>
      <c r="AC11" s="16" t="n">
        <v>0.0402801763209787</v>
      </c>
      <c r="AD11" s="16" t="n">
        <v>0.0977680358357093</v>
      </c>
      <c r="AE11" s="16"/>
      <c r="AF11" s="16" t="n">
        <v>0.000798838870542015</v>
      </c>
      <c r="AG11" s="16" t="n">
        <v>0.437527365666134</v>
      </c>
      <c r="AH11" s="16" t="n">
        <v>0.316105869462698</v>
      </c>
      <c r="AI11" s="16" t="n">
        <v>0.352752586234259</v>
      </c>
      <c r="AJ11" s="16" t="n">
        <v>0.0437955872574501</v>
      </c>
      <c r="AK11" s="16" t="n">
        <v>0.176958042838211</v>
      </c>
      <c r="AL11" s="16" t="n">
        <v>0.0634053535175344</v>
      </c>
      <c r="AM11" s="16" t="n">
        <v>0.0360306846516203</v>
      </c>
      <c r="AN11" s="16" t="n">
        <v>0.361854297293758</v>
      </c>
      <c r="AO11" s="16" t="n">
        <v>0.264337862262182</v>
      </c>
      <c r="AP11" s="16" t="n">
        <v>0</v>
      </c>
      <c r="AQ11" s="16"/>
      <c r="AR11" s="16" t="n">
        <v>0.154057236558532</v>
      </c>
      <c r="AS11" s="16" t="n">
        <v>0.15077570087652</v>
      </c>
      <c r="AT11" s="16" t="n">
        <v>0.488077061426128</v>
      </c>
      <c r="AU11" s="16" t="n">
        <v>0.168963891190155</v>
      </c>
      <c r="AV11" s="16" t="n">
        <v>0.0728731774324746</v>
      </c>
      <c r="AW11" s="16" t="n">
        <v>0.0726659442200214</v>
      </c>
      <c r="AX11" s="16" t="n">
        <v>0.208532471244755</v>
      </c>
      <c r="AY11" s="16" t="n">
        <v>0.00189969613903295</v>
      </c>
    </row>
    <row r="12">
      <c r="B12" s="17" t="s">
        <v>124</v>
      </c>
      <c r="C12" s="16" t="n">
        <v>0.0584222707734567</v>
      </c>
      <c r="D12" s="16" t="n">
        <v>0.0201192953911448</v>
      </c>
      <c r="E12" s="16" t="n">
        <v>0.134788667418932</v>
      </c>
      <c r="F12" s="16" t="n">
        <v>0.0417871030394763</v>
      </c>
      <c r="G12" s="16"/>
      <c r="H12" s="16" t="n">
        <v>0.00932553373627566</v>
      </c>
      <c r="I12" s="16" t="n">
        <v>0.0538242233833284</v>
      </c>
      <c r="J12" s="16"/>
      <c r="K12" s="16" t="n">
        <v>0.00172776162898087</v>
      </c>
      <c r="L12" s="16"/>
      <c r="M12" s="16" t="n">
        <v>0.0603626292435205</v>
      </c>
      <c r="N12" s="16" t="n">
        <v>0.0389414801547293</v>
      </c>
      <c r="O12" s="16" t="n">
        <v>0.0542203986077839</v>
      </c>
      <c r="P12" s="16" t="n">
        <v>0.0540801704616513</v>
      </c>
      <c r="Q12" s="16"/>
      <c r="R12" s="16" t="n">
        <v>0</v>
      </c>
      <c r="S12" s="16" t="n">
        <v>0</v>
      </c>
      <c r="T12" s="16" t="n">
        <v>0.102694403274014</v>
      </c>
      <c r="U12" s="16" t="n">
        <v>0.0289718740918381</v>
      </c>
      <c r="V12" s="16" t="n">
        <v>0.0657530139099543</v>
      </c>
      <c r="W12" s="16"/>
      <c r="X12" s="16" t="n">
        <v>0</v>
      </c>
      <c r="Y12" s="16" t="n">
        <v>0.101878951526227</v>
      </c>
      <c r="Z12" s="16" t="n">
        <v>0.173073181820365</v>
      </c>
      <c r="AA12" s="16" t="n">
        <v>0.299387142482883</v>
      </c>
      <c r="AB12" s="16" t="n">
        <v>0.0330621832401052</v>
      </c>
      <c r="AC12" s="16" t="n">
        <v>0.0150813874504823</v>
      </c>
      <c r="AD12" s="16" t="n">
        <v>0.0417459772815892</v>
      </c>
      <c r="AE12" s="16"/>
      <c r="AF12" s="16" t="n">
        <v>0.000648104149089209</v>
      </c>
      <c r="AG12" s="16" t="n">
        <v>0</v>
      </c>
      <c r="AH12" s="16" t="n">
        <v>0.0199344417697092</v>
      </c>
      <c r="AI12" s="16" t="n">
        <v>0.00701653183234159</v>
      </c>
      <c r="AJ12" s="16" t="n">
        <v>0.0918332506103045</v>
      </c>
      <c r="AK12" s="16" t="n">
        <v>0.111008897470069</v>
      </c>
      <c r="AL12" s="16" t="n">
        <v>0.0268411783549233</v>
      </c>
      <c r="AM12" s="16" t="n">
        <v>0.115172678081263</v>
      </c>
      <c r="AN12" s="16" t="n">
        <v>0.00304162735505838</v>
      </c>
      <c r="AO12" s="16" t="n">
        <v>0</v>
      </c>
      <c r="AP12" s="16" t="n">
        <v>0</v>
      </c>
      <c r="AQ12" s="16"/>
      <c r="AR12" s="16" t="n">
        <v>0.130896508612206</v>
      </c>
      <c r="AS12" s="16" t="n">
        <v>0.0349779414324759</v>
      </c>
      <c r="AT12" s="16" t="n">
        <v>0.0115174750934562</v>
      </c>
      <c r="AU12" s="16" t="n">
        <v>0.00305151586302265</v>
      </c>
      <c r="AV12" s="16" t="n">
        <v>0.0737790339209739</v>
      </c>
      <c r="AW12" s="16" t="n">
        <v>0.0623437189282989</v>
      </c>
      <c r="AX12" s="16" t="n">
        <v>0.203557656138702</v>
      </c>
      <c r="AY12" s="16" t="n">
        <v>0</v>
      </c>
    </row>
    <row r="13">
      <c r="B13" s="17" t="s">
        <v>125</v>
      </c>
      <c r="C13" s="16" t="n">
        <v>0.18312810953532</v>
      </c>
      <c r="D13" s="16" t="n">
        <v>0.110488204986822</v>
      </c>
      <c r="E13" s="16" t="n">
        <v>0.0522071484753581</v>
      </c>
      <c r="F13" s="16" t="n">
        <v>0.227211461590929</v>
      </c>
      <c r="G13" s="16"/>
      <c r="H13" s="16" t="n">
        <v>0.00223260347393434</v>
      </c>
      <c r="I13" s="16" t="n">
        <v>0.200769801006973</v>
      </c>
      <c r="J13" s="16"/>
      <c r="K13" s="16" t="n">
        <v>0.102042155564973</v>
      </c>
      <c r="L13" s="16"/>
      <c r="M13" s="16" t="n">
        <v>0.201894643409804</v>
      </c>
      <c r="N13" s="16" t="n">
        <v>0.0414114906396142</v>
      </c>
      <c r="O13" s="16" t="n">
        <v>0.00865346469385344</v>
      </c>
      <c r="P13" s="16" t="n">
        <v>0.0520839614747254</v>
      </c>
      <c r="Q13" s="16"/>
      <c r="R13" s="16" t="n">
        <v>0</v>
      </c>
      <c r="S13" s="16" t="n">
        <v>0</v>
      </c>
      <c r="T13" s="16" t="n">
        <v>0.0333663275405128</v>
      </c>
      <c r="U13" s="16" t="n">
        <v>0.313059953288364</v>
      </c>
      <c r="V13" s="16" t="n">
        <v>0.280542031180144</v>
      </c>
      <c r="W13" s="16"/>
      <c r="X13" s="16" t="n">
        <v>0.187629126441504</v>
      </c>
      <c r="Y13" s="16" t="n">
        <v>0.363623154448688</v>
      </c>
      <c r="Z13" s="16" t="n">
        <v>0.0730168824121639</v>
      </c>
      <c r="AA13" s="16" t="n">
        <v>0.183385274949886</v>
      </c>
      <c r="AB13" s="16" t="n">
        <v>0.0353444667895275</v>
      </c>
      <c r="AC13" s="16" t="n">
        <v>0.102316463857308</v>
      </c>
      <c r="AD13" s="16" t="n">
        <v>0.0124041051692946</v>
      </c>
      <c r="AE13" s="16"/>
      <c r="AF13" s="16" t="n">
        <v>0.20121795108225</v>
      </c>
      <c r="AG13" s="16" t="n">
        <v>0.0313836275423889</v>
      </c>
      <c r="AH13" s="16" t="n">
        <v>0.137938413278088</v>
      </c>
      <c r="AI13" s="16" t="n">
        <v>0.0170436601382721</v>
      </c>
      <c r="AJ13" s="16" t="n">
        <v>0.23905837601856</v>
      </c>
      <c r="AK13" s="16" t="n">
        <v>0.253995186078997</v>
      </c>
      <c r="AL13" s="16" t="n">
        <v>0.00159520168549006</v>
      </c>
      <c r="AM13" s="16" t="n">
        <v>0.390460830509856</v>
      </c>
      <c r="AN13" s="16" t="n">
        <v>0.102013234557515</v>
      </c>
      <c r="AO13" s="16" t="n">
        <v>0.318470165201487</v>
      </c>
      <c r="AP13" s="16" t="n">
        <v>0.235845053405585</v>
      </c>
      <c r="AQ13" s="16"/>
      <c r="AR13" s="16" t="n">
        <v>0.088864730877905</v>
      </c>
      <c r="AS13" s="16" t="n">
        <v>0.216147868211192</v>
      </c>
      <c r="AT13" s="16" t="n">
        <v>0.00934264904028442</v>
      </c>
      <c r="AU13" s="16" t="n">
        <v>0.298746865040954</v>
      </c>
      <c r="AV13" s="16" t="n">
        <v>0.224487818178693</v>
      </c>
      <c r="AW13" s="16" t="n">
        <v>0.238657103696284</v>
      </c>
      <c r="AX13" s="16" t="n">
        <v>0.224928538425301</v>
      </c>
      <c r="AY13" s="16" t="n">
        <v>0.478510722088062</v>
      </c>
    </row>
    <row r="14">
      <c r="B14" s="17" t="s">
        <v>90</v>
      </c>
      <c r="C14" s="16" t="n">
        <v>0.0104080909192778</v>
      </c>
      <c r="D14" s="16" t="n">
        <v>0.0113233612608594</v>
      </c>
      <c r="E14" s="16" t="n">
        <v>0.000197783565605454</v>
      </c>
      <c r="F14" s="16" t="n">
        <v>0.0131055537123443</v>
      </c>
      <c r="G14" s="16"/>
      <c r="H14" s="16" t="n">
        <v>0</v>
      </c>
      <c r="I14" s="16" t="n">
        <v>0.0119110149175322</v>
      </c>
      <c r="J14" s="16"/>
      <c r="K14" s="16" t="n">
        <v>0.000153089939734849</v>
      </c>
      <c r="L14" s="16"/>
      <c r="M14" s="16" t="n">
        <v>0.00900916029937803</v>
      </c>
      <c r="N14" s="16" t="n">
        <v>0.0236689714871087</v>
      </c>
      <c r="O14" s="16" t="n">
        <v>0.00865346469385344</v>
      </c>
      <c r="P14" s="16" t="n">
        <v>0.0361231516755878</v>
      </c>
      <c r="Q14" s="16"/>
      <c r="R14" s="16" t="n">
        <v>0.00256240693732024</v>
      </c>
      <c r="S14" s="16" t="n">
        <v>0.00210031820622119</v>
      </c>
      <c r="T14" s="16" t="n">
        <v>0.0324198894738718</v>
      </c>
      <c r="U14" s="16" t="n">
        <v>0.00028201672761191</v>
      </c>
      <c r="V14" s="16" t="n">
        <v>0.0048254105581586</v>
      </c>
      <c r="W14" s="16"/>
      <c r="X14" s="16" t="n">
        <v>0</v>
      </c>
      <c r="Y14" s="16" t="n">
        <v>0.050883017986795</v>
      </c>
      <c r="Z14" s="16" t="n">
        <v>0</v>
      </c>
      <c r="AA14" s="16" t="n">
        <v>0</v>
      </c>
      <c r="AB14" s="16" t="n">
        <v>0.00348872606900329</v>
      </c>
      <c r="AC14" s="16" t="n">
        <v>0.0694716905791397</v>
      </c>
      <c r="AD14" s="16" t="n">
        <v>0.0594459661722294</v>
      </c>
      <c r="AE14" s="16"/>
      <c r="AF14" s="16" t="n">
        <v>0.00182816543585205</v>
      </c>
      <c r="AG14" s="16" t="n">
        <v>0</v>
      </c>
      <c r="AH14" s="16" t="n">
        <v>0.0148524475344528</v>
      </c>
      <c r="AI14" s="16" t="n">
        <v>0.0160385150841036</v>
      </c>
      <c r="AJ14" s="16" t="n">
        <v>0</v>
      </c>
      <c r="AK14" s="16" t="n">
        <v>0</v>
      </c>
      <c r="AL14" s="16" t="n">
        <v>0</v>
      </c>
      <c r="AM14" s="16" t="n">
        <v>0</v>
      </c>
      <c r="AN14" s="16" t="n">
        <v>0</v>
      </c>
      <c r="AO14" s="16" t="n">
        <v>0</v>
      </c>
      <c r="AP14" s="16" t="n">
        <v>0.00154181265072458</v>
      </c>
      <c r="AQ14" s="16"/>
      <c r="AR14" s="16" t="n">
        <v>0.00452298217747713</v>
      </c>
      <c r="AS14" s="16" t="n">
        <v>0.000751594184433607</v>
      </c>
      <c r="AT14" s="16" t="n">
        <v>0.000353286864765848</v>
      </c>
      <c r="AU14" s="16" t="n">
        <v>0.0156511822147675</v>
      </c>
      <c r="AV14" s="16" t="n">
        <v>0.00229623040751654</v>
      </c>
      <c r="AW14" s="16" t="n">
        <v>0.0596642759240709</v>
      </c>
      <c r="AX14" s="16" t="n">
        <v>0</v>
      </c>
      <c r="AY14" s="16" t="n">
        <v>0</v>
      </c>
    </row>
    <row r="15">
      <c r="B15" s="17" t="s">
        <v>126</v>
      </c>
      <c r="C15" s="23" t="n">
        <v>0.568281847726744</v>
      </c>
      <c r="D15" s="23" t="n">
        <v>0.66207297825864</v>
      </c>
      <c r="E15" s="23" t="n">
        <v>0.570239955529623</v>
      </c>
      <c r="F15" s="23" t="n">
        <v>0.557189907563024</v>
      </c>
      <c r="G15" s="23"/>
      <c r="H15" s="23" t="n">
        <v>0.919661266659755</v>
      </c>
      <c r="I15" s="23" t="n">
        <v>0.550676941832573</v>
      </c>
      <c r="J15" s="23"/>
      <c r="K15" s="23" t="n">
        <v>0.77846655537521</v>
      </c>
      <c r="L15" s="23"/>
      <c r="M15" s="23" t="n">
        <v>0.553206421300266</v>
      </c>
      <c r="N15" s="23" t="n">
        <v>0.660365806122977</v>
      </c>
      <c r="O15" s="23" t="n">
        <v>0.775352955806287</v>
      </c>
      <c r="P15" s="23" t="n">
        <v>0.701403030696681</v>
      </c>
      <c r="Q15" s="23"/>
      <c r="R15" s="23" t="n">
        <v>0.874846632817025</v>
      </c>
      <c r="S15" s="23" t="n">
        <v>0.843004869103143</v>
      </c>
      <c r="T15" s="23" t="n">
        <v>0.511334649300913</v>
      </c>
      <c r="U15" s="23" t="n">
        <v>0.447250056236201</v>
      </c>
      <c r="V15" s="23" t="n">
        <v>0.551894729011547</v>
      </c>
      <c r="W15" s="23"/>
      <c r="X15" s="23" t="n">
        <v>0.636610265407015</v>
      </c>
      <c r="Y15" s="23" t="n">
        <v>0.387377332459184</v>
      </c>
      <c r="Z15" s="23" t="n">
        <v>0.513819358489314</v>
      </c>
      <c r="AA15" s="23" t="n">
        <v>0.252911165710141</v>
      </c>
      <c r="AB15" s="23" t="n">
        <v>0.798732314492867</v>
      </c>
      <c r="AC15" s="23" t="n">
        <v>0.772850281792091</v>
      </c>
      <c r="AD15" s="23" t="n">
        <v>0.788635915541178</v>
      </c>
      <c r="AE15" s="23"/>
      <c r="AF15" s="23" t="n">
        <v>0.795506940462267</v>
      </c>
      <c r="AG15" s="23" t="n">
        <v>0.531089006791477</v>
      </c>
      <c r="AH15" s="23" t="n">
        <v>0.511168827955052</v>
      </c>
      <c r="AI15" s="23" t="n">
        <v>0.607148706711023</v>
      </c>
      <c r="AJ15" s="23" t="n">
        <v>0.625312786113685</v>
      </c>
      <c r="AK15" s="23" t="n">
        <v>0.458037873612723</v>
      </c>
      <c r="AL15" s="23" t="n">
        <v>0.908158266442052</v>
      </c>
      <c r="AM15" s="23" t="n">
        <v>0.458335806757261</v>
      </c>
      <c r="AN15" s="23" t="n">
        <v>0.533090840793669</v>
      </c>
      <c r="AO15" s="23" t="n">
        <v>0.417191972536331</v>
      </c>
      <c r="AP15" s="23" t="n">
        <v>0.76261313394369</v>
      </c>
      <c r="AQ15" s="23"/>
      <c r="AR15" s="23" t="n">
        <v>0.62165854177388</v>
      </c>
      <c r="AS15" s="23" t="n">
        <v>0.597346895295378</v>
      </c>
      <c r="AT15" s="23" t="n">
        <v>0.490709527575365</v>
      </c>
      <c r="AU15" s="23" t="n">
        <v>0.513586545691101</v>
      </c>
      <c r="AV15" s="23" t="n">
        <v>0.626563740060342</v>
      </c>
      <c r="AW15" s="23" t="n">
        <v>0.566668957231325</v>
      </c>
      <c r="AX15" s="23" t="n">
        <v>0.362981334191241</v>
      </c>
      <c r="AY15" s="23" t="n">
        <v>0.519589581772905</v>
      </c>
    </row>
    <row r="16">
      <c r="B16" s="17" t="s">
        <v>127</v>
      </c>
      <c r="C16" s="23" t="n">
        <v>0.241550380308777</v>
      </c>
      <c r="D16" s="23" t="n">
        <v>0.130607500377967</v>
      </c>
      <c r="E16" s="23" t="n">
        <v>0.18699581589429</v>
      </c>
      <c r="F16" s="23" t="n">
        <v>0.268998564630406</v>
      </c>
      <c r="G16" s="23"/>
      <c r="H16" s="23" t="n">
        <v>0.01155813721021</v>
      </c>
      <c r="I16" s="23" t="n">
        <v>0.254594024390301</v>
      </c>
      <c r="J16" s="23"/>
      <c r="K16" s="23" t="n">
        <v>0.103769917193954</v>
      </c>
      <c r="L16" s="23"/>
      <c r="M16" s="23" t="n">
        <v>0.262257272653325</v>
      </c>
      <c r="N16" s="23" t="n">
        <v>0.0803529707943435</v>
      </c>
      <c r="O16" s="23" t="n">
        <v>0.0628738633016374</v>
      </c>
      <c r="P16" s="23" t="n">
        <v>0.106164131936377</v>
      </c>
      <c r="Q16" s="23"/>
      <c r="R16" s="23" t="n">
        <v>0</v>
      </c>
      <c r="S16" s="23" t="n">
        <v>0</v>
      </c>
      <c r="T16" s="23" t="n">
        <v>0.136060730814527</v>
      </c>
      <c r="U16" s="23" t="n">
        <v>0.342031827380202</v>
      </c>
      <c r="V16" s="23" t="n">
        <v>0.346295045090099</v>
      </c>
      <c r="W16" s="23"/>
      <c r="X16" s="23" t="n">
        <v>0.187629126441504</v>
      </c>
      <c r="Y16" s="23" t="n">
        <v>0.465502105974915</v>
      </c>
      <c r="Z16" s="23" t="n">
        <v>0.246090064232529</v>
      </c>
      <c r="AA16" s="23" t="n">
        <v>0.482772417432769</v>
      </c>
      <c r="AB16" s="23" t="n">
        <v>0.0684066500296327</v>
      </c>
      <c r="AC16" s="23" t="n">
        <v>0.117397851307791</v>
      </c>
      <c r="AD16" s="23" t="n">
        <v>0.0541500824508838</v>
      </c>
      <c r="AE16" s="23"/>
      <c r="AF16" s="23" t="n">
        <v>0.201866055231339</v>
      </c>
      <c r="AG16" s="23" t="n">
        <v>0.0313836275423889</v>
      </c>
      <c r="AH16" s="23" t="n">
        <v>0.157872855047797</v>
      </c>
      <c r="AI16" s="23" t="n">
        <v>0.0240601919706137</v>
      </c>
      <c r="AJ16" s="23" t="n">
        <v>0.330891626628864</v>
      </c>
      <c r="AK16" s="23" t="n">
        <v>0.365004083549066</v>
      </c>
      <c r="AL16" s="23" t="n">
        <v>0.0284363800404133</v>
      </c>
      <c r="AM16" s="23" t="n">
        <v>0.505633508591119</v>
      </c>
      <c r="AN16" s="23" t="n">
        <v>0.105054861912573</v>
      </c>
      <c r="AO16" s="23" t="n">
        <v>0.318470165201487</v>
      </c>
      <c r="AP16" s="23" t="n">
        <v>0.235845053405585</v>
      </c>
      <c r="AQ16" s="23"/>
      <c r="AR16" s="23" t="n">
        <v>0.219761239490111</v>
      </c>
      <c r="AS16" s="23" t="n">
        <v>0.251125809643667</v>
      </c>
      <c r="AT16" s="23" t="n">
        <v>0.0208601241337406</v>
      </c>
      <c r="AU16" s="23" t="n">
        <v>0.301798380903977</v>
      </c>
      <c r="AV16" s="23" t="n">
        <v>0.298266852099667</v>
      </c>
      <c r="AW16" s="23" t="n">
        <v>0.301000822624583</v>
      </c>
      <c r="AX16" s="23" t="n">
        <v>0.428486194564003</v>
      </c>
      <c r="AY16" s="23" t="n">
        <v>0.478510722088062</v>
      </c>
    </row>
    <row r="17">
      <c r="B17" s="17" t="s">
        <v>128</v>
      </c>
      <c r="C17" s="24" t="n">
        <v>0.326731467417967</v>
      </c>
      <c r="D17" s="24" t="n">
        <v>0.531465477880673</v>
      </c>
      <c r="E17" s="24" t="n">
        <v>0.383244139635333</v>
      </c>
      <c r="F17" s="24" t="n">
        <v>0.288191342932618</v>
      </c>
      <c r="G17" s="24"/>
      <c r="H17" s="24" t="n">
        <v>0.908103129449545</v>
      </c>
      <c r="I17" s="24" t="n">
        <v>0.296082917442272</v>
      </c>
      <c r="J17" s="24"/>
      <c r="K17" s="24" t="n">
        <v>0.674696638181256</v>
      </c>
      <c r="L17" s="24"/>
      <c r="M17" s="24" t="n">
        <v>0.290949148646941</v>
      </c>
      <c r="N17" s="24" t="n">
        <v>0.580012835328634</v>
      </c>
      <c r="O17" s="24" t="n">
        <v>0.712479092504649</v>
      </c>
      <c r="P17" s="24" t="n">
        <v>0.595238898760305</v>
      </c>
      <c r="Q17" s="24"/>
      <c r="R17" s="24" t="n">
        <v>0.874846632817025</v>
      </c>
      <c r="S17" s="24" t="n">
        <v>0.843004869103143</v>
      </c>
      <c r="T17" s="24" t="n">
        <v>0.375273918486386</v>
      </c>
      <c r="U17" s="24" t="n">
        <v>0.105218228855999</v>
      </c>
      <c r="V17" s="24" t="n">
        <v>0.205599683921448</v>
      </c>
      <c r="W17" s="24"/>
      <c r="X17" s="24" t="n">
        <v>0.448981138965512</v>
      </c>
      <c r="Y17" s="24" t="n">
        <v>-0.0781247735157304</v>
      </c>
      <c r="Z17" s="24" t="n">
        <v>0.267729294256785</v>
      </c>
      <c r="AA17" s="24" t="n">
        <v>-0.229861251722628</v>
      </c>
      <c r="AB17" s="24" t="n">
        <v>0.730325664463235</v>
      </c>
      <c r="AC17" s="24" t="n">
        <v>0.6554524304843</v>
      </c>
      <c r="AD17" s="24" t="n">
        <v>0.734485833090294</v>
      </c>
      <c r="AE17" s="24"/>
      <c r="AF17" s="24" t="n">
        <v>0.593640885230928</v>
      </c>
      <c r="AG17" s="24" t="n">
        <v>0.499705379249088</v>
      </c>
      <c r="AH17" s="24" t="n">
        <v>0.353295972907254</v>
      </c>
      <c r="AI17" s="24" t="n">
        <v>0.58308851474041</v>
      </c>
      <c r="AJ17" s="24" t="n">
        <v>0.294421159484821</v>
      </c>
      <c r="AK17" s="24" t="n">
        <v>0.0930337900636575</v>
      </c>
      <c r="AL17" s="24" t="n">
        <v>0.879721886401639</v>
      </c>
      <c r="AM17" s="24" t="n">
        <v>-0.0472977018338578</v>
      </c>
      <c r="AN17" s="24" t="n">
        <v>0.428035978881096</v>
      </c>
      <c r="AO17" s="24" t="n">
        <v>0.0987218073348445</v>
      </c>
      <c r="AP17" s="24" t="n">
        <v>0.526768080538105</v>
      </c>
      <c r="AQ17" s="24"/>
      <c r="AR17" s="24" t="n">
        <v>0.401897302283769</v>
      </c>
      <c r="AS17" s="24" t="n">
        <v>0.346221085651711</v>
      </c>
      <c r="AT17" s="24" t="n">
        <v>0.469849403441625</v>
      </c>
      <c r="AU17" s="24" t="n">
        <v>0.211788164787125</v>
      </c>
      <c r="AV17" s="24" t="n">
        <v>0.328296887960675</v>
      </c>
      <c r="AW17" s="24" t="n">
        <v>0.265668134606742</v>
      </c>
      <c r="AX17" s="24" t="n">
        <v>-0.0655048603727621</v>
      </c>
      <c r="AY17" s="24" t="n">
        <v>0.0410788596848439</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134</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121</v>
      </c>
      <c r="C9" s="16" t="n">
        <v>0.102211633612925</v>
      </c>
      <c r="D9" s="16" t="n">
        <v>0.190268505423506</v>
      </c>
      <c r="E9" s="16" t="n">
        <v>0.162777077473414</v>
      </c>
      <c r="F9" s="16" t="n">
        <v>0.0756902954444824</v>
      </c>
      <c r="G9" s="16"/>
      <c r="H9" s="16" t="n">
        <v>0.461395848714271</v>
      </c>
      <c r="I9" s="16" t="n">
        <v>0.0926013153952274</v>
      </c>
      <c r="J9" s="16"/>
      <c r="K9" s="16" t="n">
        <v>0.191051747582045</v>
      </c>
      <c r="L9" s="16"/>
      <c r="M9" s="16" t="n">
        <v>0.0834020553412562</v>
      </c>
      <c r="N9" s="16" t="n">
        <v>0.235973284165559</v>
      </c>
      <c r="O9" s="16" t="n">
        <v>0.30634397748652</v>
      </c>
      <c r="P9" s="16" t="n">
        <v>0.232772619786885</v>
      </c>
      <c r="Q9" s="16"/>
      <c r="R9" s="16" t="n">
        <v>0.000713661720840182</v>
      </c>
      <c r="S9" s="16" t="n">
        <v>0.0304384156722992</v>
      </c>
      <c r="T9" s="16" t="n">
        <v>0.212060521617057</v>
      </c>
      <c r="U9" s="16" t="n">
        <v>0.0307711410670597</v>
      </c>
      <c r="V9" s="16" t="n">
        <v>0.0986775435451475</v>
      </c>
      <c r="W9" s="16"/>
      <c r="X9" s="16" t="n">
        <v>0.0979528090226226</v>
      </c>
      <c r="Y9" s="16" t="n">
        <v>0.163625531173767</v>
      </c>
      <c r="Z9" s="16" t="n">
        <v>0.0910346928800161</v>
      </c>
      <c r="AA9" s="16" t="n">
        <v>0.0463223849160872</v>
      </c>
      <c r="AB9" s="16" t="n">
        <v>0.0957863303433264</v>
      </c>
      <c r="AC9" s="16" t="n">
        <v>0.315339781689684</v>
      </c>
      <c r="AD9" s="16" t="n">
        <v>0.0623924003981362</v>
      </c>
      <c r="AE9" s="16"/>
      <c r="AF9" s="16" t="n">
        <v>0.169328405014628</v>
      </c>
      <c r="AG9" s="16" t="n">
        <v>0.0349209673679868</v>
      </c>
      <c r="AH9" s="16" t="n">
        <v>0.167780567686023</v>
      </c>
      <c r="AI9" s="16" t="n">
        <v>0.0798825566996071</v>
      </c>
      <c r="AJ9" s="16" t="n">
        <v>0.0249030567185589</v>
      </c>
      <c r="AK9" s="16" t="n">
        <v>0.0519768284491425</v>
      </c>
      <c r="AL9" s="16" t="n">
        <v>0.197942590463585</v>
      </c>
      <c r="AM9" s="16" t="n">
        <v>0.0489894413641704</v>
      </c>
      <c r="AN9" s="16" t="n">
        <v>0.131725194686899</v>
      </c>
      <c r="AO9" s="16" t="n">
        <v>0.0153693840565663</v>
      </c>
      <c r="AP9" s="16" t="n">
        <v>0.431434076243474</v>
      </c>
      <c r="AQ9" s="16"/>
      <c r="AR9" s="16" t="n">
        <v>0.0939373198336991</v>
      </c>
      <c r="AS9" s="16" t="n">
        <v>0.0927607278884425</v>
      </c>
      <c r="AT9" s="16" t="n">
        <v>0.152927148135625</v>
      </c>
      <c r="AU9" s="16" t="n">
        <v>0.327195951102404</v>
      </c>
      <c r="AV9" s="16" t="n">
        <v>0.0722991198305954</v>
      </c>
      <c r="AW9" s="16" t="n">
        <v>0.0120965884007133</v>
      </c>
      <c r="AX9" s="16" t="n">
        <v>0.0676158401034676</v>
      </c>
      <c r="AY9" s="16" t="n">
        <v>0.0312840687983912</v>
      </c>
    </row>
    <row r="10">
      <c r="B10" s="17" t="s">
        <v>122</v>
      </c>
      <c r="C10" s="16" t="n">
        <v>0.135732413432557</v>
      </c>
      <c r="D10" s="16" t="n">
        <v>0.147354732153552</v>
      </c>
      <c r="E10" s="16" t="n">
        <v>0.138169385436488</v>
      </c>
      <c r="F10" s="16" t="n">
        <v>0.133756076710001</v>
      </c>
      <c r="G10" s="16"/>
      <c r="H10" s="16" t="n">
        <v>0.0590896989584192</v>
      </c>
      <c r="I10" s="16" t="n">
        <v>0.116234818275803</v>
      </c>
      <c r="J10" s="16"/>
      <c r="K10" s="16" t="n">
        <v>0.184483767617006</v>
      </c>
      <c r="L10" s="16"/>
      <c r="M10" s="16" t="n">
        <v>0.130361997251847</v>
      </c>
      <c r="N10" s="16" t="n">
        <v>0.135796142121078</v>
      </c>
      <c r="O10" s="16" t="n">
        <v>0.290930919432041</v>
      </c>
      <c r="P10" s="16" t="n">
        <v>0.282796772728761</v>
      </c>
      <c r="Q10" s="16"/>
      <c r="R10" s="16" t="n">
        <v>0.30648884862238</v>
      </c>
      <c r="S10" s="16" t="n">
        <v>0.356928754410832</v>
      </c>
      <c r="T10" s="16" t="n">
        <v>0.0666081373991075</v>
      </c>
      <c r="U10" s="16" t="n">
        <v>0.125164857934624</v>
      </c>
      <c r="V10" s="16" t="n">
        <v>0.108122240831474</v>
      </c>
      <c r="W10" s="16"/>
      <c r="X10" s="16" t="n">
        <v>0.153324124421399</v>
      </c>
      <c r="Y10" s="16" t="n">
        <v>0.0893796817040641</v>
      </c>
      <c r="Z10" s="16" t="n">
        <v>0.144844039093528</v>
      </c>
      <c r="AA10" s="16" t="n">
        <v>0.178346112910055</v>
      </c>
      <c r="AB10" s="16" t="n">
        <v>0.0707225505512371</v>
      </c>
      <c r="AC10" s="16" t="n">
        <v>0.151116312015409</v>
      </c>
      <c r="AD10" s="16" t="n">
        <v>0.13040607560704</v>
      </c>
      <c r="AE10" s="16"/>
      <c r="AF10" s="16" t="n">
        <v>0.00325445131635998</v>
      </c>
      <c r="AG10" s="16" t="n">
        <v>0.00443527232867057</v>
      </c>
      <c r="AH10" s="16" t="n">
        <v>0.205553037071795</v>
      </c>
      <c r="AI10" s="16" t="n">
        <v>0.13287851578109</v>
      </c>
      <c r="AJ10" s="16" t="n">
        <v>0.100309967209715</v>
      </c>
      <c r="AK10" s="16" t="n">
        <v>0.101496493331423</v>
      </c>
      <c r="AL10" s="16" t="n">
        <v>0.242258041669724</v>
      </c>
      <c r="AM10" s="16" t="n">
        <v>0.120231123237343</v>
      </c>
      <c r="AN10" s="16" t="n">
        <v>0.510378936513602</v>
      </c>
      <c r="AO10" s="16" t="n">
        <v>0.0049556637544114</v>
      </c>
      <c r="AP10" s="16" t="n">
        <v>0</v>
      </c>
      <c r="AQ10" s="16"/>
      <c r="AR10" s="16" t="n">
        <v>0.306373942157731</v>
      </c>
      <c r="AS10" s="16" t="n">
        <v>0.0200701181211876</v>
      </c>
      <c r="AT10" s="16" t="n">
        <v>0.201663885331701</v>
      </c>
      <c r="AU10" s="16" t="n">
        <v>0.00669487212063705</v>
      </c>
      <c r="AV10" s="16" t="n">
        <v>0.297935053213047</v>
      </c>
      <c r="AW10" s="16" t="n">
        <v>0.0963429914509926</v>
      </c>
      <c r="AX10" s="16" t="n">
        <v>0.242674099302467</v>
      </c>
      <c r="AY10" s="16" t="n">
        <v>0</v>
      </c>
    </row>
    <row r="11">
      <c r="B11" s="17" t="s">
        <v>123</v>
      </c>
      <c r="C11" s="16" t="n">
        <v>0.183739887262719</v>
      </c>
      <c r="D11" s="16" t="n">
        <v>0.341868679963691</v>
      </c>
      <c r="E11" s="16" t="n">
        <v>0.255699792430957</v>
      </c>
      <c r="F11" s="16" t="n">
        <v>0.146207687723173</v>
      </c>
      <c r="G11" s="16"/>
      <c r="H11" s="16" t="n">
        <v>0.139747258528248</v>
      </c>
      <c r="I11" s="16" t="n">
        <v>0.179469515483343</v>
      </c>
      <c r="J11" s="16"/>
      <c r="K11" s="16" t="n">
        <v>0.141950014446669</v>
      </c>
      <c r="L11" s="16"/>
      <c r="M11" s="16" t="n">
        <v>0.165911298496428</v>
      </c>
      <c r="N11" s="16" t="n">
        <v>0.355099081624441</v>
      </c>
      <c r="O11" s="16" t="n">
        <v>0.22676215661751</v>
      </c>
      <c r="P11" s="16" t="n">
        <v>0.290602300111956</v>
      </c>
      <c r="Q11" s="16"/>
      <c r="R11" s="16" t="n">
        <v>0.340663070503073</v>
      </c>
      <c r="S11" s="16" t="n">
        <v>0.1713450555603</v>
      </c>
      <c r="T11" s="16" t="n">
        <v>0.182984742164238</v>
      </c>
      <c r="U11" s="16" t="n">
        <v>0.217682430564178</v>
      </c>
      <c r="V11" s="16" t="n">
        <v>0.151402666552512</v>
      </c>
      <c r="W11" s="16"/>
      <c r="X11" s="16" t="n">
        <v>0.136064978430337</v>
      </c>
      <c r="Y11" s="16" t="n">
        <v>0.155820904246198</v>
      </c>
      <c r="Z11" s="16" t="n">
        <v>0.191204992121188</v>
      </c>
      <c r="AA11" s="16" t="n">
        <v>0.242438069384037</v>
      </c>
      <c r="AB11" s="16" t="n">
        <v>0.519496994112329</v>
      </c>
      <c r="AC11" s="16" t="n">
        <v>0.139325863808019</v>
      </c>
      <c r="AD11" s="16" t="n">
        <v>0.598552971231094</v>
      </c>
      <c r="AE11" s="16"/>
      <c r="AF11" s="16" t="n">
        <v>0.410108460612369</v>
      </c>
      <c r="AG11" s="16" t="n">
        <v>0.0847082329122718</v>
      </c>
      <c r="AH11" s="16" t="n">
        <v>0.0708538206257975</v>
      </c>
      <c r="AI11" s="16" t="n">
        <v>0.0891664153173807</v>
      </c>
      <c r="AJ11" s="16" t="n">
        <v>0.306143982958704</v>
      </c>
      <c r="AK11" s="16" t="n">
        <v>0.229907891890708</v>
      </c>
      <c r="AL11" s="16" t="n">
        <v>0.327111038695365</v>
      </c>
      <c r="AM11" s="16" t="n">
        <v>0.170797405457711</v>
      </c>
      <c r="AN11" s="16" t="n">
        <v>0.156821610750999</v>
      </c>
      <c r="AO11" s="16" t="n">
        <v>0.0378820549238861</v>
      </c>
      <c r="AP11" s="16" t="n">
        <v>0</v>
      </c>
      <c r="AQ11" s="16"/>
      <c r="AR11" s="16" t="n">
        <v>0.236234642780106</v>
      </c>
      <c r="AS11" s="16" t="n">
        <v>0.188333805408121</v>
      </c>
      <c r="AT11" s="16" t="n">
        <v>0.1540421135945</v>
      </c>
      <c r="AU11" s="16" t="n">
        <v>0.0336697260079021</v>
      </c>
      <c r="AV11" s="16" t="n">
        <v>0.16913655861323</v>
      </c>
      <c r="AW11" s="16" t="n">
        <v>0.161603021627802</v>
      </c>
      <c r="AX11" s="16" t="n">
        <v>0.0313205124987069</v>
      </c>
      <c r="AY11" s="16" t="n">
        <v>0.480410418227094</v>
      </c>
    </row>
    <row r="12">
      <c r="B12" s="17" t="s">
        <v>124</v>
      </c>
      <c r="C12" s="16" t="n">
        <v>0.170805351025391</v>
      </c>
      <c r="D12" s="16" t="n">
        <v>0.0508687401894784</v>
      </c>
      <c r="E12" s="16" t="n">
        <v>0.127770282963379</v>
      </c>
      <c r="F12" s="16" t="n">
        <v>0.196106107938478</v>
      </c>
      <c r="G12" s="16"/>
      <c r="H12" s="16" t="n">
        <v>0.0348968262692757</v>
      </c>
      <c r="I12" s="16" t="n">
        <v>0.180305469764639</v>
      </c>
      <c r="J12" s="16"/>
      <c r="K12" s="16" t="n">
        <v>0.194779841113969</v>
      </c>
      <c r="L12" s="16"/>
      <c r="M12" s="16" t="n">
        <v>0.179989012554984</v>
      </c>
      <c r="N12" s="16" t="n">
        <v>0.102350171703757</v>
      </c>
      <c r="O12" s="16" t="n">
        <v>0.0956870140535802</v>
      </c>
      <c r="P12" s="16" t="n">
        <v>0.0664852597093366</v>
      </c>
      <c r="Q12" s="16"/>
      <c r="R12" s="16" t="n">
        <v>0.226981051970732</v>
      </c>
      <c r="S12" s="16" t="n">
        <v>0.329440757015683</v>
      </c>
      <c r="T12" s="16" t="n">
        <v>0.211456214372396</v>
      </c>
      <c r="U12" s="16" t="n">
        <v>0.117979652699033</v>
      </c>
      <c r="V12" s="16" t="n">
        <v>0.126448913052356</v>
      </c>
      <c r="W12" s="16"/>
      <c r="X12" s="16" t="n">
        <v>0.217043417586511</v>
      </c>
      <c r="Y12" s="16" t="n">
        <v>0.0120714739293363</v>
      </c>
      <c r="Z12" s="16" t="n">
        <v>0.331014647230839</v>
      </c>
      <c r="AA12" s="16" t="n">
        <v>0.0167635418728512</v>
      </c>
      <c r="AB12" s="16" t="n">
        <v>0.0774335744343579</v>
      </c>
      <c r="AC12" s="16" t="n">
        <v>0.0706502669981267</v>
      </c>
      <c r="AD12" s="16" t="n">
        <v>0.050022665896964</v>
      </c>
      <c r="AE12" s="16"/>
      <c r="AF12" s="16" t="n">
        <v>0.213614462389452</v>
      </c>
      <c r="AG12" s="16" t="n">
        <v>0.422275949924341</v>
      </c>
      <c r="AH12" s="16" t="n">
        <v>0.20641693638253</v>
      </c>
      <c r="AI12" s="16" t="n">
        <v>0.142871558012455</v>
      </c>
      <c r="AJ12" s="16" t="n">
        <v>0.220752596980164</v>
      </c>
      <c r="AK12" s="16" t="n">
        <v>0.177353969777515</v>
      </c>
      <c r="AL12" s="16" t="n">
        <v>0.0267151866676731</v>
      </c>
      <c r="AM12" s="16" t="n">
        <v>0.0118256392330873</v>
      </c>
      <c r="AN12" s="16" t="n">
        <v>0.0877503981402832</v>
      </c>
      <c r="AO12" s="16" t="n">
        <v>0.36728616426137</v>
      </c>
      <c r="AP12" s="16" t="n">
        <v>0.228571705774479</v>
      </c>
      <c r="AQ12" s="16"/>
      <c r="AR12" s="16" t="n">
        <v>0.0524218639967204</v>
      </c>
      <c r="AS12" s="16" t="n">
        <v>0.225611663164641</v>
      </c>
      <c r="AT12" s="16" t="n">
        <v>0.189848228238055</v>
      </c>
      <c r="AU12" s="16" t="n">
        <v>0.314398047255721</v>
      </c>
      <c r="AV12" s="16" t="n">
        <v>0.0816565214088203</v>
      </c>
      <c r="AW12" s="16" t="n">
        <v>0.25118503550367</v>
      </c>
      <c r="AX12" s="16" t="n">
        <v>0.00497481510605365</v>
      </c>
      <c r="AY12" s="16" t="n">
        <v>0.00979479088645274</v>
      </c>
    </row>
    <row r="13">
      <c r="B13" s="17" t="s">
        <v>125</v>
      </c>
      <c r="C13" s="16" t="n">
        <v>0.369417094638943</v>
      </c>
      <c r="D13" s="16" t="n">
        <v>0.125203377659967</v>
      </c>
      <c r="E13" s="16" t="n">
        <v>0.309995120635066</v>
      </c>
      <c r="F13" s="16" t="n">
        <v>0.4131980631929</v>
      </c>
      <c r="G13" s="16"/>
      <c r="H13" s="16" t="n">
        <v>0.00374210533400186</v>
      </c>
      <c r="I13" s="16" t="n">
        <v>0.400240406234984</v>
      </c>
      <c r="J13" s="16"/>
      <c r="K13" s="16" t="n">
        <v>0.284375273460386</v>
      </c>
      <c r="L13" s="16"/>
      <c r="M13" s="16" t="n">
        <v>0.403640010962182</v>
      </c>
      <c r="N13" s="16" t="n">
        <v>0.107382880211609</v>
      </c>
      <c r="O13" s="16" t="n">
        <v>0.0802759324103485</v>
      </c>
      <c r="P13" s="16" t="n">
        <v>0.0811521251579543</v>
      </c>
      <c r="Q13" s="16"/>
      <c r="R13" s="16" t="n">
        <v>0</v>
      </c>
      <c r="S13" s="16" t="n">
        <v>0.111847017340886</v>
      </c>
      <c r="T13" s="16" t="n">
        <v>0.262050605499458</v>
      </c>
      <c r="U13" s="16" t="n">
        <v>0.507906707788164</v>
      </c>
      <c r="V13" s="16" t="n">
        <v>0.479151991522141</v>
      </c>
      <c r="W13" s="16"/>
      <c r="X13" s="16" t="n">
        <v>0.381978503697935</v>
      </c>
      <c r="Y13" s="16" t="n">
        <v>0.414619087988119</v>
      </c>
      <c r="Z13" s="16" t="n">
        <v>0.241611750343182</v>
      </c>
      <c r="AA13" s="16" t="n">
        <v>0.515404181455565</v>
      </c>
      <c r="AB13" s="16" t="n">
        <v>0.21866692330777</v>
      </c>
      <c r="AC13" s="16" t="n">
        <v>0.210107785967346</v>
      </c>
      <c r="AD13" s="16" t="n">
        <v>0.0738320122687481</v>
      </c>
      <c r="AE13" s="16"/>
      <c r="AF13" s="16" t="n">
        <v>0.201866055231339</v>
      </c>
      <c r="AG13" s="16" t="n">
        <v>0.45365957746673</v>
      </c>
      <c r="AH13" s="16" t="n">
        <v>0.32708353621254</v>
      </c>
      <c r="AI13" s="16" t="n">
        <v>0.528854757728442</v>
      </c>
      <c r="AJ13" s="16" t="n">
        <v>0.241236202680094</v>
      </c>
      <c r="AK13" s="16" t="n">
        <v>0.399460247701713</v>
      </c>
      <c r="AL13" s="16" t="n">
        <v>0.204988319697306</v>
      </c>
      <c r="AM13" s="16" t="n">
        <v>0.648156390707688</v>
      </c>
      <c r="AN13" s="16" t="n">
        <v>0.113323859908217</v>
      </c>
      <c r="AO13" s="16" t="n">
        <v>0.574506733003766</v>
      </c>
      <c r="AP13" s="16" t="n">
        <v>0.338046663109893</v>
      </c>
      <c r="AQ13" s="16"/>
      <c r="AR13" s="16" t="n">
        <v>0.31086742917359</v>
      </c>
      <c r="AS13" s="16" t="n">
        <v>0.435646537295974</v>
      </c>
      <c r="AT13" s="16" t="n">
        <v>0.291822688795069</v>
      </c>
      <c r="AU13" s="16" t="n">
        <v>0.302390221298568</v>
      </c>
      <c r="AV13" s="16" t="n">
        <v>0.376676516526791</v>
      </c>
      <c r="AW13" s="16" t="n">
        <v>0.359443811168681</v>
      </c>
      <c r="AX13" s="16" t="n">
        <v>0.428486194564003</v>
      </c>
      <c r="AY13" s="16" t="n">
        <v>0.478510722088062</v>
      </c>
    </row>
    <row r="14">
      <c r="B14" s="17" t="s">
        <v>90</v>
      </c>
      <c r="C14" s="16" t="n">
        <v>0.0380936200274649</v>
      </c>
      <c r="D14" s="16" t="n">
        <v>0.144435964609807</v>
      </c>
      <c r="E14" s="16" t="n">
        <v>0.00558834106069719</v>
      </c>
      <c r="F14" s="16" t="n">
        <v>0.0350417689909649</v>
      </c>
      <c r="G14" s="16"/>
      <c r="H14" s="16" t="n">
        <v>0.301128262195784</v>
      </c>
      <c r="I14" s="16" t="n">
        <v>0.0311484748460033</v>
      </c>
      <c r="J14" s="16"/>
      <c r="K14" s="16" t="n">
        <v>0.00335935577992529</v>
      </c>
      <c r="L14" s="16"/>
      <c r="M14" s="16" t="n">
        <v>0.0366956253933032</v>
      </c>
      <c r="N14" s="16" t="n">
        <v>0.0633984401735555</v>
      </c>
      <c r="O14" s="16" t="n">
        <v>0</v>
      </c>
      <c r="P14" s="16" t="n">
        <v>0.046190922505107</v>
      </c>
      <c r="Q14" s="16"/>
      <c r="R14" s="16" t="n">
        <v>0.125153367182975</v>
      </c>
      <c r="S14" s="16" t="n">
        <v>0</v>
      </c>
      <c r="T14" s="16" t="n">
        <v>0.0648397789477436</v>
      </c>
      <c r="U14" s="16" t="n">
        <v>0.000495209946940677</v>
      </c>
      <c r="V14" s="16" t="n">
        <v>0.0361966444963692</v>
      </c>
      <c r="W14" s="16"/>
      <c r="X14" s="16" t="n">
        <v>0.0136361668411962</v>
      </c>
      <c r="Y14" s="16" t="n">
        <v>0.164483320958515</v>
      </c>
      <c r="Z14" s="16" t="n">
        <v>0.000289878331246846</v>
      </c>
      <c r="AA14" s="16" t="n">
        <v>0.000725709461404629</v>
      </c>
      <c r="AB14" s="16" t="n">
        <v>0.0178936272509801</v>
      </c>
      <c r="AC14" s="16" t="n">
        <v>0.113459989521415</v>
      </c>
      <c r="AD14" s="16" t="n">
        <v>0.0847938745980176</v>
      </c>
      <c r="AE14" s="16"/>
      <c r="AF14" s="16" t="n">
        <v>0.00182816543585205</v>
      </c>
      <c r="AG14" s="16" t="n">
        <v>0</v>
      </c>
      <c r="AH14" s="16" t="n">
        <v>0.0223121020213148</v>
      </c>
      <c r="AI14" s="16" t="n">
        <v>0.0263461964610252</v>
      </c>
      <c r="AJ14" s="16" t="n">
        <v>0.106654193452764</v>
      </c>
      <c r="AK14" s="16" t="n">
        <v>0.0398045688494979</v>
      </c>
      <c r="AL14" s="16" t="n">
        <v>0.000984822806346548</v>
      </c>
      <c r="AM14" s="16" t="n">
        <v>0</v>
      </c>
      <c r="AN14" s="16" t="n">
        <v>0</v>
      </c>
      <c r="AO14" s="16" t="n">
        <v>0</v>
      </c>
      <c r="AP14" s="16" t="n">
        <v>0.00194755487215487</v>
      </c>
      <c r="AQ14" s="16"/>
      <c r="AR14" s="16" t="n">
        <v>0.000164802058153088</v>
      </c>
      <c r="AS14" s="16" t="n">
        <v>0.0375771481216335</v>
      </c>
      <c r="AT14" s="16" t="n">
        <v>0.00969593590505027</v>
      </c>
      <c r="AU14" s="16" t="n">
        <v>0.0156511822147675</v>
      </c>
      <c r="AV14" s="16" t="n">
        <v>0.00229623040751654</v>
      </c>
      <c r="AW14" s="16" t="n">
        <v>0.119328551848142</v>
      </c>
      <c r="AX14" s="16" t="n">
        <v>0.224928538425301</v>
      </c>
      <c r="AY14" s="16" t="n">
        <v>0</v>
      </c>
    </row>
    <row r="15">
      <c r="B15" s="17" t="s">
        <v>126</v>
      </c>
      <c r="C15" s="23" t="n">
        <v>0.237944047045482</v>
      </c>
      <c r="D15" s="23" t="n">
        <v>0.337623237577057</v>
      </c>
      <c r="E15" s="23" t="n">
        <v>0.300946462909901</v>
      </c>
      <c r="F15" s="23" t="n">
        <v>0.209446372154484</v>
      </c>
      <c r="G15" s="23"/>
      <c r="H15" s="23" t="n">
        <v>0.52048554767269</v>
      </c>
      <c r="I15" s="23" t="n">
        <v>0.208836133671031</v>
      </c>
      <c r="J15" s="23"/>
      <c r="K15" s="23" t="n">
        <v>0.375535515199051</v>
      </c>
      <c r="L15" s="23"/>
      <c r="M15" s="23" t="n">
        <v>0.213764052593103</v>
      </c>
      <c r="N15" s="23" t="n">
        <v>0.371769426286638</v>
      </c>
      <c r="O15" s="23" t="n">
        <v>0.597274896918562</v>
      </c>
      <c r="P15" s="23" t="n">
        <v>0.515569392515646</v>
      </c>
      <c r="Q15" s="23"/>
      <c r="R15" s="23" t="n">
        <v>0.30720251034322</v>
      </c>
      <c r="S15" s="23" t="n">
        <v>0.387367170083131</v>
      </c>
      <c r="T15" s="23" t="n">
        <v>0.278668659016165</v>
      </c>
      <c r="U15" s="23" t="n">
        <v>0.155935999001684</v>
      </c>
      <c r="V15" s="23" t="n">
        <v>0.206799784376622</v>
      </c>
      <c r="W15" s="23"/>
      <c r="X15" s="23" t="n">
        <v>0.251276933444022</v>
      </c>
      <c r="Y15" s="23" t="n">
        <v>0.253005212877831</v>
      </c>
      <c r="Z15" s="23" t="n">
        <v>0.235878731973544</v>
      </c>
      <c r="AA15" s="23" t="n">
        <v>0.224668497826142</v>
      </c>
      <c r="AB15" s="23" t="n">
        <v>0.166508880894563</v>
      </c>
      <c r="AC15" s="23" t="n">
        <v>0.466456093705093</v>
      </c>
      <c r="AD15" s="23" t="n">
        <v>0.192798476005176</v>
      </c>
      <c r="AE15" s="23"/>
      <c r="AF15" s="23" t="n">
        <v>0.172582856330988</v>
      </c>
      <c r="AG15" s="23" t="n">
        <v>0.0393562396966573</v>
      </c>
      <c r="AH15" s="23" t="n">
        <v>0.373333604757818</v>
      </c>
      <c r="AI15" s="23" t="n">
        <v>0.212761072480697</v>
      </c>
      <c r="AJ15" s="23" t="n">
        <v>0.125213023928274</v>
      </c>
      <c r="AK15" s="23" t="n">
        <v>0.153473321780565</v>
      </c>
      <c r="AL15" s="23" t="n">
        <v>0.440200632133309</v>
      </c>
      <c r="AM15" s="23" t="n">
        <v>0.169220564601514</v>
      </c>
      <c r="AN15" s="23" t="n">
        <v>0.642104131200501</v>
      </c>
      <c r="AO15" s="23" t="n">
        <v>0.0203250478109777</v>
      </c>
      <c r="AP15" s="23" t="n">
        <v>0.431434076243474</v>
      </c>
      <c r="AQ15" s="23"/>
      <c r="AR15" s="23" t="n">
        <v>0.40031126199143</v>
      </c>
      <c r="AS15" s="23" t="n">
        <v>0.11283084600963</v>
      </c>
      <c r="AT15" s="23" t="n">
        <v>0.354591033467326</v>
      </c>
      <c r="AU15" s="23" t="n">
        <v>0.333890823223041</v>
      </c>
      <c r="AV15" s="23" t="n">
        <v>0.370234173043642</v>
      </c>
      <c r="AW15" s="23" t="n">
        <v>0.108439579851706</v>
      </c>
      <c r="AX15" s="23" t="n">
        <v>0.310289939405935</v>
      </c>
      <c r="AY15" s="23" t="n">
        <v>0.0312840687983912</v>
      </c>
    </row>
    <row r="16">
      <c r="B16" s="17" t="s">
        <v>127</v>
      </c>
      <c r="C16" s="23" t="n">
        <v>0.540222445664333</v>
      </c>
      <c r="D16" s="23" t="n">
        <v>0.176072117849445</v>
      </c>
      <c r="E16" s="23" t="n">
        <v>0.437765403598445</v>
      </c>
      <c r="F16" s="23" t="n">
        <v>0.609304171131379</v>
      </c>
      <c r="G16" s="23"/>
      <c r="H16" s="23" t="n">
        <v>0.0386389316032776</v>
      </c>
      <c r="I16" s="23" t="n">
        <v>0.580545875999623</v>
      </c>
      <c r="J16" s="23"/>
      <c r="K16" s="23" t="n">
        <v>0.479155114574355</v>
      </c>
      <c r="L16" s="23"/>
      <c r="M16" s="23" t="n">
        <v>0.583629023517166</v>
      </c>
      <c r="N16" s="23" t="n">
        <v>0.209733051915366</v>
      </c>
      <c r="O16" s="23" t="n">
        <v>0.175962946463929</v>
      </c>
      <c r="P16" s="23" t="n">
        <v>0.147637384867291</v>
      </c>
      <c r="Q16" s="23"/>
      <c r="R16" s="23" t="n">
        <v>0.226981051970732</v>
      </c>
      <c r="S16" s="23" t="n">
        <v>0.441287774356569</v>
      </c>
      <c r="T16" s="23" t="n">
        <v>0.473506819871854</v>
      </c>
      <c r="U16" s="23" t="n">
        <v>0.625886360487197</v>
      </c>
      <c r="V16" s="23" t="n">
        <v>0.605600904574497</v>
      </c>
      <c r="W16" s="23"/>
      <c r="X16" s="23" t="n">
        <v>0.599021921284445</v>
      </c>
      <c r="Y16" s="23" t="n">
        <v>0.426690561917456</v>
      </c>
      <c r="Z16" s="23" t="n">
        <v>0.572626397574021</v>
      </c>
      <c r="AA16" s="23" t="n">
        <v>0.532167723328416</v>
      </c>
      <c r="AB16" s="23" t="n">
        <v>0.296100497742128</v>
      </c>
      <c r="AC16" s="23" t="n">
        <v>0.280758052965473</v>
      </c>
      <c r="AD16" s="23" t="n">
        <v>0.123854678165712</v>
      </c>
      <c r="AE16" s="23"/>
      <c r="AF16" s="23" t="n">
        <v>0.415480517620791</v>
      </c>
      <c r="AG16" s="23" t="n">
        <v>0.875935527391071</v>
      </c>
      <c r="AH16" s="23" t="n">
        <v>0.533500472595069</v>
      </c>
      <c r="AI16" s="23" t="n">
        <v>0.671726315740897</v>
      </c>
      <c r="AJ16" s="23" t="n">
        <v>0.461988799660258</v>
      </c>
      <c r="AK16" s="23" t="n">
        <v>0.576814217479228</v>
      </c>
      <c r="AL16" s="23" t="n">
        <v>0.231703506364979</v>
      </c>
      <c r="AM16" s="23" t="n">
        <v>0.659982029940775</v>
      </c>
      <c r="AN16" s="23" t="n">
        <v>0.2010742580485</v>
      </c>
      <c r="AO16" s="23" t="n">
        <v>0.941792897265136</v>
      </c>
      <c r="AP16" s="23" t="n">
        <v>0.566618368884371</v>
      </c>
      <c r="AQ16" s="23"/>
      <c r="AR16" s="23" t="n">
        <v>0.363289293170311</v>
      </c>
      <c r="AS16" s="23" t="n">
        <v>0.661258200460616</v>
      </c>
      <c r="AT16" s="23" t="n">
        <v>0.481670917033124</v>
      </c>
      <c r="AU16" s="23" t="n">
        <v>0.61678826855429</v>
      </c>
      <c r="AV16" s="23" t="n">
        <v>0.458333037935611</v>
      </c>
      <c r="AW16" s="23" t="n">
        <v>0.610628846672351</v>
      </c>
      <c r="AX16" s="23" t="n">
        <v>0.433461009670057</v>
      </c>
      <c r="AY16" s="23" t="n">
        <v>0.488305512974514</v>
      </c>
    </row>
    <row r="17">
      <c r="B17" s="17" t="s">
        <v>128</v>
      </c>
      <c r="C17" s="24" t="n">
        <v>-0.302278398618851</v>
      </c>
      <c r="D17" s="24" t="n">
        <v>0.161551119727613</v>
      </c>
      <c r="E17" s="24" t="n">
        <v>-0.136818940688544</v>
      </c>
      <c r="F17" s="24" t="n">
        <v>-0.399857798976895</v>
      </c>
      <c r="G17" s="24"/>
      <c r="H17" s="24" t="n">
        <v>0.481846616069413</v>
      </c>
      <c r="I17" s="24" t="n">
        <v>-0.371709742328593</v>
      </c>
      <c r="J17" s="24"/>
      <c r="K17" s="24" t="n">
        <v>-0.103619599375304</v>
      </c>
      <c r="L17" s="24"/>
      <c r="M17" s="24" t="n">
        <v>-0.369864970924063</v>
      </c>
      <c r="N17" s="24" t="n">
        <v>0.162036374371271</v>
      </c>
      <c r="O17" s="24" t="n">
        <v>0.421311950454633</v>
      </c>
      <c r="P17" s="24" t="n">
        <v>0.367932007648355</v>
      </c>
      <c r="Q17" s="24"/>
      <c r="R17" s="24" t="n">
        <v>0.080221458372488</v>
      </c>
      <c r="S17" s="24" t="n">
        <v>-0.0539206042734376</v>
      </c>
      <c r="T17" s="24" t="n">
        <v>-0.194838160855689</v>
      </c>
      <c r="U17" s="24" t="n">
        <v>-0.469950361485514</v>
      </c>
      <c r="V17" s="24" t="n">
        <v>-0.398801120197875</v>
      </c>
      <c r="W17" s="24"/>
      <c r="X17" s="24" t="n">
        <v>-0.347744987840424</v>
      </c>
      <c r="Y17" s="24" t="n">
        <v>-0.173685349039625</v>
      </c>
      <c r="Z17" s="24" t="n">
        <v>-0.336747665600477</v>
      </c>
      <c r="AA17" s="24" t="n">
        <v>-0.307499225502275</v>
      </c>
      <c r="AB17" s="24" t="n">
        <v>-0.129591616847565</v>
      </c>
      <c r="AC17" s="24" t="n">
        <v>0.18569804073962</v>
      </c>
      <c r="AD17" s="24" t="n">
        <v>0.0689437978394644</v>
      </c>
      <c r="AE17" s="24"/>
      <c r="AF17" s="24" t="n">
        <v>-0.242897661289803</v>
      </c>
      <c r="AG17" s="24" t="n">
        <v>-0.836579287694414</v>
      </c>
      <c r="AH17" s="24" t="n">
        <v>-0.160166867837251</v>
      </c>
      <c r="AI17" s="24" t="n">
        <v>-0.458965243260199</v>
      </c>
      <c r="AJ17" s="24" t="n">
        <v>-0.336775775731985</v>
      </c>
      <c r="AK17" s="24" t="n">
        <v>-0.423340895698663</v>
      </c>
      <c r="AL17" s="24" t="n">
        <v>0.208497125768331</v>
      </c>
      <c r="AM17" s="24" t="n">
        <v>-0.490761465339262</v>
      </c>
      <c r="AN17" s="24" t="n">
        <v>0.441029873152001</v>
      </c>
      <c r="AO17" s="24" t="n">
        <v>-0.921467849454158</v>
      </c>
      <c r="AP17" s="24" t="n">
        <v>-0.135184292640897</v>
      </c>
      <c r="AQ17" s="24"/>
      <c r="AR17" s="24" t="n">
        <v>0.0370219688211189</v>
      </c>
      <c r="AS17" s="24" t="n">
        <v>-0.548427354450985</v>
      </c>
      <c r="AT17" s="24" t="n">
        <v>-0.127079883565798</v>
      </c>
      <c r="AU17" s="24" t="n">
        <v>-0.282897445331249</v>
      </c>
      <c r="AV17" s="24" t="n">
        <v>-0.0880988648919691</v>
      </c>
      <c r="AW17" s="24" t="n">
        <v>-0.502189266820645</v>
      </c>
      <c r="AX17" s="24" t="n">
        <v>-0.123171070264122</v>
      </c>
      <c r="AY17" s="24" t="n">
        <v>-0.457021444176123</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135</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121</v>
      </c>
      <c r="C9" s="16" t="n">
        <v>0.0895537791643239</v>
      </c>
      <c r="D9" s="16" t="n">
        <v>0.188748240682542</v>
      </c>
      <c r="E9" s="16" t="n">
        <v>0.0508919768303294</v>
      </c>
      <c r="F9" s="16" t="n">
        <v>0.088994921425502</v>
      </c>
      <c r="G9" s="16"/>
      <c r="H9" s="16" t="n">
        <v>0.0806932914728294</v>
      </c>
      <c r="I9" s="16" t="n">
        <v>0.0971045377810216</v>
      </c>
      <c r="J9" s="16"/>
      <c r="K9" s="16" t="n">
        <v>0.136415418886762</v>
      </c>
      <c r="L9" s="16"/>
      <c r="M9" s="16" t="n">
        <v>0.0723569210447319</v>
      </c>
      <c r="N9" s="16" t="n">
        <v>0.181010869169461</v>
      </c>
      <c r="O9" s="16" t="n">
        <v>0.356386671436389</v>
      </c>
      <c r="P9" s="16" t="n">
        <v>0.29225133906419</v>
      </c>
      <c r="Q9" s="16"/>
      <c r="R9" s="16" t="n">
        <v>0.326065132764578</v>
      </c>
      <c r="S9" s="16" t="n">
        <v>0.081491725219026</v>
      </c>
      <c r="T9" s="16" t="n">
        <v>0.127150817236854</v>
      </c>
      <c r="U9" s="16" t="n">
        <v>0.0404784592937895</v>
      </c>
      <c r="V9" s="16" t="n">
        <v>0.0595040736415139</v>
      </c>
      <c r="W9" s="16"/>
      <c r="X9" s="16" t="n">
        <v>0.0815687769407144</v>
      </c>
      <c r="Y9" s="16" t="n">
        <v>0.0160509348711181</v>
      </c>
      <c r="Z9" s="16" t="n">
        <v>0.100532273997961</v>
      </c>
      <c r="AA9" s="16" t="n">
        <v>0.175917477175776</v>
      </c>
      <c r="AB9" s="16" t="n">
        <v>0.126089518455754</v>
      </c>
      <c r="AC9" s="16" t="n">
        <v>0.289238055250768</v>
      </c>
      <c r="AD9" s="16" t="n">
        <v>0.11758196903648</v>
      </c>
      <c r="AE9" s="16"/>
      <c r="AF9" s="16" t="n">
        <v>0.00485099871141434</v>
      </c>
      <c r="AG9" s="16" t="n">
        <v>0.0296204999517715</v>
      </c>
      <c r="AH9" s="16" t="n">
        <v>0.0489784110813303</v>
      </c>
      <c r="AI9" s="16" t="n">
        <v>0.154567775647508</v>
      </c>
      <c r="AJ9" s="16" t="n">
        <v>0.0554420970783241</v>
      </c>
      <c r="AK9" s="16" t="n">
        <v>0.0976874056403514</v>
      </c>
      <c r="AL9" s="16" t="n">
        <v>0.132473886574566</v>
      </c>
      <c r="AM9" s="16" t="n">
        <v>0.0408751937482962</v>
      </c>
      <c r="AN9" s="16" t="n">
        <v>0.104271935514474</v>
      </c>
      <c r="AO9" s="16" t="n">
        <v>0.0161744005810265</v>
      </c>
      <c r="AP9" s="16" t="n">
        <v>0.133870626631423</v>
      </c>
      <c r="AQ9" s="16"/>
      <c r="AR9" s="16" t="n">
        <v>0.0544546892984151</v>
      </c>
      <c r="AS9" s="16" t="n">
        <v>0.0923782165725197</v>
      </c>
      <c r="AT9" s="16" t="n">
        <v>0.0478363346976541</v>
      </c>
      <c r="AU9" s="16" t="n">
        <v>0.179893959962998</v>
      </c>
      <c r="AV9" s="16" t="n">
        <v>0.146652211353448</v>
      </c>
      <c r="AW9" s="16" t="n">
        <v>0.122955467829498</v>
      </c>
      <c r="AX9" s="16" t="n">
        <v>0.0818582077369645</v>
      </c>
      <c r="AY9" s="16" t="n">
        <v>0.0195895817729055</v>
      </c>
    </row>
    <row r="10">
      <c r="B10" s="17" t="s">
        <v>122</v>
      </c>
      <c r="C10" s="16" t="n">
        <v>0.194832197622732</v>
      </c>
      <c r="D10" s="16" t="n">
        <v>0.320866976319475</v>
      </c>
      <c r="E10" s="16" t="n">
        <v>0.332579575485302</v>
      </c>
      <c r="F10" s="16" t="n">
        <v>0.1428676660426</v>
      </c>
      <c r="G10" s="16"/>
      <c r="H10" s="16" t="n">
        <v>0.131285741028432</v>
      </c>
      <c r="I10" s="16" t="n">
        <v>0.16541939470455</v>
      </c>
      <c r="J10" s="16"/>
      <c r="K10" s="16" t="n">
        <v>0.171579704293749</v>
      </c>
      <c r="L10" s="16"/>
      <c r="M10" s="16" t="n">
        <v>0.175139109520155</v>
      </c>
      <c r="N10" s="16" t="n">
        <v>0.36127989055377</v>
      </c>
      <c r="O10" s="16" t="n">
        <v>0.316462791959489</v>
      </c>
      <c r="P10" s="16" t="n">
        <v>0.330409600456016</v>
      </c>
      <c r="Q10" s="16"/>
      <c r="R10" s="16" t="n">
        <v>0.0306231989186693</v>
      </c>
      <c r="S10" s="16" t="n">
        <v>0.563744372842627</v>
      </c>
      <c r="T10" s="16" t="n">
        <v>0.146900142571093</v>
      </c>
      <c r="U10" s="16" t="n">
        <v>0.220233153009235</v>
      </c>
      <c r="V10" s="16" t="n">
        <v>0.149010836505524</v>
      </c>
      <c r="W10" s="16"/>
      <c r="X10" s="16" t="n">
        <v>0.200903694565085</v>
      </c>
      <c r="Y10" s="16" t="n">
        <v>0.115714325478815</v>
      </c>
      <c r="Z10" s="16" t="n">
        <v>0.361681634889541</v>
      </c>
      <c r="AA10" s="16" t="n">
        <v>0.0617680581547402</v>
      </c>
      <c r="AB10" s="16" t="n">
        <v>0.158579842431726</v>
      </c>
      <c r="AC10" s="16" t="n">
        <v>0.215384181700657</v>
      </c>
      <c r="AD10" s="16" t="n">
        <v>0.151736629982333</v>
      </c>
      <c r="AE10" s="16"/>
      <c r="AF10" s="16" t="n">
        <v>0.0164014987615327</v>
      </c>
      <c r="AG10" s="16" t="n">
        <v>0.0744531367702136</v>
      </c>
      <c r="AH10" s="16" t="n">
        <v>0.253402931545361</v>
      </c>
      <c r="AI10" s="16" t="n">
        <v>0.0850769142912432</v>
      </c>
      <c r="AJ10" s="16" t="n">
        <v>0.398094387241733</v>
      </c>
      <c r="AK10" s="16" t="n">
        <v>0.164445016237924</v>
      </c>
      <c r="AL10" s="16" t="n">
        <v>0.514010768882108</v>
      </c>
      <c r="AM10" s="16" t="n">
        <v>0.381584384851888</v>
      </c>
      <c r="AN10" s="16" t="n">
        <v>0.265303010227361</v>
      </c>
      <c r="AO10" s="16" t="n">
        <v>0.394971660033632</v>
      </c>
      <c r="AP10" s="16" t="n">
        <v>0.00516611084071731</v>
      </c>
      <c r="AQ10" s="16"/>
      <c r="AR10" s="16" t="n">
        <v>0.222830498305828</v>
      </c>
      <c r="AS10" s="16" t="n">
        <v>0.251365754155767</v>
      </c>
      <c r="AT10" s="16" t="n">
        <v>0.180955095256479</v>
      </c>
      <c r="AU10" s="16" t="n">
        <v>0.0379972365501721</v>
      </c>
      <c r="AV10" s="16" t="n">
        <v>0.167656644522851</v>
      </c>
      <c r="AW10" s="16" t="n">
        <v>0.227768131699848</v>
      </c>
      <c r="AX10" s="16" t="n">
        <v>0.0240659479887371</v>
      </c>
      <c r="AY10" s="16" t="n">
        <v>0.0116944870254857</v>
      </c>
    </row>
    <row r="11">
      <c r="B11" s="17" t="s">
        <v>123</v>
      </c>
      <c r="C11" s="16" t="n">
        <v>0.148647076704774</v>
      </c>
      <c r="D11" s="16" t="n">
        <v>0.177045235360385</v>
      </c>
      <c r="E11" s="16" t="n">
        <v>0.0964468801848256</v>
      </c>
      <c r="F11" s="16" t="n">
        <v>0.159768633168877</v>
      </c>
      <c r="G11" s="16"/>
      <c r="H11" s="16" t="n">
        <v>0.0290177421795987</v>
      </c>
      <c r="I11" s="16" t="n">
        <v>0.162877824265415</v>
      </c>
      <c r="J11" s="16"/>
      <c r="K11" s="16" t="n">
        <v>0.16323358311608</v>
      </c>
      <c r="L11" s="16"/>
      <c r="M11" s="16" t="n">
        <v>0.139624396816083</v>
      </c>
      <c r="N11" s="16" t="n">
        <v>0.227678384535147</v>
      </c>
      <c r="O11" s="16" t="n">
        <v>0.204369210239935</v>
      </c>
      <c r="P11" s="16" t="n">
        <v>0.181674593265695</v>
      </c>
      <c r="Q11" s="16"/>
      <c r="R11" s="16" t="n">
        <v>0.49516063679791</v>
      </c>
      <c r="S11" s="16" t="n">
        <v>0.104997250221638</v>
      </c>
      <c r="T11" s="16" t="n">
        <v>0.15439750820058</v>
      </c>
      <c r="U11" s="16" t="n">
        <v>0.0763089860553176</v>
      </c>
      <c r="V11" s="16" t="n">
        <v>0.141149610265523</v>
      </c>
      <c r="W11" s="16"/>
      <c r="X11" s="16" t="n">
        <v>0.165424709546604</v>
      </c>
      <c r="Y11" s="16" t="n">
        <v>0.118084036428019</v>
      </c>
      <c r="Z11" s="16" t="n">
        <v>0.129350112804622</v>
      </c>
      <c r="AA11" s="16" t="n">
        <v>0.0630893749922376</v>
      </c>
      <c r="AB11" s="16" t="n">
        <v>0.142610028680861</v>
      </c>
      <c r="AC11" s="16" t="n">
        <v>0.11464811082767</v>
      </c>
      <c r="AD11" s="16" t="n">
        <v>0.522930348021031</v>
      </c>
      <c r="AE11" s="16"/>
      <c r="AF11" s="16" t="n">
        <v>0.000798838870542015</v>
      </c>
      <c r="AG11" s="16" t="n">
        <v>0.00950360020621319</v>
      </c>
      <c r="AH11" s="16" t="n">
        <v>0.0414695614059259</v>
      </c>
      <c r="AI11" s="16" t="n">
        <v>0.178030397504003</v>
      </c>
      <c r="AJ11" s="16" t="n">
        <v>0.148716680045605</v>
      </c>
      <c r="AK11" s="16" t="n">
        <v>0.140633162388122</v>
      </c>
      <c r="AL11" s="16" t="n">
        <v>0.0970227514731174</v>
      </c>
      <c r="AM11" s="16" t="n">
        <v>0.0510210616074662</v>
      </c>
      <c r="AN11" s="16" t="n">
        <v>0.166143965453761</v>
      </c>
      <c r="AO11" s="16" t="n">
        <v>0.0101965591516244</v>
      </c>
      <c r="AP11" s="16" t="n">
        <v>0.133464884409993</v>
      </c>
      <c r="AQ11" s="16"/>
      <c r="AR11" s="16" t="n">
        <v>0.146849800285502</v>
      </c>
      <c r="AS11" s="16" t="n">
        <v>0.122743544722694</v>
      </c>
      <c r="AT11" s="16" t="n">
        <v>0.11596494370383</v>
      </c>
      <c r="AU11" s="16" t="n">
        <v>0.165912375327132</v>
      </c>
      <c r="AV11" s="16" t="n">
        <v>0.160640243437823</v>
      </c>
      <c r="AW11" s="16" t="n">
        <v>0.202669875003184</v>
      </c>
      <c r="AX11" s="16" t="n">
        <v>0.439243952317642</v>
      </c>
      <c r="AY11" s="16" t="n">
        <v>0.00979479088645274</v>
      </c>
    </row>
    <row r="12">
      <c r="B12" s="17" t="s">
        <v>124</v>
      </c>
      <c r="C12" s="16" t="n">
        <v>0.127583135292248</v>
      </c>
      <c r="D12" s="16" t="n">
        <v>0.0248305959743206</v>
      </c>
      <c r="E12" s="16" t="n">
        <v>0.0793372684720163</v>
      </c>
      <c r="F12" s="16" t="n">
        <v>0.152379274307791</v>
      </c>
      <c r="G12" s="16"/>
      <c r="H12" s="16" t="n">
        <v>0.0389327704184349</v>
      </c>
      <c r="I12" s="16" t="n">
        <v>0.13540752489521</v>
      </c>
      <c r="J12" s="16"/>
      <c r="K12" s="16" t="n">
        <v>0.145438264702101</v>
      </c>
      <c r="L12" s="16"/>
      <c r="M12" s="16" t="n">
        <v>0.136379737754789</v>
      </c>
      <c r="N12" s="16" t="n">
        <v>0.0537320838825043</v>
      </c>
      <c r="O12" s="16" t="n">
        <v>0.0675560000863072</v>
      </c>
      <c r="P12" s="16" t="n">
        <v>0.0788717466783126</v>
      </c>
      <c r="Q12" s="16"/>
      <c r="R12" s="16" t="n">
        <v>0.145588624581523</v>
      </c>
      <c r="S12" s="16" t="n">
        <v>0.129890013338297</v>
      </c>
      <c r="T12" s="16" t="n">
        <v>0.137531728600335</v>
      </c>
      <c r="U12" s="16" t="n">
        <v>0.16429565921301</v>
      </c>
      <c r="V12" s="16" t="n">
        <v>0.1028772557088</v>
      </c>
      <c r="W12" s="16"/>
      <c r="X12" s="16" t="n">
        <v>0.160380162103635</v>
      </c>
      <c r="Y12" s="16" t="n">
        <v>0.120133004161681</v>
      </c>
      <c r="Z12" s="16" t="n">
        <v>0.038053302242658</v>
      </c>
      <c r="AA12" s="16" t="n">
        <v>0.0191772951626803</v>
      </c>
      <c r="AB12" s="16" t="n">
        <v>0.377437125992925</v>
      </c>
      <c r="AC12" s="16" t="n">
        <v>0.069333059136946</v>
      </c>
      <c r="AD12" s="16" t="n">
        <v>0.0314062023414377</v>
      </c>
      <c r="AE12" s="16"/>
      <c r="AF12" s="16" t="n">
        <v>0.399121965533266</v>
      </c>
      <c r="AG12" s="16" t="n">
        <v>0.00912949659336948</v>
      </c>
      <c r="AH12" s="16" t="n">
        <v>0.0193932691923603</v>
      </c>
      <c r="AI12" s="16" t="n">
        <v>0.24111276877798</v>
      </c>
      <c r="AJ12" s="16" t="n">
        <v>0.170663417480911</v>
      </c>
      <c r="AK12" s="16" t="n">
        <v>0.0744383091491385</v>
      </c>
      <c r="AL12" s="16" t="n">
        <v>0.25524908741268</v>
      </c>
      <c r="AM12" s="16" t="n">
        <v>0.0206306748732184</v>
      </c>
      <c r="AN12" s="16" t="n">
        <v>0.260254619689374</v>
      </c>
      <c r="AO12" s="16" t="n">
        <v>0</v>
      </c>
      <c r="AP12" s="16" t="n">
        <v>0</v>
      </c>
      <c r="AQ12" s="16"/>
      <c r="AR12" s="16" t="n">
        <v>0.146520196169195</v>
      </c>
      <c r="AS12" s="16" t="n">
        <v>0.0658534878069272</v>
      </c>
      <c r="AT12" s="16" t="n">
        <v>0.269494312337688</v>
      </c>
      <c r="AU12" s="16" t="n">
        <v>0.149077512323181</v>
      </c>
      <c r="AV12" s="16" t="n">
        <v>0.144598239661191</v>
      </c>
      <c r="AW12" s="16" t="n">
        <v>0.00267944300422798</v>
      </c>
      <c r="AX12" s="16" t="n">
        <v>0.00497481510605365</v>
      </c>
      <c r="AY12" s="16" t="n">
        <v>0.480410418227094</v>
      </c>
    </row>
    <row r="13">
      <c r="B13" s="17" t="s">
        <v>125</v>
      </c>
      <c r="C13" s="16" t="n">
        <v>0.381084559062986</v>
      </c>
      <c r="D13" s="16" t="n">
        <v>0.133323314284378</v>
      </c>
      <c r="E13" s="16" t="n">
        <v>0.398858218807102</v>
      </c>
      <c r="F13" s="16" t="n">
        <v>0.404091680958508</v>
      </c>
      <c r="G13" s="16"/>
      <c r="H13" s="16" t="n">
        <v>0.387129200197012</v>
      </c>
      <c r="I13" s="16" t="n">
        <v>0.386018639592531</v>
      </c>
      <c r="J13" s="16"/>
      <c r="K13" s="16" t="n">
        <v>0.32460192966737</v>
      </c>
      <c r="L13" s="16"/>
      <c r="M13" s="16" t="n">
        <v>0.418269922063989</v>
      </c>
      <c r="N13" s="16" t="n">
        <v>0.105027271886082</v>
      </c>
      <c r="O13" s="16" t="n">
        <v>0.0379183968901727</v>
      </c>
      <c r="P13" s="16" t="n">
        <v>0.0638803950842107</v>
      </c>
      <c r="Q13" s="16"/>
      <c r="R13" s="16" t="n">
        <v>0</v>
      </c>
      <c r="S13" s="16" t="n">
        <v>0.108522149547451</v>
      </c>
      <c r="T13" s="16" t="n">
        <v>0.336760134969523</v>
      </c>
      <c r="U13" s="16" t="n">
        <v>0.454909820971102</v>
      </c>
      <c r="V13" s="16" t="n">
        <v>0.487616394546036</v>
      </c>
      <c r="W13" s="16"/>
      <c r="X13" s="16" t="n">
        <v>0.33931025852857</v>
      </c>
      <c r="Y13" s="16" t="n">
        <v>0.511075347018078</v>
      </c>
      <c r="Z13" s="16" t="n">
        <v>0.370382676065218</v>
      </c>
      <c r="AA13" s="16" t="n">
        <v>0.678215132201785</v>
      </c>
      <c r="AB13" s="16" t="n">
        <v>0.0535180641459988</v>
      </c>
      <c r="AC13" s="16" t="n">
        <v>0.195961164578601</v>
      </c>
      <c r="AD13" s="16" t="n">
        <v>0.0352954819615938</v>
      </c>
      <c r="AE13" s="16"/>
      <c r="AF13" s="16" t="n">
        <v>0.576998532687393</v>
      </c>
      <c r="AG13" s="16" t="n">
        <v>0.455017316554091</v>
      </c>
      <c r="AH13" s="16" t="n">
        <v>0.600132449796604</v>
      </c>
      <c r="AI13" s="16" t="n">
        <v>0.223730879162717</v>
      </c>
      <c r="AJ13" s="16" t="n">
        <v>0.226660737571816</v>
      </c>
      <c r="AK13" s="16" t="n">
        <v>0.480145094788901</v>
      </c>
      <c r="AL13" s="16" t="n">
        <v>0</v>
      </c>
      <c r="AM13" s="16" t="n">
        <v>0.505888684919131</v>
      </c>
      <c r="AN13" s="16" t="n">
        <v>0.20402646911503</v>
      </c>
      <c r="AO13" s="16" t="n">
        <v>0.578657380233717</v>
      </c>
      <c r="AP13" s="16" t="n">
        <v>0.521374786767242</v>
      </c>
      <c r="AQ13" s="16"/>
      <c r="AR13" s="16" t="n">
        <v>0.383145365587828</v>
      </c>
      <c r="AS13" s="16" t="n">
        <v>0.401542281813665</v>
      </c>
      <c r="AT13" s="16" t="n">
        <v>0.375346804369767</v>
      </c>
      <c r="AU13" s="16" t="n">
        <v>0.451467733621749</v>
      </c>
      <c r="AV13" s="16" t="n">
        <v>0.378156430617169</v>
      </c>
      <c r="AW13" s="16" t="n">
        <v>0.258670288787336</v>
      </c>
      <c r="AX13" s="16" t="n">
        <v>0.428486194564003</v>
      </c>
      <c r="AY13" s="16" t="n">
        <v>0.478510722088062</v>
      </c>
    </row>
    <row r="14">
      <c r="B14" s="17" t="s">
        <v>90</v>
      </c>
      <c r="C14" s="16" t="n">
        <v>0.0582992521529364</v>
      </c>
      <c r="D14" s="16" t="n">
        <v>0.155185637378899</v>
      </c>
      <c r="E14" s="16" t="n">
        <v>0.0418860802204245</v>
      </c>
      <c r="F14" s="16" t="n">
        <v>0.0518978240967208</v>
      </c>
      <c r="G14" s="16"/>
      <c r="H14" s="16" t="n">
        <v>0.332941254703693</v>
      </c>
      <c r="I14" s="16" t="n">
        <v>0.0531720787612721</v>
      </c>
      <c r="J14" s="16"/>
      <c r="K14" s="16" t="n">
        <v>0.0587310993339382</v>
      </c>
      <c r="L14" s="16"/>
      <c r="M14" s="16" t="n">
        <v>0.0582299128002517</v>
      </c>
      <c r="N14" s="16" t="n">
        <v>0.0712714999730369</v>
      </c>
      <c r="O14" s="16" t="n">
        <v>0.0173069293877069</v>
      </c>
      <c r="P14" s="16" t="n">
        <v>0.0529123254515756</v>
      </c>
      <c r="Q14" s="16"/>
      <c r="R14" s="16" t="n">
        <v>0.00256240693732024</v>
      </c>
      <c r="S14" s="16" t="n">
        <v>0.0113544888309618</v>
      </c>
      <c r="T14" s="16" t="n">
        <v>0.0972596684216155</v>
      </c>
      <c r="U14" s="16" t="n">
        <v>0.0437739214575461</v>
      </c>
      <c r="V14" s="16" t="n">
        <v>0.0598418293326029</v>
      </c>
      <c r="W14" s="16"/>
      <c r="X14" s="16" t="n">
        <v>0.052412398315391</v>
      </c>
      <c r="Y14" s="16" t="n">
        <v>0.118942352042288</v>
      </c>
      <c r="Z14" s="16" t="n">
        <v>0</v>
      </c>
      <c r="AA14" s="16" t="n">
        <v>0.00183266231278062</v>
      </c>
      <c r="AB14" s="16" t="n">
        <v>0.141765420292735</v>
      </c>
      <c r="AC14" s="16" t="n">
        <v>0.115435428505359</v>
      </c>
      <c r="AD14" s="16" t="n">
        <v>0.141049368657125</v>
      </c>
      <c r="AE14" s="16"/>
      <c r="AF14" s="16" t="n">
        <v>0.00182816543585205</v>
      </c>
      <c r="AG14" s="16" t="n">
        <v>0.422275949924341</v>
      </c>
      <c r="AH14" s="16" t="n">
        <v>0.0366233769784188</v>
      </c>
      <c r="AI14" s="16" t="n">
        <v>0.117481264616548</v>
      </c>
      <c r="AJ14" s="16" t="n">
        <v>0.000422680581609941</v>
      </c>
      <c r="AK14" s="16" t="n">
        <v>0.0426510117955626</v>
      </c>
      <c r="AL14" s="16" t="n">
        <v>0.00124350565752914</v>
      </c>
      <c r="AM14" s="16" t="n">
        <v>0</v>
      </c>
      <c r="AN14" s="16" t="n">
        <v>0</v>
      </c>
      <c r="AO14" s="16" t="n">
        <v>0</v>
      </c>
      <c r="AP14" s="16" t="n">
        <v>0.206123591350624</v>
      </c>
      <c r="AQ14" s="16"/>
      <c r="AR14" s="16" t="n">
        <v>0.0461994503532318</v>
      </c>
      <c r="AS14" s="16" t="n">
        <v>0.0661167149284271</v>
      </c>
      <c r="AT14" s="16" t="n">
        <v>0.010402509634582</v>
      </c>
      <c r="AU14" s="16" t="n">
        <v>0.0156511822147675</v>
      </c>
      <c r="AV14" s="16" t="n">
        <v>0.00229623040751654</v>
      </c>
      <c r="AW14" s="16" t="n">
        <v>0.185256793675906</v>
      </c>
      <c r="AX14" s="16" t="n">
        <v>0.0213708822865997</v>
      </c>
      <c r="AY14" s="16" t="n">
        <v>0</v>
      </c>
    </row>
    <row r="15">
      <c r="B15" s="17" t="s">
        <v>126</v>
      </c>
      <c r="C15" s="23" t="n">
        <v>0.284385976787056</v>
      </c>
      <c r="D15" s="23" t="n">
        <v>0.509615217002017</v>
      </c>
      <c r="E15" s="23" t="n">
        <v>0.383471552315632</v>
      </c>
      <c r="F15" s="23" t="n">
        <v>0.231862587468102</v>
      </c>
      <c r="G15" s="23"/>
      <c r="H15" s="23" t="n">
        <v>0.211979032501262</v>
      </c>
      <c r="I15" s="23" t="n">
        <v>0.262523932485572</v>
      </c>
      <c r="J15" s="23"/>
      <c r="K15" s="23" t="n">
        <v>0.307995123180511</v>
      </c>
      <c r="L15" s="23"/>
      <c r="M15" s="23" t="n">
        <v>0.247496030564887</v>
      </c>
      <c r="N15" s="23" t="n">
        <v>0.542290759723231</v>
      </c>
      <c r="O15" s="23" t="n">
        <v>0.672849463395878</v>
      </c>
      <c r="P15" s="23" t="n">
        <v>0.622660939520206</v>
      </c>
      <c r="Q15" s="23"/>
      <c r="R15" s="23" t="n">
        <v>0.356688331683248</v>
      </c>
      <c r="S15" s="23" t="n">
        <v>0.645236098061653</v>
      </c>
      <c r="T15" s="23" t="n">
        <v>0.274050959807946</v>
      </c>
      <c r="U15" s="23" t="n">
        <v>0.260711612303024</v>
      </c>
      <c r="V15" s="23" t="n">
        <v>0.208514910147038</v>
      </c>
      <c r="W15" s="23"/>
      <c r="X15" s="23" t="n">
        <v>0.282472471505799</v>
      </c>
      <c r="Y15" s="23" t="n">
        <v>0.131765260349933</v>
      </c>
      <c r="Z15" s="23" t="n">
        <v>0.462213908887502</v>
      </c>
      <c r="AA15" s="23" t="n">
        <v>0.237685535330516</v>
      </c>
      <c r="AB15" s="23" t="n">
        <v>0.28466936088748</v>
      </c>
      <c r="AC15" s="23" t="n">
        <v>0.504622236951424</v>
      </c>
      <c r="AD15" s="23" t="n">
        <v>0.269318599018813</v>
      </c>
      <c r="AE15" s="23"/>
      <c r="AF15" s="23" t="n">
        <v>0.0212524974729471</v>
      </c>
      <c r="AG15" s="23" t="n">
        <v>0.104073636721985</v>
      </c>
      <c r="AH15" s="23" t="n">
        <v>0.302381342626691</v>
      </c>
      <c r="AI15" s="23" t="n">
        <v>0.239644689938751</v>
      </c>
      <c r="AJ15" s="23" t="n">
        <v>0.453536484320057</v>
      </c>
      <c r="AK15" s="23" t="n">
        <v>0.262132421878276</v>
      </c>
      <c r="AL15" s="23" t="n">
        <v>0.646484655456674</v>
      </c>
      <c r="AM15" s="23" t="n">
        <v>0.422459578600184</v>
      </c>
      <c r="AN15" s="23" t="n">
        <v>0.369574945741835</v>
      </c>
      <c r="AO15" s="23" t="n">
        <v>0.411146060614658</v>
      </c>
      <c r="AP15" s="23" t="n">
        <v>0.139036737472141</v>
      </c>
      <c r="AQ15" s="23"/>
      <c r="AR15" s="23" t="n">
        <v>0.277285187604243</v>
      </c>
      <c r="AS15" s="23" t="n">
        <v>0.343743970728287</v>
      </c>
      <c r="AT15" s="23" t="n">
        <v>0.228791429954133</v>
      </c>
      <c r="AU15" s="23" t="n">
        <v>0.21789119651317</v>
      </c>
      <c r="AV15" s="23" t="n">
        <v>0.3143088558763</v>
      </c>
      <c r="AW15" s="23" t="n">
        <v>0.350723599529346</v>
      </c>
      <c r="AX15" s="23" t="n">
        <v>0.105924155725702</v>
      </c>
      <c r="AY15" s="23" t="n">
        <v>0.0312840687983912</v>
      </c>
    </row>
    <row r="16">
      <c r="B16" s="17" t="s">
        <v>127</v>
      </c>
      <c r="C16" s="23" t="n">
        <v>0.508667694355234</v>
      </c>
      <c r="D16" s="23" t="n">
        <v>0.158153910258699</v>
      </c>
      <c r="E16" s="23" t="n">
        <v>0.478195487279118</v>
      </c>
      <c r="F16" s="23" t="n">
        <v>0.5564709552663</v>
      </c>
      <c r="G16" s="23"/>
      <c r="H16" s="23" t="n">
        <v>0.426061970615446</v>
      </c>
      <c r="I16" s="23" t="n">
        <v>0.521426164487741</v>
      </c>
      <c r="J16" s="23"/>
      <c r="K16" s="23" t="n">
        <v>0.47004019436947</v>
      </c>
      <c r="L16" s="23"/>
      <c r="M16" s="23" t="n">
        <v>0.554649659818779</v>
      </c>
      <c r="N16" s="23" t="n">
        <v>0.158759355768586</v>
      </c>
      <c r="O16" s="23" t="n">
        <v>0.10547439697648</v>
      </c>
      <c r="P16" s="23" t="n">
        <v>0.142752141762523</v>
      </c>
      <c r="Q16" s="23"/>
      <c r="R16" s="23" t="n">
        <v>0.145588624581523</v>
      </c>
      <c r="S16" s="23" t="n">
        <v>0.238412162885748</v>
      </c>
      <c r="T16" s="23" t="n">
        <v>0.474291863569858</v>
      </c>
      <c r="U16" s="23" t="n">
        <v>0.619205480184112</v>
      </c>
      <c r="V16" s="23" t="n">
        <v>0.590493650254836</v>
      </c>
      <c r="W16" s="23"/>
      <c r="X16" s="23" t="n">
        <v>0.499690420632205</v>
      </c>
      <c r="Y16" s="23" t="n">
        <v>0.631208351179759</v>
      </c>
      <c r="Z16" s="23" t="n">
        <v>0.408435978307876</v>
      </c>
      <c r="AA16" s="23" t="n">
        <v>0.697392427364465</v>
      </c>
      <c r="AB16" s="23" t="n">
        <v>0.430955190138924</v>
      </c>
      <c r="AC16" s="23" t="n">
        <v>0.265294223715547</v>
      </c>
      <c r="AD16" s="23" t="n">
        <v>0.0667016843030315</v>
      </c>
      <c r="AE16" s="23"/>
      <c r="AF16" s="23" t="n">
        <v>0.976120498220659</v>
      </c>
      <c r="AG16" s="23" t="n">
        <v>0.464146813147461</v>
      </c>
      <c r="AH16" s="23" t="n">
        <v>0.619525718988964</v>
      </c>
      <c r="AI16" s="23" t="n">
        <v>0.464843647940697</v>
      </c>
      <c r="AJ16" s="23" t="n">
        <v>0.397324155052728</v>
      </c>
      <c r="AK16" s="23" t="n">
        <v>0.55458340393804</v>
      </c>
      <c r="AL16" s="23" t="n">
        <v>0.25524908741268</v>
      </c>
      <c r="AM16" s="23" t="n">
        <v>0.52651935979235</v>
      </c>
      <c r="AN16" s="23" t="n">
        <v>0.464281088804404</v>
      </c>
      <c r="AO16" s="23" t="n">
        <v>0.578657380233717</v>
      </c>
      <c r="AP16" s="23" t="n">
        <v>0.521374786767242</v>
      </c>
      <c r="AQ16" s="23"/>
      <c r="AR16" s="23" t="n">
        <v>0.529665561757023</v>
      </c>
      <c r="AS16" s="23" t="n">
        <v>0.467395769620592</v>
      </c>
      <c r="AT16" s="23" t="n">
        <v>0.644841116707455</v>
      </c>
      <c r="AU16" s="23" t="n">
        <v>0.60054524594493</v>
      </c>
      <c r="AV16" s="23" t="n">
        <v>0.52275467027836</v>
      </c>
      <c r="AW16" s="23" t="n">
        <v>0.261349731791564</v>
      </c>
      <c r="AX16" s="23" t="n">
        <v>0.433461009670057</v>
      </c>
      <c r="AY16" s="23" t="n">
        <v>0.958921140315156</v>
      </c>
    </row>
    <row r="17">
      <c r="B17" s="17" t="s">
        <v>128</v>
      </c>
      <c r="C17" s="24" t="n">
        <v>-0.224281717568178</v>
      </c>
      <c r="D17" s="24" t="n">
        <v>0.351461306743318</v>
      </c>
      <c r="E17" s="24" t="n">
        <v>-0.0947239349634862</v>
      </c>
      <c r="F17" s="24" t="n">
        <v>-0.324608367798198</v>
      </c>
      <c r="G17" s="24"/>
      <c r="H17" s="24" t="n">
        <v>-0.214082938114185</v>
      </c>
      <c r="I17" s="24" t="n">
        <v>-0.25890223200217</v>
      </c>
      <c r="J17" s="24"/>
      <c r="K17" s="24" t="n">
        <v>-0.162045071188959</v>
      </c>
      <c r="L17" s="24"/>
      <c r="M17" s="24" t="n">
        <v>-0.307153629253892</v>
      </c>
      <c r="N17" s="24" t="n">
        <v>0.383531403954645</v>
      </c>
      <c r="O17" s="24" t="n">
        <v>0.567375066419398</v>
      </c>
      <c r="P17" s="24" t="n">
        <v>0.479908797757683</v>
      </c>
      <c r="Q17" s="24"/>
      <c r="R17" s="24" t="n">
        <v>0.211099707101725</v>
      </c>
      <c r="S17" s="24" t="n">
        <v>0.406823935175905</v>
      </c>
      <c r="T17" s="24" t="n">
        <v>-0.200240903761911</v>
      </c>
      <c r="U17" s="24" t="n">
        <v>-0.358493867881087</v>
      </c>
      <c r="V17" s="24" t="n">
        <v>-0.381978740107798</v>
      </c>
      <c r="W17" s="24"/>
      <c r="X17" s="24" t="n">
        <v>-0.217217949126406</v>
      </c>
      <c r="Y17" s="24" t="n">
        <v>-0.499443090829826</v>
      </c>
      <c r="Z17" s="24" t="n">
        <v>0.0537779305796262</v>
      </c>
      <c r="AA17" s="24" t="n">
        <v>-0.459706892033949</v>
      </c>
      <c r="AB17" s="24" t="n">
        <v>-0.146285829251443</v>
      </c>
      <c r="AC17" s="24" t="n">
        <v>0.239328013235877</v>
      </c>
      <c r="AD17" s="24" t="n">
        <v>0.202616914715782</v>
      </c>
      <c r="AE17" s="24"/>
      <c r="AF17" s="24" t="n">
        <v>-0.954868000747712</v>
      </c>
      <c r="AG17" s="24" t="n">
        <v>-0.360073176425476</v>
      </c>
      <c r="AH17" s="24" t="n">
        <v>-0.317144376362273</v>
      </c>
      <c r="AI17" s="24" t="n">
        <v>-0.225198958001945</v>
      </c>
      <c r="AJ17" s="24" t="n">
        <v>0.0562123292673298</v>
      </c>
      <c r="AK17" s="24" t="n">
        <v>-0.292450982059764</v>
      </c>
      <c r="AL17" s="24" t="n">
        <v>0.391235568043994</v>
      </c>
      <c r="AM17" s="24" t="n">
        <v>-0.104059781192165</v>
      </c>
      <c r="AN17" s="24" t="n">
        <v>-0.0947061430625687</v>
      </c>
      <c r="AO17" s="24" t="n">
        <v>-0.167511319619059</v>
      </c>
      <c r="AP17" s="24" t="n">
        <v>-0.382338049295102</v>
      </c>
      <c r="AQ17" s="24"/>
      <c r="AR17" s="24" t="n">
        <v>-0.25238037415278</v>
      </c>
      <c r="AS17" s="24" t="n">
        <v>-0.123651798892305</v>
      </c>
      <c r="AT17" s="24" t="n">
        <v>-0.416049686753323</v>
      </c>
      <c r="AU17" s="24" t="n">
        <v>-0.38265404943176</v>
      </c>
      <c r="AV17" s="24" t="n">
        <v>-0.208445814402061</v>
      </c>
      <c r="AW17" s="24" t="n">
        <v>0.0893738677377818</v>
      </c>
      <c r="AX17" s="24" t="n">
        <v>-0.327536853944355</v>
      </c>
      <c r="AY17" s="24" t="n">
        <v>-0.927637071516765</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136</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121</v>
      </c>
      <c r="C9" s="16" t="n">
        <v>0.103717574828086</v>
      </c>
      <c r="D9" s="16" t="n">
        <v>0.0801430144137149</v>
      </c>
      <c r="E9" s="16" t="n">
        <v>0.159767439059866</v>
      </c>
      <c r="F9" s="16" t="n">
        <v>0.090997310635675</v>
      </c>
      <c r="G9" s="16"/>
      <c r="H9" s="16" t="n">
        <v>0.454822948374739</v>
      </c>
      <c r="I9" s="16" t="n">
        <v>0.0708231443027455</v>
      </c>
      <c r="J9" s="16"/>
      <c r="K9" s="16" t="n">
        <v>0.189906166861083</v>
      </c>
      <c r="L9" s="16"/>
      <c r="M9" s="16" t="n">
        <v>0.0903069018690869</v>
      </c>
      <c r="N9" s="16" t="n">
        <v>0.185576522676079</v>
      </c>
      <c r="O9" s="16" t="n">
        <v>0.279512573589957</v>
      </c>
      <c r="P9" s="16" t="n">
        <v>0.247953327108697</v>
      </c>
      <c r="Q9" s="16"/>
      <c r="R9" s="16" t="n">
        <v>0.146302286302363</v>
      </c>
      <c r="S9" s="16" t="n">
        <v>0.158389073163011</v>
      </c>
      <c r="T9" s="16" t="n">
        <v>0.0260127529531058</v>
      </c>
      <c r="U9" s="16" t="n">
        <v>0.122436988235663</v>
      </c>
      <c r="V9" s="16" t="n">
        <v>0.123265625285882</v>
      </c>
      <c r="W9" s="16"/>
      <c r="X9" s="16" t="n">
        <v>0.114789680580688</v>
      </c>
      <c r="Y9" s="16" t="n">
        <v>0.13304544381533</v>
      </c>
      <c r="Z9" s="16" t="n">
        <v>0.0806826967498058</v>
      </c>
      <c r="AA9" s="16" t="n">
        <v>0.0333637548033046</v>
      </c>
      <c r="AB9" s="16" t="n">
        <v>0.092954486636688</v>
      </c>
      <c r="AC9" s="16" t="n">
        <v>0.297010516120776</v>
      </c>
      <c r="AD9" s="16" t="n">
        <v>0.0930595093828989</v>
      </c>
      <c r="AE9" s="16"/>
      <c r="AF9" s="16" t="n">
        <v>0.00449043343431681</v>
      </c>
      <c r="AG9" s="16" t="n">
        <v>0.446208498134808</v>
      </c>
      <c r="AH9" s="16" t="n">
        <v>0.0410069606178286</v>
      </c>
      <c r="AI9" s="16" t="n">
        <v>0.0788956891409697</v>
      </c>
      <c r="AJ9" s="16" t="n">
        <v>0.14889581020455</v>
      </c>
      <c r="AK9" s="16" t="n">
        <v>0.00148861039956787</v>
      </c>
      <c r="AL9" s="16" t="n">
        <v>0.163941601167067</v>
      </c>
      <c r="AM9" s="16" t="n">
        <v>0.113967628141098</v>
      </c>
      <c r="AN9" s="16" t="n">
        <v>0.150602840558124</v>
      </c>
      <c r="AO9" s="16" t="n">
        <v>0.0153229850255327</v>
      </c>
      <c r="AP9" s="16" t="n">
        <v>0.431839818464904</v>
      </c>
      <c r="AQ9" s="16"/>
      <c r="AR9" s="16" t="n">
        <v>0.0534658769494966</v>
      </c>
      <c r="AS9" s="16" t="n">
        <v>0.088012594392995</v>
      </c>
      <c r="AT9" s="16" t="n">
        <v>0.229338545587788</v>
      </c>
      <c r="AU9" s="16" t="n">
        <v>0.304849896766999</v>
      </c>
      <c r="AV9" s="16" t="n">
        <v>0.0187148031564498</v>
      </c>
      <c r="AW9" s="16" t="n">
        <v>0.00843272626079445</v>
      </c>
      <c r="AX9" s="16" t="n">
        <v>0.261494549107606</v>
      </c>
      <c r="AY9" s="16" t="n">
        <v>0.0195895817729055</v>
      </c>
    </row>
    <row r="10">
      <c r="B10" s="17" t="s">
        <v>122</v>
      </c>
      <c r="C10" s="16" t="n">
        <v>0.118946351634517</v>
      </c>
      <c r="D10" s="16" t="n">
        <v>0.147577812735542</v>
      </c>
      <c r="E10" s="16" t="n">
        <v>0.170785030083883</v>
      </c>
      <c r="F10" s="16" t="n">
        <v>0.101506069148042</v>
      </c>
      <c r="G10" s="16"/>
      <c r="H10" s="16" t="n">
        <v>0.0536610379267484</v>
      </c>
      <c r="I10" s="16" t="n">
        <v>0.115860038658335</v>
      </c>
      <c r="J10" s="16"/>
      <c r="K10" s="16" t="n">
        <v>0.153664535641548</v>
      </c>
      <c r="L10" s="16"/>
      <c r="M10" s="16" t="n">
        <v>0.10477163561652</v>
      </c>
      <c r="N10" s="16" t="n">
        <v>0.206033590976175</v>
      </c>
      <c r="O10" s="16" t="n">
        <v>0.28822451847945</v>
      </c>
      <c r="P10" s="16" t="n">
        <v>0.315055749828111</v>
      </c>
      <c r="Q10" s="16"/>
      <c r="R10" s="16" t="n">
        <v>0.160900224040857</v>
      </c>
      <c r="S10" s="16" t="n">
        <v>0.238606819246147</v>
      </c>
      <c r="T10" s="16" t="n">
        <v>0.297346451400178</v>
      </c>
      <c r="U10" s="16" t="n">
        <v>0.0361128047508078</v>
      </c>
      <c r="V10" s="16" t="n">
        <v>0.0173666347751551</v>
      </c>
      <c r="W10" s="16"/>
      <c r="X10" s="16" t="n">
        <v>0.144885173019072</v>
      </c>
      <c r="Y10" s="16" t="n">
        <v>0.0576187575417334</v>
      </c>
      <c r="Z10" s="16" t="n">
        <v>0.13213749622046</v>
      </c>
      <c r="AA10" s="16" t="n">
        <v>0.0563923960235195</v>
      </c>
      <c r="AB10" s="16" t="n">
        <v>0.0935023225735177</v>
      </c>
      <c r="AC10" s="16" t="n">
        <v>0.0741785334344169</v>
      </c>
      <c r="AD10" s="16" t="n">
        <v>0.156492709321866</v>
      </c>
      <c r="AE10" s="16"/>
      <c r="AF10" s="16" t="n">
        <v>0.00411879538425141</v>
      </c>
      <c r="AG10" s="16" t="n">
        <v>0.0100822451460852</v>
      </c>
      <c r="AH10" s="16" t="n">
        <v>0.272961526534092</v>
      </c>
      <c r="AI10" s="16" t="n">
        <v>0.0558433772506118</v>
      </c>
      <c r="AJ10" s="16" t="n">
        <v>0.0383517913500821</v>
      </c>
      <c r="AK10" s="16" t="n">
        <v>0.123216646448605</v>
      </c>
      <c r="AL10" s="16" t="n">
        <v>0.132991780036391</v>
      </c>
      <c r="AM10" s="16" t="n">
        <v>0.124339638381684</v>
      </c>
      <c r="AN10" s="16" t="n">
        <v>0.282210677750921</v>
      </c>
      <c r="AO10" s="16" t="n">
        <v>0.00246144860441409</v>
      </c>
      <c r="AP10" s="16" t="n">
        <v>0.102380168995592</v>
      </c>
      <c r="AQ10" s="16"/>
      <c r="AR10" s="16" t="n">
        <v>0.0680236358308465</v>
      </c>
      <c r="AS10" s="16" t="n">
        <v>0.124227689501528</v>
      </c>
      <c r="AT10" s="16" t="n">
        <v>0.294240591983853</v>
      </c>
      <c r="AU10" s="16" t="n">
        <v>0.0271730913822025</v>
      </c>
      <c r="AV10" s="16" t="n">
        <v>0.144598239661191</v>
      </c>
      <c r="AW10" s="16" t="n">
        <v>0.0867313708921164</v>
      </c>
      <c r="AX10" s="16" t="n">
        <v>0.0274245080117286</v>
      </c>
      <c r="AY10" s="16" t="n">
        <v>0.00979479088645274</v>
      </c>
    </row>
    <row r="11">
      <c r="B11" s="17" t="s">
        <v>123</v>
      </c>
      <c r="C11" s="16" t="n">
        <v>0.176642434025173</v>
      </c>
      <c r="D11" s="16" t="n">
        <v>0.350581528113569</v>
      </c>
      <c r="E11" s="16" t="n">
        <v>0.197653111293773</v>
      </c>
      <c r="F11" s="16" t="n">
        <v>0.151305264156259</v>
      </c>
      <c r="G11" s="16"/>
      <c r="H11" s="16" t="n">
        <v>0.134289615977841</v>
      </c>
      <c r="I11" s="16" t="n">
        <v>0.185739832415411</v>
      </c>
      <c r="J11" s="16"/>
      <c r="K11" s="16" t="n">
        <v>0.0959578316407141</v>
      </c>
      <c r="L11" s="16"/>
      <c r="M11" s="16" t="n">
        <v>0.166005094299142</v>
      </c>
      <c r="N11" s="16" t="n">
        <v>0.271427841234088</v>
      </c>
      <c r="O11" s="16" t="n">
        <v>0.227601940157025</v>
      </c>
      <c r="P11" s="16" t="n">
        <v>0.242852690592086</v>
      </c>
      <c r="Q11" s="16"/>
      <c r="R11" s="16" t="n">
        <v>0.422055497892282</v>
      </c>
      <c r="S11" s="16" t="n">
        <v>0.362968431837787</v>
      </c>
      <c r="T11" s="16" t="n">
        <v>0.247767023310479</v>
      </c>
      <c r="U11" s="16" t="n">
        <v>0.070477494731206</v>
      </c>
      <c r="V11" s="16" t="n">
        <v>0.105596873037619</v>
      </c>
      <c r="W11" s="16"/>
      <c r="X11" s="16" t="n">
        <v>0.183515435672725</v>
      </c>
      <c r="Y11" s="16" t="n">
        <v>0.0314040190861992</v>
      </c>
      <c r="Z11" s="16" t="n">
        <v>0.224434867421557</v>
      </c>
      <c r="AA11" s="16" t="n">
        <v>0.378571030222854</v>
      </c>
      <c r="AB11" s="16" t="n">
        <v>0.125570565149451</v>
      </c>
      <c r="AC11" s="16" t="n">
        <v>0.190840701651185</v>
      </c>
      <c r="AD11" s="16" t="n">
        <v>0.561552609892335</v>
      </c>
      <c r="AE11" s="16"/>
      <c r="AF11" s="16" t="n">
        <v>0.00260634716727077</v>
      </c>
      <c r="AG11" s="16" t="n">
        <v>0.0248408696644356</v>
      </c>
      <c r="AH11" s="16" t="n">
        <v>0.226680434598601</v>
      </c>
      <c r="AI11" s="16" t="n">
        <v>0.177583146727303</v>
      </c>
      <c r="AJ11" s="16" t="n">
        <v>0.102557707898666</v>
      </c>
      <c r="AK11" s="16" t="n">
        <v>0.177042549912996</v>
      </c>
      <c r="AL11" s="16" t="n">
        <v>0.0255505475272662</v>
      </c>
      <c r="AM11" s="16" t="n">
        <v>0.183288605415559</v>
      </c>
      <c r="AN11" s="16" t="n">
        <v>0.32983669824709</v>
      </c>
      <c r="AO11" s="16" t="n">
        <v>0.206924675400763</v>
      </c>
      <c r="AP11" s="16" t="n">
        <v>0.133464884409993</v>
      </c>
      <c r="AQ11" s="16"/>
      <c r="AR11" s="16" t="n">
        <v>0.145809577052103</v>
      </c>
      <c r="AS11" s="16" t="n">
        <v>0.179296224093281</v>
      </c>
      <c r="AT11" s="16" t="n">
        <v>0.135356815513931</v>
      </c>
      <c r="AU11" s="16" t="n">
        <v>0.346292252079848</v>
      </c>
      <c r="AV11" s="16" t="n">
        <v>0.160353214636884</v>
      </c>
      <c r="AW11" s="16" t="n">
        <v>0.211850152155387</v>
      </c>
      <c r="AX11" s="16" t="n">
        <v>0.239044856201931</v>
      </c>
      <c r="AY11" s="16" t="n">
        <v>0.0135941831645186</v>
      </c>
    </row>
    <row r="12">
      <c r="B12" s="17" t="s">
        <v>124</v>
      </c>
      <c r="C12" s="16" t="n">
        <v>0.114482568732592</v>
      </c>
      <c r="D12" s="16" t="n">
        <v>0.156279842272908</v>
      </c>
      <c r="E12" s="16" t="n">
        <v>0.0305338719483774</v>
      </c>
      <c r="F12" s="16" t="n">
        <v>0.132804161108428</v>
      </c>
      <c r="G12" s="16"/>
      <c r="H12" s="16" t="n">
        <v>0.0486698544596898</v>
      </c>
      <c r="I12" s="16" t="n">
        <v>0.127317354486689</v>
      </c>
      <c r="J12" s="16"/>
      <c r="K12" s="16" t="n">
        <v>0.106759673443881</v>
      </c>
      <c r="L12" s="16"/>
      <c r="M12" s="16" t="n">
        <v>0.11132901331696</v>
      </c>
      <c r="N12" s="16" t="n">
        <v>0.165382484821304</v>
      </c>
      <c r="O12" s="16" t="n">
        <v>0.0740970891139436</v>
      </c>
      <c r="P12" s="16" t="n">
        <v>0.0610759305291106</v>
      </c>
      <c r="Q12" s="16"/>
      <c r="R12" s="16" t="n">
        <v>0</v>
      </c>
      <c r="S12" s="16" t="n">
        <v>0.127035089577144</v>
      </c>
      <c r="T12" s="16" t="n">
        <v>0.0597111660843009</v>
      </c>
      <c r="U12" s="16" t="n">
        <v>0.24613346262628</v>
      </c>
      <c r="V12" s="16" t="n">
        <v>0.101268129767954</v>
      </c>
      <c r="W12" s="16"/>
      <c r="X12" s="16" t="n">
        <v>0.107250939139657</v>
      </c>
      <c r="Y12" s="16" t="n">
        <v>0.116569868384261</v>
      </c>
      <c r="Z12" s="16" t="n">
        <v>0.113458606199381</v>
      </c>
      <c r="AA12" s="16" t="n">
        <v>0.00058774682539256</v>
      </c>
      <c r="AB12" s="16" t="n">
        <v>0.459652277198293</v>
      </c>
      <c r="AC12" s="16" t="n">
        <v>0.057118633454872</v>
      </c>
      <c r="AD12" s="16" t="n">
        <v>0.0243582240658734</v>
      </c>
      <c r="AE12" s="16"/>
      <c r="AF12" s="16" t="n">
        <v>0.398473861384177</v>
      </c>
      <c r="AG12" s="16" t="n">
        <v>0.0638510705005796</v>
      </c>
      <c r="AH12" s="16" t="n">
        <v>0.0310095644364901</v>
      </c>
      <c r="AI12" s="16" t="n">
        <v>0.146629606142627</v>
      </c>
      <c r="AJ12" s="16" t="n">
        <v>0.36113596621627</v>
      </c>
      <c r="AK12" s="16" t="n">
        <v>0.128817365680114</v>
      </c>
      <c r="AL12" s="16" t="n">
        <v>0.0276387791976683</v>
      </c>
      <c r="AM12" s="16" t="n">
        <v>0.0366793751664694</v>
      </c>
      <c r="AN12" s="16" t="n">
        <v>0.0219975344034287</v>
      </c>
      <c r="AO12" s="16" t="n">
        <v>0.191392615338359</v>
      </c>
      <c r="AP12" s="16" t="n">
        <v>0</v>
      </c>
      <c r="AQ12" s="16"/>
      <c r="AR12" s="16" t="n">
        <v>0.0527514681130266</v>
      </c>
      <c r="AS12" s="16" t="n">
        <v>0.0705853852836521</v>
      </c>
      <c r="AT12" s="16" t="n">
        <v>0.137523517529745</v>
      </c>
      <c r="AU12" s="16" t="n">
        <v>0.0036433562576144</v>
      </c>
      <c r="AV12" s="16" t="n">
        <v>0.217471417093665</v>
      </c>
      <c r="AW12" s="16" t="n">
        <v>0.200227300243238</v>
      </c>
      <c r="AX12" s="16" t="n">
        <v>0.0213708822865997</v>
      </c>
      <c r="AY12" s="16" t="n">
        <v>0.478510722088062</v>
      </c>
    </row>
    <row r="13">
      <c r="B13" s="17" t="s">
        <v>125</v>
      </c>
      <c r="C13" s="16" t="n">
        <v>0.457274014202677</v>
      </c>
      <c r="D13" s="16" t="n">
        <v>0.241886181476901</v>
      </c>
      <c r="E13" s="16" t="n">
        <v>0.433312304306586</v>
      </c>
      <c r="F13" s="16" t="n">
        <v>0.488085060898399</v>
      </c>
      <c r="G13" s="16"/>
      <c r="H13" s="16" t="n">
        <v>0.302392651372964</v>
      </c>
      <c r="I13" s="16" t="n">
        <v>0.477731161044214</v>
      </c>
      <c r="J13" s="16"/>
      <c r="K13" s="16" t="n">
        <v>0.425422181664758</v>
      </c>
      <c r="L13" s="16"/>
      <c r="M13" s="16" t="n">
        <v>0.502011934362171</v>
      </c>
      <c r="N13" s="16" t="n">
        <v>0.108181120118799</v>
      </c>
      <c r="O13" s="16" t="n">
        <v>0.104603484578064</v>
      </c>
      <c r="P13" s="16" t="n">
        <v>0.0733112869347132</v>
      </c>
      <c r="Q13" s="16"/>
      <c r="R13" s="16" t="n">
        <v>0.145588624581523</v>
      </c>
      <c r="S13" s="16" t="n">
        <v>0.110900267969689</v>
      </c>
      <c r="T13" s="16" t="n">
        <v>0.336742716778064</v>
      </c>
      <c r="U13" s="16" t="n">
        <v>0.524557232928431</v>
      </c>
      <c r="V13" s="16" t="n">
        <v>0.61947137770537</v>
      </c>
      <c r="W13" s="16"/>
      <c r="X13" s="16" t="n">
        <v>0.419728337477724</v>
      </c>
      <c r="Y13" s="16" t="n">
        <v>0.609195112774842</v>
      </c>
      <c r="Z13" s="16" t="n">
        <v>0.449286333408796</v>
      </c>
      <c r="AA13" s="16" t="n">
        <v>0.529443031507134</v>
      </c>
      <c r="AB13" s="16" t="n">
        <v>0.224831622373046</v>
      </c>
      <c r="AC13" s="16" t="n">
        <v>0.202888812452883</v>
      </c>
      <c r="AD13" s="16" t="n">
        <v>0.0636814410516481</v>
      </c>
      <c r="AE13" s="16"/>
      <c r="AF13" s="16" t="n">
        <v>0.587834293045043</v>
      </c>
      <c r="AG13" s="16" t="n">
        <v>0.45365957746673</v>
      </c>
      <c r="AH13" s="16" t="n">
        <v>0.405488239214325</v>
      </c>
      <c r="AI13" s="16" t="n">
        <v>0.423739486520414</v>
      </c>
      <c r="AJ13" s="16" t="n">
        <v>0.348636043748821</v>
      </c>
      <c r="AK13" s="16" t="n">
        <v>0.559807295291036</v>
      </c>
      <c r="AL13" s="16" t="n">
        <v>0.649877292071608</v>
      </c>
      <c r="AM13" s="16" t="n">
        <v>0.538818942001209</v>
      </c>
      <c r="AN13" s="16" t="n">
        <v>0.215352249040436</v>
      </c>
      <c r="AO13" s="16" t="n">
        <v>0.58389827563093</v>
      </c>
      <c r="AP13" s="16" t="n">
        <v>0.330773315478786</v>
      </c>
      <c r="AQ13" s="16"/>
      <c r="AR13" s="16" t="n">
        <v>0.637943369762467</v>
      </c>
      <c r="AS13" s="16" t="n">
        <v>0.529287997725261</v>
      </c>
      <c r="AT13" s="16" t="n">
        <v>0.193491306614867</v>
      </c>
      <c r="AU13" s="16" t="n">
        <v>0.302390221298568</v>
      </c>
      <c r="AV13" s="16" t="n">
        <v>0.456566095044293</v>
      </c>
      <c r="AW13" s="16" t="n">
        <v>0.432857306280111</v>
      </c>
      <c r="AX13" s="16" t="n">
        <v>0.225736665966833</v>
      </c>
      <c r="AY13" s="16" t="n">
        <v>0.478510722088062</v>
      </c>
    </row>
    <row r="14">
      <c r="B14" s="17" t="s">
        <v>90</v>
      </c>
      <c r="C14" s="16" t="n">
        <v>0.0289370565769537</v>
      </c>
      <c r="D14" s="16" t="n">
        <v>0.0235316209873647</v>
      </c>
      <c r="E14" s="16" t="n">
        <v>0.00794824330751554</v>
      </c>
      <c r="F14" s="16" t="n">
        <v>0.0353021340531973</v>
      </c>
      <c r="G14" s="16"/>
      <c r="H14" s="16" t="n">
        <v>0.00616389188801879</v>
      </c>
      <c r="I14" s="16" t="n">
        <v>0.0225284690926063</v>
      </c>
      <c r="J14" s="16"/>
      <c r="K14" s="16" t="n">
        <v>0.0282896107480172</v>
      </c>
      <c r="L14" s="16"/>
      <c r="M14" s="16" t="n">
        <v>0.0255754205361205</v>
      </c>
      <c r="N14" s="16" t="n">
        <v>0.0633984401735555</v>
      </c>
      <c r="O14" s="16" t="n">
        <v>0.0259603940815603</v>
      </c>
      <c r="P14" s="16" t="n">
        <v>0.0597510150072814</v>
      </c>
      <c r="Q14" s="16"/>
      <c r="R14" s="16" t="n">
        <v>0.125153367182975</v>
      </c>
      <c r="S14" s="16" t="n">
        <v>0.00210031820622119</v>
      </c>
      <c r="T14" s="16" t="n">
        <v>0.0324198894738718</v>
      </c>
      <c r="U14" s="16" t="n">
        <v>0.00028201672761191</v>
      </c>
      <c r="V14" s="16" t="n">
        <v>0.0330313594280201</v>
      </c>
      <c r="W14" s="16"/>
      <c r="X14" s="16" t="n">
        <v>0.0298304341101344</v>
      </c>
      <c r="Y14" s="16" t="n">
        <v>0.0521667983976347</v>
      </c>
      <c r="Z14" s="16" t="n">
        <v>0</v>
      </c>
      <c r="AA14" s="16" t="n">
        <v>0.00164204061779494</v>
      </c>
      <c r="AB14" s="16" t="n">
        <v>0.00348872606900329</v>
      </c>
      <c r="AC14" s="16" t="n">
        <v>0.177962802885867</v>
      </c>
      <c r="AD14" s="16" t="n">
        <v>0.100855506285379</v>
      </c>
      <c r="AE14" s="16"/>
      <c r="AF14" s="16" t="n">
        <v>0.00247626958494126</v>
      </c>
      <c r="AG14" s="16" t="n">
        <v>0.00135773908736134</v>
      </c>
      <c r="AH14" s="16" t="n">
        <v>0.0228532745986638</v>
      </c>
      <c r="AI14" s="16" t="n">
        <v>0.117308694218075</v>
      </c>
      <c r="AJ14" s="16" t="n">
        <v>0.000422680581609941</v>
      </c>
      <c r="AK14" s="16" t="n">
        <v>0.00962753226768095</v>
      </c>
      <c r="AL14" s="16" t="n">
        <v>0</v>
      </c>
      <c r="AM14" s="16" t="n">
        <v>0.00290581089398119</v>
      </c>
      <c r="AN14" s="16" t="n">
        <v>0</v>
      </c>
      <c r="AO14" s="16" t="n">
        <v>0</v>
      </c>
      <c r="AP14" s="16" t="n">
        <v>0.00154181265072458</v>
      </c>
      <c r="AQ14" s="16"/>
      <c r="AR14" s="16" t="n">
        <v>0.0420060722920609</v>
      </c>
      <c r="AS14" s="16" t="n">
        <v>0.00859010900328281</v>
      </c>
      <c r="AT14" s="16" t="n">
        <v>0.0100492227698161</v>
      </c>
      <c r="AU14" s="16" t="n">
        <v>0.0156511822147675</v>
      </c>
      <c r="AV14" s="16" t="n">
        <v>0.00229623040751654</v>
      </c>
      <c r="AW14" s="16" t="n">
        <v>0.059901144168353</v>
      </c>
      <c r="AX14" s="16" t="n">
        <v>0.224928538425301</v>
      </c>
      <c r="AY14" s="16" t="n">
        <v>0</v>
      </c>
    </row>
    <row r="15">
      <c r="B15" s="17" t="s">
        <v>126</v>
      </c>
      <c r="C15" s="23" t="n">
        <v>0.222663926462603</v>
      </c>
      <c r="D15" s="23" t="n">
        <v>0.227720827149257</v>
      </c>
      <c r="E15" s="23" t="n">
        <v>0.330552469143749</v>
      </c>
      <c r="F15" s="23" t="n">
        <v>0.192503379783717</v>
      </c>
      <c r="G15" s="23"/>
      <c r="H15" s="23" t="n">
        <v>0.508483986301487</v>
      </c>
      <c r="I15" s="23" t="n">
        <v>0.18668318296108</v>
      </c>
      <c r="J15" s="23"/>
      <c r="K15" s="23" t="n">
        <v>0.343570702502631</v>
      </c>
      <c r="L15" s="23"/>
      <c r="M15" s="23" t="n">
        <v>0.195078537485606</v>
      </c>
      <c r="N15" s="23" t="n">
        <v>0.391610113652254</v>
      </c>
      <c r="O15" s="23" t="n">
        <v>0.567737092069408</v>
      </c>
      <c r="P15" s="23" t="n">
        <v>0.563009076936808</v>
      </c>
      <c r="Q15" s="23"/>
      <c r="R15" s="23" t="n">
        <v>0.30720251034322</v>
      </c>
      <c r="S15" s="23" t="n">
        <v>0.396995892409159</v>
      </c>
      <c r="T15" s="23" t="n">
        <v>0.323359204353284</v>
      </c>
      <c r="U15" s="23" t="n">
        <v>0.158549792986471</v>
      </c>
      <c r="V15" s="23" t="n">
        <v>0.140632260061037</v>
      </c>
      <c r="W15" s="23"/>
      <c r="X15" s="23" t="n">
        <v>0.25967485359976</v>
      </c>
      <c r="Y15" s="23" t="n">
        <v>0.190664201357063</v>
      </c>
      <c r="Z15" s="23" t="n">
        <v>0.212820192970266</v>
      </c>
      <c r="AA15" s="23" t="n">
        <v>0.0897561508268241</v>
      </c>
      <c r="AB15" s="23" t="n">
        <v>0.186456809210206</v>
      </c>
      <c r="AC15" s="23" t="n">
        <v>0.371189049555193</v>
      </c>
      <c r="AD15" s="23" t="n">
        <v>0.249552218704765</v>
      </c>
      <c r="AE15" s="23"/>
      <c r="AF15" s="23" t="n">
        <v>0.00860922881856822</v>
      </c>
      <c r="AG15" s="23" t="n">
        <v>0.456290743280894</v>
      </c>
      <c r="AH15" s="23" t="n">
        <v>0.31396848715192</v>
      </c>
      <c r="AI15" s="23" t="n">
        <v>0.134739066391582</v>
      </c>
      <c r="AJ15" s="23" t="n">
        <v>0.187247601554632</v>
      </c>
      <c r="AK15" s="23" t="n">
        <v>0.124705256848173</v>
      </c>
      <c r="AL15" s="23" t="n">
        <v>0.296933381203458</v>
      </c>
      <c r="AM15" s="23" t="n">
        <v>0.238307266522782</v>
      </c>
      <c r="AN15" s="23" t="n">
        <v>0.432813518309045</v>
      </c>
      <c r="AO15" s="23" t="n">
        <v>0.0177844336299468</v>
      </c>
      <c r="AP15" s="23" t="n">
        <v>0.534219987460497</v>
      </c>
      <c r="AQ15" s="23"/>
      <c r="AR15" s="23" t="n">
        <v>0.121489512780343</v>
      </c>
      <c r="AS15" s="23" t="n">
        <v>0.212240283894523</v>
      </c>
      <c r="AT15" s="23" t="n">
        <v>0.523579137571641</v>
      </c>
      <c r="AU15" s="23" t="n">
        <v>0.332022988149202</v>
      </c>
      <c r="AV15" s="23" t="n">
        <v>0.163313042817641</v>
      </c>
      <c r="AW15" s="23" t="n">
        <v>0.0951640971529108</v>
      </c>
      <c r="AX15" s="23" t="n">
        <v>0.288919057119335</v>
      </c>
      <c r="AY15" s="23" t="n">
        <v>0.0293843726593582</v>
      </c>
    </row>
    <row r="16">
      <c r="B16" s="17" t="s">
        <v>127</v>
      </c>
      <c r="C16" s="23" t="n">
        <v>0.571756582935269</v>
      </c>
      <c r="D16" s="23" t="n">
        <v>0.398166023749809</v>
      </c>
      <c r="E16" s="23" t="n">
        <v>0.463846176254963</v>
      </c>
      <c r="F16" s="23" t="n">
        <v>0.620889222006827</v>
      </c>
      <c r="G16" s="23"/>
      <c r="H16" s="23" t="n">
        <v>0.351062505832653</v>
      </c>
      <c r="I16" s="23" t="n">
        <v>0.605048515530903</v>
      </c>
      <c r="J16" s="23"/>
      <c r="K16" s="23" t="n">
        <v>0.532181855108638</v>
      </c>
      <c r="L16" s="23"/>
      <c r="M16" s="23" t="n">
        <v>0.613340947679131</v>
      </c>
      <c r="N16" s="23" t="n">
        <v>0.273563604940103</v>
      </c>
      <c r="O16" s="23" t="n">
        <v>0.178700573692007</v>
      </c>
      <c r="P16" s="23" t="n">
        <v>0.134387217463824</v>
      </c>
      <c r="Q16" s="23"/>
      <c r="R16" s="23" t="n">
        <v>0.145588624581523</v>
      </c>
      <c r="S16" s="23" t="n">
        <v>0.237935357546833</v>
      </c>
      <c r="T16" s="23" t="n">
        <v>0.396453882862365</v>
      </c>
      <c r="U16" s="23" t="n">
        <v>0.770690695554711</v>
      </c>
      <c r="V16" s="23" t="n">
        <v>0.720739507473324</v>
      </c>
      <c r="W16" s="23"/>
      <c r="X16" s="23" t="n">
        <v>0.52697927661738</v>
      </c>
      <c r="Y16" s="23" t="n">
        <v>0.725764981159103</v>
      </c>
      <c r="Z16" s="23" t="n">
        <v>0.562744939608177</v>
      </c>
      <c r="AA16" s="23" t="n">
        <v>0.530030778332527</v>
      </c>
      <c r="AB16" s="23" t="n">
        <v>0.68448389957134</v>
      </c>
      <c r="AC16" s="23" t="n">
        <v>0.260007445907755</v>
      </c>
      <c r="AD16" s="23" t="n">
        <v>0.0880396651175215</v>
      </c>
      <c r="AE16" s="23"/>
      <c r="AF16" s="23" t="n">
        <v>0.98630815442922</v>
      </c>
      <c r="AG16" s="23" t="n">
        <v>0.51751064796731</v>
      </c>
      <c r="AH16" s="23" t="n">
        <v>0.436497803650815</v>
      </c>
      <c r="AI16" s="23" t="n">
        <v>0.570369092663041</v>
      </c>
      <c r="AJ16" s="23" t="n">
        <v>0.709772009965091</v>
      </c>
      <c r="AK16" s="23" t="n">
        <v>0.688624660971149</v>
      </c>
      <c r="AL16" s="23" t="n">
        <v>0.677516071269276</v>
      </c>
      <c r="AM16" s="23" t="n">
        <v>0.575498317167678</v>
      </c>
      <c r="AN16" s="23" t="n">
        <v>0.237349783443865</v>
      </c>
      <c r="AO16" s="23" t="n">
        <v>0.77529089096929</v>
      </c>
      <c r="AP16" s="23" t="n">
        <v>0.330773315478786</v>
      </c>
      <c r="AQ16" s="23"/>
      <c r="AR16" s="23" t="n">
        <v>0.690694837875493</v>
      </c>
      <c r="AS16" s="23" t="n">
        <v>0.599873383008913</v>
      </c>
      <c r="AT16" s="23" t="n">
        <v>0.331014824144612</v>
      </c>
      <c r="AU16" s="23" t="n">
        <v>0.306033577556183</v>
      </c>
      <c r="AV16" s="23" t="n">
        <v>0.674037512137959</v>
      </c>
      <c r="AW16" s="23" t="n">
        <v>0.633084606523349</v>
      </c>
      <c r="AX16" s="23" t="n">
        <v>0.247107548253432</v>
      </c>
      <c r="AY16" s="23" t="n">
        <v>0.957021444176123</v>
      </c>
    </row>
    <row r="17">
      <c r="B17" s="17" t="s">
        <v>128</v>
      </c>
      <c r="C17" s="24" t="n">
        <v>-0.349092656472666</v>
      </c>
      <c r="D17" s="24" t="n">
        <v>-0.170445196600552</v>
      </c>
      <c r="E17" s="24" t="n">
        <v>-0.133293707111214</v>
      </c>
      <c r="F17" s="24" t="n">
        <v>-0.42838584222311</v>
      </c>
      <c r="G17" s="24"/>
      <c r="H17" s="24" t="n">
        <v>0.157421480468834</v>
      </c>
      <c r="I17" s="24" t="n">
        <v>-0.418365332569822</v>
      </c>
      <c r="J17" s="24"/>
      <c r="K17" s="24" t="n">
        <v>-0.188611152606008</v>
      </c>
      <c r="L17" s="24"/>
      <c r="M17" s="24" t="n">
        <v>-0.418262410193524</v>
      </c>
      <c r="N17" s="24" t="n">
        <v>0.118046508712151</v>
      </c>
      <c r="O17" s="24" t="n">
        <v>0.389036518377401</v>
      </c>
      <c r="P17" s="24" t="n">
        <v>0.428621859472985</v>
      </c>
      <c r="Q17" s="24"/>
      <c r="R17" s="24" t="n">
        <v>0.161613885761697</v>
      </c>
      <c r="S17" s="24" t="n">
        <v>0.159060534862325</v>
      </c>
      <c r="T17" s="24" t="n">
        <v>-0.0730946785090813</v>
      </c>
      <c r="U17" s="24" t="n">
        <v>-0.612140902568241</v>
      </c>
      <c r="V17" s="24" t="n">
        <v>-0.580107247412287</v>
      </c>
      <c r="W17" s="24"/>
      <c r="X17" s="24" t="n">
        <v>-0.26730442301762</v>
      </c>
      <c r="Y17" s="24" t="n">
        <v>-0.53510077980204</v>
      </c>
      <c r="Z17" s="24" t="n">
        <v>-0.349924746637912</v>
      </c>
      <c r="AA17" s="24" t="n">
        <v>-0.440274627505702</v>
      </c>
      <c r="AB17" s="24" t="n">
        <v>-0.498027090361134</v>
      </c>
      <c r="AC17" s="24" t="n">
        <v>0.111181603647439</v>
      </c>
      <c r="AD17" s="24" t="n">
        <v>0.161512553587243</v>
      </c>
      <c r="AE17" s="24"/>
      <c r="AF17" s="24" t="n">
        <v>-0.977698925610652</v>
      </c>
      <c r="AG17" s="24" t="n">
        <v>-0.0612199046864159</v>
      </c>
      <c r="AH17" s="24" t="n">
        <v>-0.122529316498894</v>
      </c>
      <c r="AI17" s="24" t="n">
        <v>-0.435630026271459</v>
      </c>
      <c r="AJ17" s="24" t="n">
        <v>-0.522524408410459</v>
      </c>
      <c r="AK17" s="24" t="n">
        <v>-0.563919404122976</v>
      </c>
      <c r="AL17" s="24" t="n">
        <v>-0.380582690065818</v>
      </c>
      <c r="AM17" s="24" t="n">
        <v>-0.337191050644896</v>
      </c>
      <c r="AN17" s="24" t="n">
        <v>0.19546373486518</v>
      </c>
      <c r="AO17" s="24" t="n">
        <v>-0.757506457339343</v>
      </c>
      <c r="AP17" s="24" t="n">
        <v>0.203446671981711</v>
      </c>
      <c r="AQ17" s="24"/>
      <c r="AR17" s="24" t="n">
        <v>-0.56920532509515</v>
      </c>
      <c r="AS17" s="24" t="n">
        <v>-0.387633099114391</v>
      </c>
      <c r="AT17" s="24" t="n">
        <v>0.192564313427029</v>
      </c>
      <c r="AU17" s="24" t="n">
        <v>0.025989410593019</v>
      </c>
      <c r="AV17" s="24" t="n">
        <v>-0.510724469320318</v>
      </c>
      <c r="AW17" s="24" t="n">
        <v>-0.537920509370438</v>
      </c>
      <c r="AX17" s="24" t="n">
        <v>0.0418115088659027</v>
      </c>
      <c r="AY17" s="24" t="n">
        <v>-0.927637071516765</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137</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121</v>
      </c>
      <c r="C9" s="16" t="n">
        <v>0.194412276120679</v>
      </c>
      <c r="D9" s="16" t="n">
        <v>0.219117670276042</v>
      </c>
      <c r="E9" s="16" t="n">
        <v>0.107879076944679</v>
      </c>
      <c r="F9" s="16" t="n">
        <v>0.215366191784481</v>
      </c>
      <c r="G9" s="16"/>
      <c r="H9" s="16" t="n">
        <v>0.47467569239481</v>
      </c>
      <c r="I9" s="16" t="n">
        <v>0.201779252433748</v>
      </c>
      <c r="J9" s="16"/>
      <c r="K9" s="16" t="n">
        <v>0.421999030007196</v>
      </c>
      <c r="L9" s="16"/>
      <c r="M9" s="16" t="n">
        <v>0.179982751991415</v>
      </c>
      <c r="N9" s="16" t="n">
        <v>0.280029458028823</v>
      </c>
      <c r="O9" s="16" t="n">
        <v>0.389365208010265</v>
      </c>
      <c r="P9" s="16" t="n">
        <v>0.358050789889035</v>
      </c>
      <c r="Q9" s="16"/>
      <c r="R9" s="16" t="n">
        <v>0.675637144980965</v>
      </c>
      <c r="S9" s="16" t="n">
        <v>0.368477512588324</v>
      </c>
      <c r="T9" s="16" t="n">
        <v>0.232650296559728</v>
      </c>
      <c r="U9" s="16" t="n">
        <v>0.0892244145048398</v>
      </c>
      <c r="V9" s="16" t="n">
        <v>0.115264224001013</v>
      </c>
      <c r="W9" s="16"/>
      <c r="X9" s="16" t="n">
        <v>0.274913137952945</v>
      </c>
      <c r="Y9" s="16" t="n">
        <v>0.113120410938814</v>
      </c>
      <c r="Z9" s="16" t="n">
        <v>0.147529674464071</v>
      </c>
      <c r="AA9" s="16" t="n">
        <v>0.0633046973984986</v>
      </c>
      <c r="AB9" s="16" t="n">
        <v>0.111527496716889</v>
      </c>
      <c r="AC9" s="16" t="n">
        <v>0.441712196533759</v>
      </c>
      <c r="AD9" s="16" t="n">
        <v>0.130465899901539</v>
      </c>
      <c r="AE9" s="16"/>
      <c r="AF9" s="16" t="n">
        <v>0.221424852337478</v>
      </c>
      <c r="AG9" s="16" t="n">
        <v>0.0385852792237079</v>
      </c>
      <c r="AH9" s="16" t="n">
        <v>0.198401541847191</v>
      </c>
      <c r="AI9" s="16" t="n">
        <v>0.197553065268015</v>
      </c>
      <c r="AJ9" s="16" t="n">
        <v>0.042899573451807</v>
      </c>
      <c r="AK9" s="16" t="n">
        <v>0.0910357454960835</v>
      </c>
      <c r="AL9" s="16" t="n">
        <v>0.166101839835258</v>
      </c>
      <c r="AM9" s="16" t="n">
        <v>0.0507204660340468</v>
      </c>
      <c r="AN9" s="16" t="n">
        <v>0.169068517210216</v>
      </c>
      <c r="AO9" s="16" t="n">
        <v>0.180686536671584</v>
      </c>
      <c r="AP9" s="16" t="n">
        <v>0.528648134398349</v>
      </c>
      <c r="AQ9" s="16"/>
      <c r="AR9" s="16" t="n">
        <v>0.139532762558176</v>
      </c>
      <c r="AS9" s="16" t="n">
        <v>0.157643096712123</v>
      </c>
      <c r="AT9" s="16" t="n">
        <v>0.343481950103212</v>
      </c>
      <c r="AU9" s="16" t="n">
        <v>0.45934628653157</v>
      </c>
      <c r="AV9" s="16" t="n">
        <v>0.0892469800957272</v>
      </c>
      <c r="AW9" s="16" t="n">
        <v>0.154512165592246</v>
      </c>
      <c r="AX9" s="16" t="n">
        <v>0.291198806523251</v>
      </c>
      <c r="AY9" s="16" t="n">
        <v>0.00979479088645274</v>
      </c>
    </row>
    <row r="10">
      <c r="B10" s="17" t="s">
        <v>122</v>
      </c>
      <c r="C10" s="16" t="n">
        <v>0.270975561999577</v>
      </c>
      <c r="D10" s="16" t="n">
        <v>0.316719911027649</v>
      </c>
      <c r="E10" s="16" t="n">
        <v>0.273001725472136</v>
      </c>
      <c r="F10" s="16" t="n">
        <v>0.265271945917688</v>
      </c>
      <c r="G10" s="16"/>
      <c r="H10" s="16" t="n">
        <v>0.144071319225977</v>
      </c>
      <c r="I10" s="16" t="n">
        <v>0.250503889242093</v>
      </c>
      <c r="J10" s="16"/>
      <c r="K10" s="16" t="n">
        <v>0.253041139303365</v>
      </c>
      <c r="L10" s="16"/>
      <c r="M10" s="16" t="n">
        <v>0.261957666881509</v>
      </c>
      <c r="N10" s="16" t="n">
        <v>0.342243663732085</v>
      </c>
      <c r="O10" s="16" t="n">
        <v>0.359705964699459</v>
      </c>
      <c r="P10" s="16" t="n">
        <v>0.285994861864864</v>
      </c>
      <c r="Q10" s="16"/>
      <c r="R10" s="16" t="n">
        <v>0.176211823500192</v>
      </c>
      <c r="S10" s="16" t="n">
        <v>0.501448873748109</v>
      </c>
      <c r="T10" s="16" t="n">
        <v>0.261651113609713</v>
      </c>
      <c r="U10" s="16" t="n">
        <v>0.309101175631191</v>
      </c>
      <c r="V10" s="16" t="n">
        <v>0.219577048948998</v>
      </c>
      <c r="W10" s="16"/>
      <c r="X10" s="16" t="n">
        <v>0.218273725984647</v>
      </c>
      <c r="Y10" s="16" t="n">
        <v>0.224965230559581</v>
      </c>
      <c r="Z10" s="16" t="n">
        <v>0.288212609984609</v>
      </c>
      <c r="AA10" s="16" t="n">
        <v>0.0685730685699772</v>
      </c>
      <c r="AB10" s="16" t="n">
        <v>0.493391801928658</v>
      </c>
      <c r="AC10" s="16" t="n">
        <v>0.256531469567855</v>
      </c>
      <c r="AD10" s="16" t="n">
        <v>0.198614176720546</v>
      </c>
      <c r="AE10" s="16"/>
      <c r="AF10" s="16" t="n">
        <v>0.411915968909098</v>
      </c>
      <c r="AG10" s="16" t="n">
        <v>0.923236684186755</v>
      </c>
      <c r="AH10" s="16" t="n">
        <v>0.256822674414923</v>
      </c>
      <c r="AI10" s="16" t="n">
        <v>0.298274712037283</v>
      </c>
      <c r="AJ10" s="16" t="n">
        <v>0.519384094788407</v>
      </c>
      <c r="AK10" s="16" t="n">
        <v>0.269212944778864</v>
      </c>
      <c r="AL10" s="16" t="n">
        <v>0.386305688681577</v>
      </c>
      <c r="AM10" s="16" t="n">
        <v>0.240118719602868</v>
      </c>
      <c r="AN10" s="16" t="n">
        <v>0.216466430227282</v>
      </c>
      <c r="AO10" s="16" t="n">
        <v>0.0276854957722617</v>
      </c>
      <c r="AP10" s="16" t="n">
        <v>0.131763389841034</v>
      </c>
      <c r="AQ10" s="16"/>
      <c r="AR10" s="16" t="n">
        <v>0.264506966481583</v>
      </c>
      <c r="AS10" s="16" t="n">
        <v>0.285711385598233</v>
      </c>
      <c r="AT10" s="16" t="n">
        <v>0.24591224651712</v>
      </c>
      <c r="AU10" s="16" t="n">
        <v>0.206961127740327</v>
      </c>
      <c r="AV10" s="16" t="n">
        <v>0.305238483099014</v>
      </c>
      <c r="AW10" s="16" t="n">
        <v>0.21771972081097</v>
      </c>
      <c r="AX10" s="16" t="n">
        <v>0.270365368700638</v>
      </c>
      <c r="AY10" s="16" t="n">
        <v>0.498100303860967</v>
      </c>
    </row>
    <row r="11">
      <c r="B11" s="17" t="s">
        <v>123</v>
      </c>
      <c r="C11" s="16" t="n">
        <v>0.134358657280262</v>
      </c>
      <c r="D11" s="16" t="n">
        <v>0.145367289974998</v>
      </c>
      <c r="E11" s="16" t="n">
        <v>0.286154694405216</v>
      </c>
      <c r="F11" s="16" t="n">
        <v>0.0914854630125126</v>
      </c>
      <c r="G11" s="16"/>
      <c r="H11" s="16" t="n">
        <v>0.0645793709563295</v>
      </c>
      <c r="I11" s="16" t="n">
        <v>0.138572661303532</v>
      </c>
      <c r="J11" s="16"/>
      <c r="K11" s="16" t="n">
        <v>0.0854078670212564</v>
      </c>
      <c r="L11" s="16"/>
      <c r="M11" s="16" t="n">
        <v>0.1307368536108</v>
      </c>
      <c r="N11" s="16" t="n">
        <v>0.170730969970187</v>
      </c>
      <c r="O11" s="16" t="n">
        <v>0.12521995497407</v>
      </c>
      <c r="P11" s="16" t="n">
        <v>0.19329061635865</v>
      </c>
      <c r="Q11" s="16"/>
      <c r="R11" s="16" t="n">
        <v>0.145588624581523</v>
      </c>
      <c r="S11" s="16" t="n">
        <v>0.103546295539743</v>
      </c>
      <c r="T11" s="16" t="n">
        <v>0.13913156120594</v>
      </c>
      <c r="U11" s="16" t="n">
        <v>0.0814627521445184</v>
      </c>
      <c r="V11" s="16" t="n">
        <v>0.160068113041042</v>
      </c>
      <c r="W11" s="16"/>
      <c r="X11" s="16" t="n">
        <v>0.0971872581753891</v>
      </c>
      <c r="Y11" s="16" t="n">
        <v>0.120579066628772</v>
      </c>
      <c r="Z11" s="16" t="n">
        <v>0.167506150470997</v>
      </c>
      <c r="AA11" s="16" t="n">
        <v>0.188947117229165</v>
      </c>
      <c r="AB11" s="16" t="n">
        <v>0.283581356510161</v>
      </c>
      <c r="AC11" s="16" t="n">
        <v>0.103885565608246</v>
      </c>
      <c r="AD11" s="16" t="n">
        <v>0.470683497246952</v>
      </c>
      <c r="AE11" s="16"/>
      <c r="AF11" s="16" t="n">
        <v>0</v>
      </c>
      <c r="AG11" s="16" t="n">
        <v>0.00543666995978716</v>
      </c>
      <c r="AH11" s="16" t="n">
        <v>0.261043154752274</v>
      </c>
      <c r="AI11" s="16" t="n">
        <v>0.235768473523785</v>
      </c>
      <c r="AJ11" s="16" t="n">
        <v>0.0291378392989227</v>
      </c>
      <c r="AK11" s="16" t="n">
        <v>0.110888390017003</v>
      </c>
      <c r="AL11" s="16" t="n">
        <v>0.0399049328413146</v>
      </c>
      <c r="AM11" s="16" t="n">
        <v>0.057684235711583</v>
      </c>
      <c r="AN11" s="16" t="n">
        <v>0.348616222331946</v>
      </c>
      <c r="AO11" s="16" t="n">
        <v>0.207729691925224</v>
      </c>
      <c r="AP11" s="16" t="n">
        <v>0</v>
      </c>
      <c r="AQ11" s="16"/>
      <c r="AR11" s="16" t="n">
        <v>0.188335760960863</v>
      </c>
      <c r="AS11" s="16" t="n">
        <v>0.110154088837086</v>
      </c>
      <c r="AT11" s="16" t="n">
        <v>0.110555431003189</v>
      </c>
      <c r="AU11" s="16" t="n">
        <v>0.0156511822147675</v>
      </c>
      <c r="AV11" s="16" t="n">
        <v>0.160066185835944</v>
      </c>
      <c r="AW11" s="16" t="n">
        <v>0.255559502376435</v>
      </c>
      <c r="AX11" s="16" t="n">
        <v>0.00994963021210729</v>
      </c>
      <c r="AY11" s="16" t="n">
        <v>0.0135941831645186</v>
      </c>
    </row>
    <row r="12">
      <c r="B12" s="17" t="s">
        <v>124</v>
      </c>
      <c r="C12" s="16" t="n">
        <v>0.0863351569319975</v>
      </c>
      <c r="D12" s="16" t="n">
        <v>0.0658273257873438</v>
      </c>
      <c r="E12" s="16" t="n">
        <v>0.107468838330634</v>
      </c>
      <c r="F12" s="16" t="n">
        <v>0.0828465194237195</v>
      </c>
      <c r="G12" s="16"/>
      <c r="H12" s="16" t="n">
        <v>0.0108350355963432</v>
      </c>
      <c r="I12" s="16" t="n">
        <v>0.0952358587287291</v>
      </c>
      <c r="J12" s="16"/>
      <c r="K12" s="16" t="n">
        <v>0.0418579365374649</v>
      </c>
      <c r="L12" s="16"/>
      <c r="M12" s="16" t="n">
        <v>0.085504136945884</v>
      </c>
      <c r="N12" s="16" t="n">
        <v>0.10295603253115</v>
      </c>
      <c r="O12" s="16" t="n">
        <v>0.072661407008602</v>
      </c>
      <c r="P12" s="16" t="n">
        <v>0.0476605581730504</v>
      </c>
      <c r="Q12" s="16"/>
      <c r="R12" s="16" t="n">
        <v>0</v>
      </c>
      <c r="S12" s="16" t="n">
        <v>0.0244269999176027</v>
      </c>
      <c r="T12" s="16" t="n">
        <v>0.0684861610954831</v>
      </c>
      <c r="U12" s="16" t="n">
        <v>0.0620646569007804</v>
      </c>
      <c r="V12" s="16" t="n">
        <v>0.132461327914798</v>
      </c>
      <c r="W12" s="16"/>
      <c r="X12" s="16" t="n">
        <v>0.0926664708724092</v>
      </c>
      <c r="Y12" s="16" t="n">
        <v>0.0509902572822088</v>
      </c>
      <c r="Z12" s="16" t="n">
        <v>0.14024840646668</v>
      </c>
      <c r="AA12" s="16" t="n">
        <v>0.164220213033328</v>
      </c>
      <c r="AB12" s="16" t="n">
        <v>0.0732141555067253</v>
      </c>
      <c r="AC12" s="16" t="n">
        <v>0.0102031143603032</v>
      </c>
      <c r="AD12" s="16" t="n">
        <v>0.0264473099967342</v>
      </c>
      <c r="AE12" s="16"/>
      <c r="AF12" s="16" t="n">
        <v>0</v>
      </c>
      <c r="AG12" s="16" t="n">
        <v>0</v>
      </c>
      <c r="AH12" s="16" t="n">
        <v>0.020048234055</v>
      </c>
      <c r="AI12" s="16" t="n">
        <v>0.102462358811632</v>
      </c>
      <c r="AJ12" s="16" t="n">
        <v>0.272805689453784</v>
      </c>
      <c r="AK12" s="16" t="n">
        <v>0.0951565900878432</v>
      </c>
      <c r="AL12" s="16" t="n">
        <v>0.205983831102348</v>
      </c>
      <c r="AM12" s="16" t="n">
        <v>0.260760571813633</v>
      </c>
      <c r="AN12" s="16" t="n">
        <v>0.0222284096488944</v>
      </c>
      <c r="AO12" s="16" t="n">
        <v>0.00415064722995125</v>
      </c>
      <c r="AP12" s="16" t="n">
        <v>0</v>
      </c>
      <c r="AQ12" s="16"/>
      <c r="AR12" s="16" t="n">
        <v>0.106158354739288</v>
      </c>
      <c r="AS12" s="16" t="n">
        <v>0.0716002065895856</v>
      </c>
      <c r="AT12" s="16" t="n">
        <v>0.100859495098139</v>
      </c>
      <c r="AU12" s="16" t="n">
        <v>0</v>
      </c>
      <c r="AV12" s="16" t="n">
        <v>0.0740660627219134</v>
      </c>
      <c r="AW12" s="16" t="n">
        <v>0.126813805131808</v>
      </c>
      <c r="AX12" s="16" t="n">
        <v>0.203557656138702</v>
      </c>
      <c r="AY12" s="16" t="n">
        <v>0</v>
      </c>
    </row>
    <row r="13">
      <c r="B13" s="17" t="s">
        <v>125</v>
      </c>
      <c r="C13" s="16" t="n">
        <v>0.282497947511556</v>
      </c>
      <c r="D13" s="16" t="n">
        <v>0.120221707715261</v>
      </c>
      <c r="E13" s="16" t="n">
        <v>0.225297881281729</v>
      </c>
      <c r="F13" s="16" t="n">
        <v>0.316448583504675</v>
      </c>
      <c r="G13" s="16"/>
      <c r="H13" s="16" t="n">
        <v>0.00471031963075654</v>
      </c>
      <c r="I13" s="16" t="n">
        <v>0.289187743340191</v>
      </c>
      <c r="J13" s="16"/>
      <c r="K13" s="16" t="n">
        <v>0.197540937190983</v>
      </c>
      <c r="L13" s="16"/>
      <c r="M13" s="16" t="n">
        <v>0.310600445964398</v>
      </c>
      <c r="N13" s="16" t="n">
        <v>0.0643679028655796</v>
      </c>
      <c r="O13" s="16" t="n">
        <v>0.0443940006137505</v>
      </c>
      <c r="P13" s="16" t="n">
        <v>0.0788728991600919</v>
      </c>
      <c r="Q13" s="16"/>
      <c r="R13" s="16" t="n">
        <v>0</v>
      </c>
      <c r="S13" s="16" t="n">
        <v>0</v>
      </c>
      <c r="T13" s="16" t="n">
        <v>0.225700937795068</v>
      </c>
      <c r="U13" s="16" t="n">
        <v>0.458037647731977</v>
      </c>
      <c r="V13" s="16" t="n">
        <v>0.341075496369248</v>
      </c>
      <c r="W13" s="16"/>
      <c r="X13" s="16" t="n">
        <v>0.31695940701461</v>
      </c>
      <c r="Y13" s="16" t="n">
        <v>0.376744731618904</v>
      </c>
      <c r="Z13" s="16" t="n">
        <v>0.183486276201478</v>
      </c>
      <c r="AA13" s="16" t="n">
        <v>0.514954903769031</v>
      </c>
      <c r="AB13" s="16" t="n">
        <v>0.0347964632685645</v>
      </c>
      <c r="AC13" s="16" t="n">
        <v>0.118195963350696</v>
      </c>
      <c r="AD13" s="16" t="n">
        <v>0.0436518225936759</v>
      </c>
      <c r="AE13" s="16"/>
      <c r="AF13" s="16" t="n">
        <v>0.364182909168483</v>
      </c>
      <c r="AG13" s="16" t="n">
        <v>0.0327413666297503</v>
      </c>
      <c r="AH13" s="16" t="n">
        <v>0.227061017952193</v>
      </c>
      <c r="AI13" s="16" t="n">
        <v>0.149902875275181</v>
      </c>
      <c r="AJ13" s="16" t="n">
        <v>0.13577280300708</v>
      </c>
      <c r="AK13" s="16" t="n">
        <v>0.36627259987215</v>
      </c>
      <c r="AL13" s="16" t="n">
        <v>0.201703707539502</v>
      </c>
      <c r="AM13" s="16" t="n">
        <v>0.390716006837869</v>
      </c>
      <c r="AN13" s="16" t="n">
        <v>0.243620420581661</v>
      </c>
      <c r="AO13" s="16" t="n">
        <v>0.579747628400979</v>
      </c>
      <c r="AP13" s="16" t="n">
        <v>0.338046663109893</v>
      </c>
      <c r="AQ13" s="16"/>
      <c r="AR13" s="16" t="n">
        <v>0.297107975140766</v>
      </c>
      <c r="AS13" s="16" t="n">
        <v>0.312632718861103</v>
      </c>
      <c r="AT13" s="16" t="n">
        <v>0.18949494137329</v>
      </c>
      <c r="AU13" s="16" t="n">
        <v>0.302390221298568</v>
      </c>
      <c r="AV13" s="16" t="n">
        <v>0.369086057839884</v>
      </c>
      <c r="AW13" s="16" t="n">
        <v>0.185493661920188</v>
      </c>
      <c r="AX13" s="16" t="n">
        <v>0.224928538425301</v>
      </c>
      <c r="AY13" s="16" t="n">
        <v>0.478510722088062</v>
      </c>
    </row>
    <row r="14">
      <c r="B14" s="17" t="s">
        <v>90</v>
      </c>
      <c r="C14" s="16" t="n">
        <v>0.0314204001559295</v>
      </c>
      <c r="D14" s="16" t="n">
        <v>0.132746095218706</v>
      </c>
      <c r="E14" s="16" t="n">
        <v>0.000197783565605454</v>
      </c>
      <c r="F14" s="16" t="n">
        <v>0.0285812963569244</v>
      </c>
      <c r="G14" s="16"/>
      <c r="H14" s="16" t="n">
        <v>0.301128262195784</v>
      </c>
      <c r="I14" s="16" t="n">
        <v>0.0247205949517059</v>
      </c>
      <c r="J14" s="16"/>
      <c r="K14" s="16" t="n">
        <v>0.000153089939734849</v>
      </c>
      <c r="L14" s="16"/>
      <c r="M14" s="16" t="n">
        <v>0.0312181446059929</v>
      </c>
      <c r="N14" s="16" t="n">
        <v>0.0396719728721752</v>
      </c>
      <c r="O14" s="16" t="n">
        <v>0.00865346469385344</v>
      </c>
      <c r="P14" s="16" t="n">
        <v>0.0361302745543086</v>
      </c>
      <c r="Q14" s="16"/>
      <c r="R14" s="16" t="n">
        <v>0.00256240693732024</v>
      </c>
      <c r="S14" s="16" t="n">
        <v>0.00210031820622119</v>
      </c>
      <c r="T14" s="16" t="n">
        <v>0.0723799297340676</v>
      </c>
      <c r="U14" s="16" t="n">
        <v>0.000109353086692617</v>
      </c>
      <c r="V14" s="16" t="n">
        <v>0.0315537897249019</v>
      </c>
      <c r="W14" s="16"/>
      <c r="X14" s="16" t="n">
        <v>0</v>
      </c>
      <c r="Y14" s="16" t="n">
        <v>0.11360030297172</v>
      </c>
      <c r="Z14" s="16" t="n">
        <v>0.0730168824121639</v>
      </c>
      <c r="AA14" s="16" t="n">
        <v>0</v>
      </c>
      <c r="AB14" s="16" t="n">
        <v>0.00348872606900329</v>
      </c>
      <c r="AC14" s="16" t="n">
        <v>0.0694716905791397</v>
      </c>
      <c r="AD14" s="16" t="n">
        <v>0.130137293540553</v>
      </c>
      <c r="AE14" s="16"/>
      <c r="AF14" s="16" t="n">
        <v>0.00247626958494126</v>
      </c>
      <c r="AG14" s="16" t="n">
        <v>0</v>
      </c>
      <c r="AH14" s="16" t="n">
        <v>0.0366233769784188</v>
      </c>
      <c r="AI14" s="16" t="n">
        <v>0.0160385150841036</v>
      </c>
      <c r="AJ14" s="16" t="n">
        <v>0</v>
      </c>
      <c r="AK14" s="16" t="n">
        <v>0.0674337297480571</v>
      </c>
      <c r="AL14" s="16" t="n">
        <v>0</v>
      </c>
      <c r="AM14" s="16" t="n">
        <v>0</v>
      </c>
      <c r="AN14" s="16" t="n">
        <v>0</v>
      </c>
      <c r="AO14" s="16" t="n">
        <v>0</v>
      </c>
      <c r="AP14" s="16" t="n">
        <v>0.00154181265072458</v>
      </c>
      <c r="AQ14" s="16"/>
      <c r="AR14" s="16" t="n">
        <v>0.00435818011932405</v>
      </c>
      <c r="AS14" s="16" t="n">
        <v>0.0622585034018692</v>
      </c>
      <c r="AT14" s="16" t="n">
        <v>0.00969593590505027</v>
      </c>
      <c r="AU14" s="16" t="n">
        <v>0.0156511822147675</v>
      </c>
      <c r="AV14" s="16" t="n">
        <v>0.00229623040751654</v>
      </c>
      <c r="AW14" s="16" t="n">
        <v>0.059901144168353</v>
      </c>
      <c r="AX14" s="16" t="n">
        <v>0</v>
      </c>
      <c r="AY14" s="16" t="n">
        <v>0</v>
      </c>
    </row>
    <row r="15">
      <c r="B15" s="17" t="s">
        <v>126</v>
      </c>
      <c r="C15" s="23" t="n">
        <v>0.465387838120256</v>
      </c>
      <c r="D15" s="23" t="n">
        <v>0.535837581303691</v>
      </c>
      <c r="E15" s="23" t="n">
        <v>0.380880802416815</v>
      </c>
      <c r="F15" s="23" t="n">
        <v>0.480638137702169</v>
      </c>
      <c r="G15" s="23"/>
      <c r="H15" s="23" t="n">
        <v>0.618747011620787</v>
      </c>
      <c r="I15" s="23" t="n">
        <v>0.452283141675841</v>
      </c>
      <c r="J15" s="23"/>
      <c r="K15" s="23" t="n">
        <v>0.675040169310561</v>
      </c>
      <c r="L15" s="23"/>
      <c r="M15" s="23" t="n">
        <v>0.441940418872925</v>
      </c>
      <c r="N15" s="23" t="n">
        <v>0.622273121760908</v>
      </c>
      <c r="O15" s="23" t="n">
        <v>0.749071172709724</v>
      </c>
      <c r="P15" s="23" t="n">
        <v>0.644045651753899</v>
      </c>
      <c r="Q15" s="23"/>
      <c r="R15" s="23" t="n">
        <v>0.851848968481157</v>
      </c>
      <c r="S15" s="23" t="n">
        <v>0.869926386336433</v>
      </c>
      <c r="T15" s="23" t="n">
        <v>0.494301410169442</v>
      </c>
      <c r="U15" s="23" t="n">
        <v>0.398325590136031</v>
      </c>
      <c r="V15" s="23" t="n">
        <v>0.33484127295001</v>
      </c>
      <c r="W15" s="23"/>
      <c r="X15" s="23" t="n">
        <v>0.493186863937592</v>
      </c>
      <c r="Y15" s="23" t="n">
        <v>0.338085641498395</v>
      </c>
      <c r="Z15" s="23" t="n">
        <v>0.43574228444868</v>
      </c>
      <c r="AA15" s="23" t="n">
        <v>0.131877765968476</v>
      </c>
      <c r="AB15" s="23" t="n">
        <v>0.604919298645546</v>
      </c>
      <c r="AC15" s="23" t="n">
        <v>0.698243666101614</v>
      </c>
      <c r="AD15" s="23" t="n">
        <v>0.329080076622084</v>
      </c>
      <c r="AE15" s="23"/>
      <c r="AF15" s="23" t="n">
        <v>0.633340821246576</v>
      </c>
      <c r="AG15" s="23" t="n">
        <v>0.961821963410463</v>
      </c>
      <c r="AH15" s="23" t="n">
        <v>0.455224216262114</v>
      </c>
      <c r="AI15" s="23" t="n">
        <v>0.495827777305298</v>
      </c>
      <c r="AJ15" s="23" t="n">
        <v>0.562283668240214</v>
      </c>
      <c r="AK15" s="23" t="n">
        <v>0.360248690274947</v>
      </c>
      <c r="AL15" s="23" t="n">
        <v>0.552407528516835</v>
      </c>
      <c r="AM15" s="23" t="n">
        <v>0.290839185636915</v>
      </c>
      <c r="AN15" s="23" t="n">
        <v>0.385534947437499</v>
      </c>
      <c r="AO15" s="23" t="n">
        <v>0.208372032443846</v>
      </c>
      <c r="AP15" s="23" t="n">
        <v>0.660411524239383</v>
      </c>
      <c r="AQ15" s="23"/>
      <c r="AR15" s="23" t="n">
        <v>0.404039729039759</v>
      </c>
      <c r="AS15" s="23" t="n">
        <v>0.443354482310356</v>
      </c>
      <c r="AT15" s="23" t="n">
        <v>0.589394196620332</v>
      </c>
      <c r="AU15" s="23" t="n">
        <v>0.666307414271897</v>
      </c>
      <c r="AV15" s="23" t="n">
        <v>0.394485463194742</v>
      </c>
      <c r="AW15" s="23" t="n">
        <v>0.372231886403216</v>
      </c>
      <c r="AX15" s="23" t="n">
        <v>0.561564175223889</v>
      </c>
      <c r="AY15" s="23" t="n">
        <v>0.50789509474742</v>
      </c>
    </row>
    <row r="16">
      <c r="B16" s="17" t="s">
        <v>127</v>
      </c>
      <c r="C16" s="23" t="n">
        <v>0.368833104443554</v>
      </c>
      <c r="D16" s="23" t="n">
        <v>0.186049033502605</v>
      </c>
      <c r="E16" s="23" t="n">
        <v>0.332766719612363</v>
      </c>
      <c r="F16" s="23" t="n">
        <v>0.399295102928394</v>
      </c>
      <c r="G16" s="23"/>
      <c r="H16" s="23" t="n">
        <v>0.0155453552270997</v>
      </c>
      <c r="I16" s="23" t="n">
        <v>0.38442360206892</v>
      </c>
      <c r="J16" s="23"/>
      <c r="K16" s="23" t="n">
        <v>0.239398873728448</v>
      </c>
      <c r="L16" s="23"/>
      <c r="M16" s="23" t="n">
        <v>0.396104582910282</v>
      </c>
      <c r="N16" s="23" t="n">
        <v>0.16732393539673</v>
      </c>
      <c r="O16" s="23" t="n">
        <v>0.117055407622353</v>
      </c>
      <c r="P16" s="23" t="n">
        <v>0.126533457333142</v>
      </c>
      <c r="Q16" s="23"/>
      <c r="R16" s="23" t="n">
        <v>0</v>
      </c>
      <c r="S16" s="23" t="n">
        <v>0.0244269999176027</v>
      </c>
      <c r="T16" s="23" t="n">
        <v>0.294187098890551</v>
      </c>
      <c r="U16" s="23" t="n">
        <v>0.520102304632758</v>
      </c>
      <c r="V16" s="23" t="n">
        <v>0.473536824284046</v>
      </c>
      <c r="W16" s="23"/>
      <c r="X16" s="23" t="n">
        <v>0.409625877887019</v>
      </c>
      <c r="Y16" s="23" t="n">
        <v>0.427734988901113</v>
      </c>
      <c r="Z16" s="23" t="n">
        <v>0.323734682668158</v>
      </c>
      <c r="AA16" s="23" t="n">
        <v>0.679175116802359</v>
      </c>
      <c r="AB16" s="23" t="n">
        <v>0.10801061877529</v>
      </c>
      <c r="AC16" s="23" t="n">
        <v>0.128399077710999</v>
      </c>
      <c r="AD16" s="23" t="n">
        <v>0.0700991325904101</v>
      </c>
      <c r="AE16" s="23"/>
      <c r="AF16" s="23" t="n">
        <v>0.364182909168483</v>
      </c>
      <c r="AG16" s="23" t="n">
        <v>0.0327413666297503</v>
      </c>
      <c r="AH16" s="23" t="n">
        <v>0.247109252007193</v>
      </c>
      <c r="AI16" s="23" t="n">
        <v>0.252365234086813</v>
      </c>
      <c r="AJ16" s="23" t="n">
        <v>0.408578492460863</v>
      </c>
      <c r="AK16" s="23" t="n">
        <v>0.461429189959993</v>
      </c>
      <c r="AL16" s="23" t="n">
        <v>0.40768753864185</v>
      </c>
      <c r="AM16" s="23" t="n">
        <v>0.651476578651502</v>
      </c>
      <c r="AN16" s="23" t="n">
        <v>0.265848830230555</v>
      </c>
      <c r="AO16" s="23" t="n">
        <v>0.58389827563093</v>
      </c>
      <c r="AP16" s="23" t="n">
        <v>0.338046663109893</v>
      </c>
      <c r="AQ16" s="23"/>
      <c r="AR16" s="23" t="n">
        <v>0.403266329880054</v>
      </c>
      <c r="AS16" s="23" t="n">
        <v>0.384232925450689</v>
      </c>
      <c r="AT16" s="23" t="n">
        <v>0.290354436471428</v>
      </c>
      <c r="AU16" s="23" t="n">
        <v>0.302390221298568</v>
      </c>
      <c r="AV16" s="23" t="n">
        <v>0.443152120561798</v>
      </c>
      <c r="AW16" s="23" t="n">
        <v>0.312307467051996</v>
      </c>
      <c r="AX16" s="23" t="n">
        <v>0.428486194564003</v>
      </c>
      <c r="AY16" s="23" t="n">
        <v>0.478510722088062</v>
      </c>
    </row>
    <row r="17">
      <c r="B17" s="17" t="s">
        <v>128</v>
      </c>
      <c r="C17" s="24" t="n">
        <v>0.096554733676702</v>
      </c>
      <c r="D17" s="24" t="n">
        <v>0.349788547801087</v>
      </c>
      <c r="E17" s="24" t="n">
        <v>0.0481140828044515</v>
      </c>
      <c r="F17" s="24" t="n">
        <v>0.0813430347737744</v>
      </c>
      <c r="G17" s="24"/>
      <c r="H17" s="24" t="n">
        <v>0.603201656393687</v>
      </c>
      <c r="I17" s="24" t="n">
        <v>0.0678595396069208</v>
      </c>
      <c r="J17" s="24"/>
      <c r="K17" s="24" t="n">
        <v>0.435641295582113</v>
      </c>
      <c r="L17" s="24"/>
      <c r="M17" s="24" t="n">
        <v>0.0458358359626425</v>
      </c>
      <c r="N17" s="24" t="n">
        <v>0.454949186364178</v>
      </c>
      <c r="O17" s="24" t="n">
        <v>0.632015765087372</v>
      </c>
      <c r="P17" s="24" t="n">
        <v>0.517512194420757</v>
      </c>
      <c r="Q17" s="24"/>
      <c r="R17" s="24" t="n">
        <v>0.851848968481157</v>
      </c>
      <c r="S17" s="24" t="n">
        <v>0.845499386418831</v>
      </c>
      <c r="T17" s="24" t="n">
        <v>0.200114311278891</v>
      </c>
      <c r="U17" s="24" t="n">
        <v>-0.121776714496727</v>
      </c>
      <c r="V17" s="24" t="n">
        <v>-0.138695551334036</v>
      </c>
      <c r="W17" s="24"/>
      <c r="X17" s="24" t="n">
        <v>0.0835609860505726</v>
      </c>
      <c r="Y17" s="24" t="n">
        <v>-0.0896493474027186</v>
      </c>
      <c r="Z17" s="24" t="n">
        <v>0.112007601780522</v>
      </c>
      <c r="AA17" s="24" t="n">
        <v>-0.547297350833883</v>
      </c>
      <c r="AB17" s="24" t="n">
        <v>0.496908679870256</v>
      </c>
      <c r="AC17" s="24" t="n">
        <v>0.569844588390615</v>
      </c>
      <c r="AD17" s="24" t="n">
        <v>0.258980944031674</v>
      </c>
      <c r="AE17" s="24"/>
      <c r="AF17" s="24" t="n">
        <v>0.269157912078094</v>
      </c>
      <c r="AG17" s="24" t="n">
        <v>0.929080596780712</v>
      </c>
      <c r="AH17" s="24" t="n">
        <v>0.208114964254921</v>
      </c>
      <c r="AI17" s="24" t="n">
        <v>0.243462543218485</v>
      </c>
      <c r="AJ17" s="24" t="n">
        <v>0.153705175779351</v>
      </c>
      <c r="AK17" s="24" t="n">
        <v>-0.101180499685046</v>
      </c>
      <c r="AL17" s="24" t="n">
        <v>0.144719989874985</v>
      </c>
      <c r="AM17" s="24" t="n">
        <v>-0.360637393014587</v>
      </c>
      <c r="AN17" s="24" t="n">
        <v>0.119686117206943</v>
      </c>
      <c r="AO17" s="24" t="n">
        <v>-0.375526243187084</v>
      </c>
      <c r="AP17" s="24" t="n">
        <v>0.32236486112949</v>
      </c>
      <c r="AQ17" s="24"/>
      <c r="AR17" s="24" t="n">
        <v>0.000773399159704702</v>
      </c>
      <c r="AS17" s="24" t="n">
        <v>0.0591215568596672</v>
      </c>
      <c r="AT17" s="24" t="n">
        <v>0.299039760148904</v>
      </c>
      <c r="AU17" s="24" t="n">
        <v>0.363917192973328</v>
      </c>
      <c r="AV17" s="24" t="n">
        <v>-0.048666657367056</v>
      </c>
      <c r="AW17" s="24" t="n">
        <v>0.0599244193512199</v>
      </c>
      <c r="AX17" s="24" t="n">
        <v>0.133077980659886</v>
      </c>
      <c r="AY17" s="24" t="n">
        <v>0.0293843726593582</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138</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121</v>
      </c>
      <c r="C9" s="16" t="n">
        <v>0.121865154151383</v>
      </c>
      <c r="D9" s="16" t="n">
        <v>0.177169612694577</v>
      </c>
      <c r="E9" s="16" t="n">
        <v>0.273570834273214</v>
      </c>
      <c r="F9" s="16" t="n">
        <v>0.0740318699317412</v>
      </c>
      <c r="G9" s="16"/>
      <c r="H9" s="16" t="n">
        <v>0.129031585084951</v>
      </c>
      <c r="I9" s="16" t="n">
        <v>0.106151917056016</v>
      </c>
      <c r="J9" s="16"/>
      <c r="K9" s="16" t="n">
        <v>0.186139264802647</v>
      </c>
      <c r="L9" s="16"/>
      <c r="M9" s="16" t="n">
        <v>0.109074398349979</v>
      </c>
      <c r="N9" s="16" t="n">
        <v>0.215119048432948</v>
      </c>
      <c r="O9" s="16" t="n">
        <v>0.262325133470167</v>
      </c>
      <c r="P9" s="16" t="n">
        <v>0.181609727750293</v>
      </c>
      <c r="Q9" s="16"/>
      <c r="R9" s="16" t="n">
        <v>0.471653757346101</v>
      </c>
      <c r="S9" s="16" t="n">
        <v>0.258666020675532</v>
      </c>
      <c r="T9" s="16" t="n">
        <v>0.119790709974266</v>
      </c>
      <c r="U9" s="16" t="n">
        <v>0.0788109557756053</v>
      </c>
      <c r="V9" s="16" t="n">
        <v>0.0649096865953659</v>
      </c>
      <c r="W9" s="16"/>
      <c r="X9" s="16" t="n">
        <v>0.149950092494193</v>
      </c>
      <c r="Y9" s="16" t="n">
        <v>0.0135247117452134</v>
      </c>
      <c r="Z9" s="16" t="n">
        <v>0.170085866622034</v>
      </c>
      <c r="AA9" s="16" t="n">
        <v>0.0192810405128517</v>
      </c>
      <c r="AB9" s="16" t="n">
        <v>0.103688815112903</v>
      </c>
      <c r="AC9" s="16" t="n">
        <v>0.210229028796487</v>
      </c>
      <c r="AD9" s="16" t="n">
        <v>0.151778165861036</v>
      </c>
      <c r="AE9" s="16"/>
      <c r="AF9" s="16" t="n">
        <v>0.00817095522512373</v>
      </c>
      <c r="AG9" s="16" t="n">
        <v>0.0359499411550726</v>
      </c>
      <c r="AH9" s="16" t="n">
        <v>0.0343925542549642</v>
      </c>
      <c r="AI9" s="16" t="n">
        <v>0.0429645964656281</v>
      </c>
      <c r="AJ9" s="16" t="n">
        <v>0.178862050690487</v>
      </c>
      <c r="AK9" s="16" t="n">
        <v>0.0879627768372515</v>
      </c>
      <c r="AL9" s="16" t="n">
        <v>0.0906504615836948</v>
      </c>
      <c r="AM9" s="16" t="n">
        <v>0.0338530398595791</v>
      </c>
      <c r="AN9" s="16" t="n">
        <v>0.301067115783431</v>
      </c>
      <c r="AO9" s="16" t="n">
        <v>0.231310939498568</v>
      </c>
      <c r="AP9" s="16" t="n">
        <v>0.136047939830352</v>
      </c>
      <c r="AQ9" s="16"/>
      <c r="AR9" s="16" t="n">
        <v>0.179315502048149</v>
      </c>
      <c r="AS9" s="16" t="n">
        <v>0.121647526402403</v>
      </c>
      <c r="AT9" s="16" t="n">
        <v>0.222170722600676</v>
      </c>
      <c r="AU9" s="16" t="n">
        <v>0.174475082521608</v>
      </c>
      <c r="AV9" s="16" t="n">
        <v>0</v>
      </c>
      <c r="AW9" s="16" t="n">
        <v>0.0279721748632826</v>
      </c>
      <c r="AX9" s="16" t="n">
        <v>0.0307830680347201</v>
      </c>
      <c r="AY9" s="16" t="n">
        <v>0.00979479088645274</v>
      </c>
    </row>
    <row r="10">
      <c r="B10" s="17" t="s">
        <v>122</v>
      </c>
      <c r="C10" s="16" t="n">
        <v>0.189476215475029</v>
      </c>
      <c r="D10" s="16" t="n">
        <v>0.311814879093206</v>
      </c>
      <c r="E10" s="16" t="n">
        <v>0.153721291991978</v>
      </c>
      <c r="F10" s="16" t="n">
        <v>0.18551550975437</v>
      </c>
      <c r="G10" s="16"/>
      <c r="H10" s="16" t="n">
        <v>0.0622814582647942</v>
      </c>
      <c r="I10" s="16" t="n">
        <v>0.196547285328744</v>
      </c>
      <c r="J10" s="16"/>
      <c r="K10" s="16" t="n">
        <v>0.215489291034038</v>
      </c>
      <c r="L10" s="16"/>
      <c r="M10" s="16" t="n">
        <v>0.174533559777535</v>
      </c>
      <c r="N10" s="16" t="n">
        <v>0.298790620034344</v>
      </c>
      <c r="O10" s="16" t="n">
        <v>0.318356057245378</v>
      </c>
      <c r="P10" s="16" t="n">
        <v>0.36097830226316</v>
      </c>
      <c r="Q10" s="16"/>
      <c r="R10" s="16" t="n">
        <v>0.380195211135056</v>
      </c>
      <c r="S10" s="16" t="n">
        <v>0.520144440509269</v>
      </c>
      <c r="T10" s="16" t="n">
        <v>0.169177773589141</v>
      </c>
      <c r="U10" s="16" t="n">
        <v>0.129563251147562</v>
      </c>
      <c r="V10" s="16" t="n">
        <v>0.12706943068382</v>
      </c>
      <c r="W10" s="16"/>
      <c r="X10" s="16" t="n">
        <v>0.241813549181791</v>
      </c>
      <c r="Y10" s="16" t="n">
        <v>0.104803242436466</v>
      </c>
      <c r="Z10" s="16" t="n">
        <v>0.11900850825866</v>
      </c>
      <c r="AA10" s="16" t="n">
        <v>0.207662898387052</v>
      </c>
      <c r="AB10" s="16" t="n">
        <v>0.172282887269641</v>
      </c>
      <c r="AC10" s="16" t="n">
        <v>0.285840267570555</v>
      </c>
      <c r="AD10" s="16" t="n">
        <v>0.110518408966456</v>
      </c>
      <c r="AE10" s="16"/>
      <c r="AF10" s="16" t="n">
        <v>0.000798838870542015</v>
      </c>
      <c r="AG10" s="16" t="n">
        <v>0.486219871900662</v>
      </c>
      <c r="AH10" s="16" t="n">
        <v>0.332287771166028</v>
      </c>
      <c r="AI10" s="16" t="n">
        <v>0.220845234845545</v>
      </c>
      <c r="AJ10" s="16" t="n">
        <v>0.155071057054823</v>
      </c>
      <c r="AK10" s="16" t="n">
        <v>0.190201203391326</v>
      </c>
      <c r="AL10" s="16" t="n">
        <v>0.113127811039302</v>
      </c>
      <c r="AM10" s="16" t="n">
        <v>0.134120689048323</v>
      </c>
      <c r="AN10" s="16" t="n">
        <v>0.219203581850082</v>
      </c>
      <c r="AO10" s="16" t="n">
        <v>0.0197588638982856</v>
      </c>
      <c r="AP10" s="16" t="n">
        <v>0.102785911217023</v>
      </c>
      <c r="AQ10" s="16"/>
      <c r="AR10" s="16" t="n">
        <v>0.0658849987942334</v>
      </c>
      <c r="AS10" s="16" t="n">
        <v>0.241394548549351</v>
      </c>
      <c r="AT10" s="16" t="n">
        <v>0.246618820246651</v>
      </c>
      <c r="AU10" s="16" t="n">
        <v>0.0210700596561572</v>
      </c>
      <c r="AV10" s="16" t="n">
        <v>0.458046009134672</v>
      </c>
      <c r="AW10" s="16" t="n">
        <v>0.1545915048327</v>
      </c>
      <c r="AX10" s="16" t="n">
        <v>0.3147233883569</v>
      </c>
      <c r="AY10" s="16" t="n">
        <v>0.00979479088645274</v>
      </c>
    </row>
    <row r="11">
      <c r="B11" s="17" t="s">
        <v>123</v>
      </c>
      <c r="C11" s="16" t="n">
        <v>0.210048758213416</v>
      </c>
      <c r="D11" s="16" t="n">
        <v>0.199978663253977</v>
      </c>
      <c r="E11" s="16" t="n">
        <v>0.176467189514472</v>
      </c>
      <c r="F11" s="16" t="n">
        <v>0.220392694491348</v>
      </c>
      <c r="G11" s="16"/>
      <c r="H11" s="16" t="n">
        <v>0.111174686923142</v>
      </c>
      <c r="I11" s="16" t="n">
        <v>0.214137617248832</v>
      </c>
      <c r="J11" s="16"/>
      <c r="K11" s="16" t="n">
        <v>0.230670602126387</v>
      </c>
      <c r="L11" s="16"/>
      <c r="M11" s="16" t="n">
        <v>0.20903916523892</v>
      </c>
      <c r="N11" s="16" t="n">
        <v>0.209622636391475</v>
      </c>
      <c r="O11" s="16" t="n">
        <v>0.23386061864307</v>
      </c>
      <c r="P11" s="16" t="n">
        <v>0.258386086433799</v>
      </c>
      <c r="Q11" s="16"/>
      <c r="R11" s="16" t="n">
        <v>0.145588624581523</v>
      </c>
      <c r="S11" s="16" t="n">
        <v>0.0858101565133719</v>
      </c>
      <c r="T11" s="16" t="n">
        <v>0.226608385582076</v>
      </c>
      <c r="U11" s="16" t="n">
        <v>0.224278230586801</v>
      </c>
      <c r="V11" s="16" t="n">
        <v>0.231203177019973</v>
      </c>
      <c r="W11" s="16"/>
      <c r="X11" s="16" t="n">
        <v>0.199699168171815</v>
      </c>
      <c r="Y11" s="16" t="n">
        <v>0.215118923985798</v>
      </c>
      <c r="Z11" s="16" t="n">
        <v>0.2031056469321</v>
      </c>
      <c r="AA11" s="16" t="n">
        <v>0.0775195072847648</v>
      </c>
      <c r="AB11" s="16" t="n">
        <v>0.458015257321768</v>
      </c>
      <c r="AC11" s="16" t="n">
        <v>0.0698762274453801</v>
      </c>
      <c r="AD11" s="16" t="n">
        <v>0.520131482877876</v>
      </c>
      <c r="AE11" s="16"/>
      <c r="AF11" s="16" t="n">
        <v>0.573721522847691</v>
      </c>
      <c r="AG11" s="16" t="n">
        <v>0.0162980092533617</v>
      </c>
      <c r="AH11" s="16" t="n">
        <v>0.0641798709390304</v>
      </c>
      <c r="AI11" s="16" t="n">
        <v>0.252658043456846</v>
      </c>
      <c r="AJ11" s="16" t="n">
        <v>0.147459778043884</v>
      </c>
      <c r="AK11" s="16" t="n">
        <v>0.161339357181208</v>
      </c>
      <c r="AL11" s="16" t="n">
        <v>0.503366435695152</v>
      </c>
      <c r="AM11" s="16" t="n">
        <v>0.150903574803818</v>
      </c>
      <c r="AN11" s="16" t="n">
        <v>0.350794046795251</v>
      </c>
      <c r="AO11" s="16" t="n">
        <v>0.170272816369429</v>
      </c>
      <c r="AP11" s="16" t="n">
        <v>0.136047939830352</v>
      </c>
      <c r="AQ11" s="16"/>
      <c r="AR11" s="16" t="n">
        <v>0.39890814976073</v>
      </c>
      <c r="AS11" s="16" t="n">
        <v>0.115293156362388</v>
      </c>
      <c r="AT11" s="16" t="n">
        <v>0.0441932563208422</v>
      </c>
      <c r="AU11" s="16" t="n">
        <v>0.336152261196534</v>
      </c>
      <c r="AV11" s="16" t="n">
        <v>0.0810376937212606</v>
      </c>
      <c r="AW11" s="16" t="n">
        <v>0.251501242988406</v>
      </c>
      <c r="AX11" s="16" t="n">
        <v>0.221840661479854</v>
      </c>
      <c r="AY11" s="16" t="n">
        <v>0.49210490525258</v>
      </c>
    </row>
    <row r="12">
      <c r="B12" s="17" t="s">
        <v>124</v>
      </c>
      <c r="C12" s="16" t="n">
        <v>0.0838999502063719</v>
      </c>
      <c r="D12" s="16" t="n">
        <v>0.0528717953132519</v>
      </c>
      <c r="E12" s="16" t="n">
        <v>0.0903969680641024</v>
      </c>
      <c r="F12" s="16" t="n">
        <v>0.0856097434762255</v>
      </c>
      <c r="G12" s="16"/>
      <c r="H12" s="16" t="n">
        <v>0.00212270114954349</v>
      </c>
      <c r="I12" s="16" t="n">
        <v>0.0920825326919836</v>
      </c>
      <c r="J12" s="16"/>
      <c r="K12" s="16" t="n">
        <v>0.0908672218902892</v>
      </c>
      <c r="L12" s="16"/>
      <c r="M12" s="16" t="n">
        <v>0.080285874282408</v>
      </c>
      <c r="N12" s="16" t="n">
        <v>0.115922724961908</v>
      </c>
      <c r="O12" s="16" t="n">
        <v>0.103644556038196</v>
      </c>
      <c r="P12" s="16" t="n">
        <v>0.101004300022434</v>
      </c>
      <c r="Q12" s="16"/>
      <c r="R12" s="16" t="n">
        <v>0</v>
      </c>
      <c r="S12" s="16" t="n">
        <v>0.131178745889384</v>
      </c>
      <c r="T12" s="16" t="n">
        <v>0.0977277125302502</v>
      </c>
      <c r="U12" s="16" t="n">
        <v>0.0690091473432233</v>
      </c>
      <c r="V12" s="16" t="n">
        <v>0.081507027853186</v>
      </c>
      <c r="W12" s="16"/>
      <c r="X12" s="16" t="n">
        <v>0.100603017911554</v>
      </c>
      <c r="Y12" s="16" t="n">
        <v>0.00994772106988741</v>
      </c>
      <c r="Z12" s="16" t="n">
        <v>0.142715566126386</v>
      </c>
      <c r="AA12" s="16" t="n">
        <v>0.165505775482805</v>
      </c>
      <c r="AB12" s="16" t="n">
        <v>0.052835928605975</v>
      </c>
      <c r="AC12" s="16" t="n">
        <v>0.0690579742961588</v>
      </c>
      <c r="AD12" s="16" t="n">
        <v>0.020750503106547</v>
      </c>
      <c r="AE12" s="16"/>
      <c r="AF12" s="16" t="n">
        <v>0.21281562351891</v>
      </c>
      <c r="AG12" s="16" t="n">
        <v>0.00787260022417351</v>
      </c>
      <c r="AH12" s="16" t="n">
        <v>0.219571027083522</v>
      </c>
      <c r="AI12" s="16" t="n">
        <v>0.035273555316701</v>
      </c>
      <c r="AJ12" s="16" t="n">
        <v>0.185292183186225</v>
      </c>
      <c r="AK12" s="16" t="n">
        <v>0.123101266398512</v>
      </c>
      <c r="AL12" s="16" t="n">
        <v>0.0911515841423482</v>
      </c>
      <c r="AM12" s="16" t="n">
        <v>0.0211830906153396</v>
      </c>
      <c r="AN12" s="16" t="n">
        <v>0.0269220210137217</v>
      </c>
      <c r="AO12" s="16" t="n">
        <v>0</v>
      </c>
      <c r="AP12" s="16" t="n">
        <v>0</v>
      </c>
      <c r="AQ12" s="16"/>
      <c r="AR12" s="16" t="n">
        <v>0.0503966181337799</v>
      </c>
      <c r="AS12" s="16" t="n">
        <v>0.050269652182941</v>
      </c>
      <c r="AT12" s="16" t="n">
        <v>0.198837590413574</v>
      </c>
      <c r="AU12" s="16" t="n">
        <v>0.149669352717773</v>
      </c>
      <c r="AV12" s="16" t="n">
        <v>0.14517229726307</v>
      </c>
      <c r="AW12" s="16" t="n">
        <v>0.06837081658771</v>
      </c>
      <c r="AX12" s="16" t="n">
        <v>0.00416668756452256</v>
      </c>
      <c r="AY12" s="16" t="n">
        <v>0.00979479088645274</v>
      </c>
    </row>
    <row r="13">
      <c r="B13" s="17" t="s">
        <v>125</v>
      </c>
      <c r="C13" s="16" t="n">
        <v>0.344455039895116</v>
      </c>
      <c r="D13" s="16" t="n">
        <v>0.125418954426282</v>
      </c>
      <c r="E13" s="16" t="n">
        <v>0.251852957733158</v>
      </c>
      <c r="F13" s="16" t="n">
        <v>0.394503196468528</v>
      </c>
      <c r="G13" s="16"/>
      <c r="H13" s="16" t="n">
        <v>0.388097414493766</v>
      </c>
      <c r="I13" s="16" t="n">
        <v>0.344971585247504</v>
      </c>
      <c r="J13" s="16"/>
      <c r="K13" s="16" t="n">
        <v>0.276559287120345</v>
      </c>
      <c r="L13" s="16"/>
      <c r="M13" s="16" t="n">
        <v>0.37783053714641</v>
      </c>
      <c r="N13" s="16" t="n">
        <v>0.0914157457391475</v>
      </c>
      <c r="O13" s="16" t="n">
        <v>0.055853240521629</v>
      </c>
      <c r="P13" s="16" t="n">
        <v>0.056857423561246</v>
      </c>
      <c r="Q13" s="16"/>
      <c r="R13" s="16" t="n">
        <v>0</v>
      </c>
      <c r="S13" s="16" t="n">
        <v>0</v>
      </c>
      <c r="T13" s="16" t="n">
        <v>0.249475709642455</v>
      </c>
      <c r="U13" s="16" t="n">
        <v>0.498229062060117</v>
      </c>
      <c r="V13" s="16" t="n">
        <v>0.457439375725398</v>
      </c>
      <c r="W13" s="16"/>
      <c r="X13" s="16" t="n">
        <v>0.307934172240647</v>
      </c>
      <c r="Y13" s="16" t="n">
        <v>0.49083829939328</v>
      </c>
      <c r="Z13" s="16" t="n">
        <v>0.292067529648656</v>
      </c>
      <c r="AA13" s="16" t="n">
        <v>0.530030778332527</v>
      </c>
      <c r="AB13" s="16" t="n">
        <v>0.0568944533264937</v>
      </c>
      <c r="AC13" s="16" t="n">
        <v>0.197936603562544</v>
      </c>
      <c r="AD13" s="16" t="n">
        <v>0.0536521010576919</v>
      </c>
      <c r="AE13" s="16"/>
      <c r="AF13" s="16" t="n">
        <v>0.20121795108225</v>
      </c>
      <c r="AG13" s="16" t="n">
        <v>0.45365957746673</v>
      </c>
      <c r="AH13" s="16" t="n">
        <v>0.309500160987034</v>
      </c>
      <c r="AI13" s="16" t="n">
        <v>0.32420970450165</v>
      </c>
      <c r="AJ13" s="16" t="n">
        <v>0.226660737571816</v>
      </c>
      <c r="AK13" s="16" t="n">
        <v>0.366421838151434</v>
      </c>
      <c r="AL13" s="16" t="n">
        <v>0.201703707539502</v>
      </c>
      <c r="AM13" s="16" t="n">
        <v>0.647847986066995</v>
      </c>
      <c r="AN13" s="16" t="n">
        <v>0.102013234557515</v>
      </c>
      <c r="AO13" s="16" t="n">
        <v>0.578657380233717</v>
      </c>
      <c r="AP13" s="16" t="n">
        <v>0.623576396471549</v>
      </c>
      <c r="AQ13" s="16"/>
      <c r="AR13" s="16" t="n">
        <v>0.301136551143784</v>
      </c>
      <c r="AS13" s="16" t="n">
        <v>0.404526807390056</v>
      </c>
      <c r="AT13" s="16" t="n">
        <v>0.278483674513206</v>
      </c>
      <c r="AU13" s="16" t="n">
        <v>0.30298206169316</v>
      </c>
      <c r="AV13" s="16" t="n">
        <v>0.305857310786574</v>
      </c>
      <c r="AW13" s="16" t="n">
        <v>0.312070598807714</v>
      </c>
      <c r="AX13" s="16" t="n">
        <v>0.428486194564003</v>
      </c>
      <c r="AY13" s="16" t="n">
        <v>0.478510722088062</v>
      </c>
    </row>
    <row r="14">
      <c r="B14" s="17" t="s">
        <v>90</v>
      </c>
      <c r="C14" s="16" t="n">
        <v>0.0502548820586846</v>
      </c>
      <c r="D14" s="16" t="n">
        <v>0.132746095218706</v>
      </c>
      <c r="E14" s="16" t="n">
        <v>0.0539907584230753</v>
      </c>
      <c r="F14" s="16" t="n">
        <v>0.0399469858777877</v>
      </c>
      <c r="G14" s="16"/>
      <c r="H14" s="16" t="n">
        <v>0.307292154083803</v>
      </c>
      <c r="I14" s="16" t="n">
        <v>0.0461090624269201</v>
      </c>
      <c r="J14" s="16"/>
      <c r="K14" s="16" t="n">
        <v>0.000274333026294401</v>
      </c>
      <c r="L14" s="16"/>
      <c r="M14" s="16" t="n">
        <v>0.049236465204749</v>
      </c>
      <c r="N14" s="16" t="n">
        <v>0.0691292244401781</v>
      </c>
      <c r="O14" s="16" t="n">
        <v>0.0259603940815603</v>
      </c>
      <c r="P14" s="16" t="n">
        <v>0.0411641599690682</v>
      </c>
      <c r="Q14" s="16"/>
      <c r="R14" s="16" t="n">
        <v>0.00256240693732024</v>
      </c>
      <c r="S14" s="16" t="n">
        <v>0.00420063641244237</v>
      </c>
      <c r="T14" s="16" t="n">
        <v>0.137219708681811</v>
      </c>
      <c r="U14" s="16" t="n">
        <v>0.000109353086692617</v>
      </c>
      <c r="V14" s="16" t="n">
        <v>0.037871302122257</v>
      </c>
      <c r="W14" s="16"/>
      <c r="X14" s="16" t="n">
        <v>0</v>
      </c>
      <c r="Y14" s="16" t="n">
        <v>0.165767101369355</v>
      </c>
      <c r="Z14" s="16" t="n">
        <v>0.0730168824121639</v>
      </c>
      <c r="AA14" s="16" t="n">
        <v>0</v>
      </c>
      <c r="AB14" s="16" t="n">
        <v>0.15628265836322</v>
      </c>
      <c r="AC14" s="16" t="n">
        <v>0.167059898328874</v>
      </c>
      <c r="AD14" s="16" t="n">
        <v>0.143169338130393</v>
      </c>
      <c r="AE14" s="16"/>
      <c r="AF14" s="16" t="n">
        <v>0.00327510845548327</v>
      </c>
      <c r="AG14" s="16" t="n">
        <v>0</v>
      </c>
      <c r="AH14" s="16" t="n">
        <v>0.040068615569421</v>
      </c>
      <c r="AI14" s="16" t="n">
        <v>0.124048865413629</v>
      </c>
      <c r="AJ14" s="16" t="n">
        <v>0.106654193452764</v>
      </c>
      <c r="AK14" s="16" t="n">
        <v>0.0709735580402687</v>
      </c>
      <c r="AL14" s="16" t="n">
        <v>0</v>
      </c>
      <c r="AM14" s="16" t="n">
        <v>0.0120916196059458</v>
      </c>
      <c r="AN14" s="16" t="n">
        <v>0</v>
      </c>
      <c r="AO14" s="16" t="n">
        <v>0</v>
      </c>
      <c r="AP14" s="16" t="n">
        <v>0.00154181265072458</v>
      </c>
      <c r="AQ14" s="16"/>
      <c r="AR14" s="16" t="n">
        <v>0.00435818011932405</v>
      </c>
      <c r="AS14" s="16" t="n">
        <v>0.0668683091128607</v>
      </c>
      <c r="AT14" s="16" t="n">
        <v>0.00969593590505027</v>
      </c>
      <c r="AU14" s="16" t="n">
        <v>0.0156511822147675</v>
      </c>
      <c r="AV14" s="16" t="n">
        <v>0.00988668909442344</v>
      </c>
      <c r="AW14" s="16" t="n">
        <v>0.185493661920188</v>
      </c>
      <c r="AX14" s="16" t="n">
        <v>0</v>
      </c>
      <c r="AY14" s="16" t="n">
        <v>0</v>
      </c>
    </row>
    <row r="15">
      <c r="B15" s="17" t="s">
        <v>126</v>
      </c>
      <c r="C15" s="23" t="n">
        <v>0.311341369626411</v>
      </c>
      <c r="D15" s="23" t="n">
        <v>0.488984491787783</v>
      </c>
      <c r="E15" s="23" t="n">
        <v>0.427292126265192</v>
      </c>
      <c r="F15" s="23" t="n">
        <v>0.259547379686111</v>
      </c>
      <c r="G15" s="23"/>
      <c r="H15" s="23" t="n">
        <v>0.191313043349746</v>
      </c>
      <c r="I15" s="23" t="n">
        <v>0.30269920238476</v>
      </c>
      <c r="J15" s="23"/>
      <c r="K15" s="23" t="n">
        <v>0.401628555836685</v>
      </c>
      <c r="L15" s="23"/>
      <c r="M15" s="23" t="n">
        <v>0.283607958127514</v>
      </c>
      <c r="N15" s="23" t="n">
        <v>0.513909668467292</v>
      </c>
      <c r="O15" s="23" t="n">
        <v>0.580681190715545</v>
      </c>
      <c r="P15" s="23" t="n">
        <v>0.542588030013452</v>
      </c>
      <c r="Q15" s="23"/>
      <c r="R15" s="23" t="n">
        <v>0.851848968481157</v>
      </c>
      <c r="S15" s="23" t="n">
        <v>0.778810461184802</v>
      </c>
      <c r="T15" s="23" t="n">
        <v>0.288968483563407</v>
      </c>
      <c r="U15" s="23" t="n">
        <v>0.208374206923167</v>
      </c>
      <c r="V15" s="23" t="n">
        <v>0.191979117279186</v>
      </c>
      <c r="W15" s="23"/>
      <c r="X15" s="23" t="n">
        <v>0.391763641675985</v>
      </c>
      <c r="Y15" s="23" t="n">
        <v>0.11832795418168</v>
      </c>
      <c r="Z15" s="23" t="n">
        <v>0.289094374880694</v>
      </c>
      <c r="AA15" s="23" t="n">
        <v>0.226943938899903</v>
      </c>
      <c r="AB15" s="23" t="n">
        <v>0.275971702382544</v>
      </c>
      <c r="AC15" s="23" t="n">
        <v>0.496069296367042</v>
      </c>
      <c r="AD15" s="23" t="n">
        <v>0.262296574827492</v>
      </c>
      <c r="AE15" s="23"/>
      <c r="AF15" s="23" t="n">
        <v>0.00896979409566575</v>
      </c>
      <c r="AG15" s="23" t="n">
        <v>0.522169813055735</v>
      </c>
      <c r="AH15" s="23" t="n">
        <v>0.366680325420992</v>
      </c>
      <c r="AI15" s="23" t="n">
        <v>0.263809831311173</v>
      </c>
      <c r="AJ15" s="23" t="n">
        <v>0.33393310774531</v>
      </c>
      <c r="AK15" s="23" t="n">
        <v>0.278163980228578</v>
      </c>
      <c r="AL15" s="23" t="n">
        <v>0.203778272622997</v>
      </c>
      <c r="AM15" s="23" t="n">
        <v>0.167973728907902</v>
      </c>
      <c r="AN15" s="23" t="n">
        <v>0.520270697633513</v>
      </c>
      <c r="AO15" s="23" t="n">
        <v>0.251069803396853</v>
      </c>
      <c r="AP15" s="23" t="n">
        <v>0.238833851047374</v>
      </c>
      <c r="AQ15" s="23"/>
      <c r="AR15" s="23" t="n">
        <v>0.245200500842382</v>
      </c>
      <c r="AS15" s="23" t="n">
        <v>0.363042074951754</v>
      </c>
      <c r="AT15" s="23" t="n">
        <v>0.468789542847327</v>
      </c>
      <c r="AU15" s="23" t="n">
        <v>0.195545142177765</v>
      </c>
      <c r="AV15" s="23" t="n">
        <v>0.458046009134672</v>
      </c>
      <c r="AW15" s="23" t="n">
        <v>0.182563679695982</v>
      </c>
      <c r="AX15" s="23" t="n">
        <v>0.34550645639162</v>
      </c>
      <c r="AY15" s="23" t="n">
        <v>0.0195895817729055</v>
      </c>
    </row>
    <row r="16">
      <c r="B16" s="17" t="s">
        <v>127</v>
      </c>
      <c r="C16" s="23" t="n">
        <v>0.428354990101488</v>
      </c>
      <c r="D16" s="23" t="n">
        <v>0.178290749739534</v>
      </c>
      <c r="E16" s="23" t="n">
        <v>0.34224992579726</v>
      </c>
      <c r="F16" s="23" t="n">
        <v>0.480112939944753</v>
      </c>
      <c r="G16" s="23"/>
      <c r="H16" s="23" t="n">
        <v>0.39022011564331</v>
      </c>
      <c r="I16" s="23" t="n">
        <v>0.437054117939488</v>
      </c>
      <c r="J16" s="23"/>
      <c r="K16" s="23" t="n">
        <v>0.367426509010634</v>
      </c>
      <c r="L16" s="23"/>
      <c r="M16" s="23" t="n">
        <v>0.458116411428818</v>
      </c>
      <c r="N16" s="23" t="n">
        <v>0.207338470701055</v>
      </c>
      <c r="O16" s="23" t="n">
        <v>0.159497796559825</v>
      </c>
      <c r="P16" s="23" t="n">
        <v>0.15786172358368</v>
      </c>
      <c r="Q16" s="23"/>
      <c r="R16" s="23" t="n">
        <v>0</v>
      </c>
      <c r="S16" s="23" t="n">
        <v>0.131178745889384</v>
      </c>
      <c r="T16" s="23" t="n">
        <v>0.347203422172706</v>
      </c>
      <c r="U16" s="23" t="n">
        <v>0.56723820940334</v>
      </c>
      <c r="V16" s="23" t="n">
        <v>0.538946403578584</v>
      </c>
      <c r="W16" s="23"/>
      <c r="X16" s="23" t="n">
        <v>0.408537190152201</v>
      </c>
      <c r="Y16" s="23" t="n">
        <v>0.500786020463168</v>
      </c>
      <c r="Z16" s="23" t="n">
        <v>0.434783095775042</v>
      </c>
      <c r="AA16" s="23" t="n">
        <v>0.695536553815332</v>
      </c>
      <c r="AB16" s="23" t="n">
        <v>0.109730381932469</v>
      </c>
      <c r="AC16" s="23" t="n">
        <v>0.266994577858703</v>
      </c>
      <c r="AD16" s="23" t="n">
        <v>0.0744026041642389</v>
      </c>
      <c r="AE16" s="23"/>
      <c r="AF16" s="23" t="n">
        <v>0.41403357460116</v>
      </c>
      <c r="AG16" s="23" t="n">
        <v>0.461532177690903</v>
      </c>
      <c r="AH16" s="23" t="n">
        <v>0.529071188070556</v>
      </c>
      <c r="AI16" s="23" t="n">
        <v>0.359483259818351</v>
      </c>
      <c r="AJ16" s="23" t="n">
        <v>0.411952920758041</v>
      </c>
      <c r="AK16" s="23" t="n">
        <v>0.489523104549945</v>
      </c>
      <c r="AL16" s="23" t="n">
        <v>0.292855291681851</v>
      </c>
      <c r="AM16" s="23" t="n">
        <v>0.669031076682335</v>
      </c>
      <c r="AN16" s="23" t="n">
        <v>0.128935255571237</v>
      </c>
      <c r="AO16" s="23" t="n">
        <v>0.578657380233717</v>
      </c>
      <c r="AP16" s="23" t="n">
        <v>0.623576396471549</v>
      </c>
      <c r="AQ16" s="23"/>
      <c r="AR16" s="23" t="n">
        <v>0.351533169277563</v>
      </c>
      <c r="AS16" s="23" t="n">
        <v>0.454796459572997</v>
      </c>
      <c r="AT16" s="23" t="n">
        <v>0.47732126492678</v>
      </c>
      <c r="AU16" s="23" t="n">
        <v>0.452651414410933</v>
      </c>
      <c r="AV16" s="23" t="n">
        <v>0.451029608049644</v>
      </c>
      <c r="AW16" s="23" t="n">
        <v>0.380441415395424</v>
      </c>
      <c r="AX16" s="23" t="n">
        <v>0.432652882128526</v>
      </c>
      <c r="AY16" s="23" t="n">
        <v>0.488305512974514</v>
      </c>
    </row>
    <row r="17">
      <c r="B17" s="17" t="s">
        <v>128</v>
      </c>
      <c r="C17" s="24" t="n">
        <v>-0.117013620475076</v>
      </c>
      <c r="D17" s="24" t="n">
        <v>0.310693742048249</v>
      </c>
      <c r="E17" s="24" t="n">
        <v>0.0850422004679321</v>
      </c>
      <c r="F17" s="24" t="n">
        <v>-0.220565560258642</v>
      </c>
      <c r="G17" s="24"/>
      <c r="H17" s="24" t="n">
        <v>-0.198907072293564</v>
      </c>
      <c r="I17" s="24" t="n">
        <v>-0.134354915554728</v>
      </c>
      <c r="J17" s="24"/>
      <c r="K17" s="24" t="n">
        <v>0.0342020468260513</v>
      </c>
      <c r="L17" s="24"/>
      <c r="M17" s="24" t="n">
        <v>-0.174508453301304</v>
      </c>
      <c r="N17" s="24" t="n">
        <v>0.306571197766236</v>
      </c>
      <c r="O17" s="24" t="n">
        <v>0.42118339415572</v>
      </c>
      <c r="P17" s="24" t="n">
        <v>0.384726306429772</v>
      </c>
      <c r="Q17" s="24"/>
      <c r="R17" s="24" t="n">
        <v>0.851848968481157</v>
      </c>
      <c r="S17" s="24" t="n">
        <v>0.647631715295418</v>
      </c>
      <c r="T17" s="24" t="n">
        <v>-0.0582349386092988</v>
      </c>
      <c r="U17" s="24" t="n">
        <v>-0.358864002480173</v>
      </c>
      <c r="V17" s="24" t="n">
        <v>-0.346967286299398</v>
      </c>
      <c r="W17" s="24"/>
      <c r="X17" s="24" t="n">
        <v>-0.0167735484762159</v>
      </c>
      <c r="Y17" s="24" t="n">
        <v>-0.382458066281488</v>
      </c>
      <c r="Z17" s="24" t="n">
        <v>-0.145688720894348</v>
      </c>
      <c r="AA17" s="24" t="n">
        <v>-0.468592614915428</v>
      </c>
      <c r="AB17" s="24" t="n">
        <v>0.166241320450075</v>
      </c>
      <c r="AC17" s="24" t="n">
        <v>0.229074718508339</v>
      </c>
      <c r="AD17" s="24" t="n">
        <v>0.187893970663253</v>
      </c>
      <c r="AE17" s="24"/>
      <c r="AF17" s="24" t="n">
        <v>-0.405063780505494</v>
      </c>
      <c r="AG17" s="24" t="n">
        <v>0.0606376353648314</v>
      </c>
      <c r="AH17" s="24" t="n">
        <v>-0.162390862649564</v>
      </c>
      <c r="AI17" s="24" t="n">
        <v>-0.0956734285071786</v>
      </c>
      <c r="AJ17" s="24" t="n">
        <v>-0.078019813012731</v>
      </c>
      <c r="AK17" s="24" t="n">
        <v>-0.211359124321367</v>
      </c>
      <c r="AL17" s="24" t="n">
        <v>-0.0890770190588533</v>
      </c>
      <c r="AM17" s="24" t="n">
        <v>-0.501057347774433</v>
      </c>
      <c r="AN17" s="24" t="n">
        <v>0.391335442062276</v>
      </c>
      <c r="AO17" s="24" t="n">
        <v>-0.327587576836864</v>
      </c>
      <c r="AP17" s="24" t="n">
        <v>-0.384742545424175</v>
      </c>
      <c r="AQ17" s="24"/>
      <c r="AR17" s="24" t="n">
        <v>-0.106332668435181</v>
      </c>
      <c r="AS17" s="24" t="n">
        <v>-0.0917543846212432</v>
      </c>
      <c r="AT17" s="24" t="n">
        <v>-0.00853172207945335</v>
      </c>
      <c r="AU17" s="24" t="n">
        <v>-0.257106272233167</v>
      </c>
      <c r="AV17" s="24" t="n">
        <v>0.00701640108502771</v>
      </c>
      <c r="AW17" s="24" t="n">
        <v>-0.197877735699442</v>
      </c>
      <c r="AX17" s="24" t="n">
        <v>-0.087146425736906</v>
      </c>
      <c r="AY17" s="24" t="n">
        <v>-0.468715931201609</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139</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121</v>
      </c>
      <c r="C9" s="16" t="n">
        <v>0.0922649655051909</v>
      </c>
      <c r="D9" s="16" t="n">
        <v>0.164386485899482</v>
      </c>
      <c r="E9" s="16" t="n">
        <v>0.213319238549767</v>
      </c>
      <c r="F9" s="16" t="n">
        <v>0.0509461666588881</v>
      </c>
      <c r="G9" s="16"/>
      <c r="H9" s="16" t="n">
        <v>0.477908762642156</v>
      </c>
      <c r="I9" s="16" t="n">
        <v>0.0594723491523223</v>
      </c>
      <c r="J9" s="16"/>
      <c r="K9" s="16" t="n">
        <v>0.0949958178504906</v>
      </c>
      <c r="L9" s="16"/>
      <c r="M9" s="16" t="n">
        <v>0.0785623760514029</v>
      </c>
      <c r="N9" s="16" t="n">
        <v>0.192687209480975</v>
      </c>
      <c r="O9" s="16" t="n">
        <v>0.22521203948801</v>
      </c>
      <c r="P9" s="16" t="n">
        <v>0.203368923942956</v>
      </c>
      <c r="Q9" s="16"/>
      <c r="R9" s="16" t="n">
        <v>0.123304621966495</v>
      </c>
      <c r="S9" s="16" t="n">
        <v>0.243455047006741</v>
      </c>
      <c r="T9" s="16" t="n">
        <v>0.0730902636036811</v>
      </c>
      <c r="U9" s="16" t="n">
        <v>0.0947637034530862</v>
      </c>
      <c r="V9" s="16" t="n">
        <v>0.0638157698002119</v>
      </c>
      <c r="W9" s="16"/>
      <c r="X9" s="16" t="n">
        <v>0.0664230733219507</v>
      </c>
      <c r="Y9" s="16" t="n">
        <v>0.109020276225727</v>
      </c>
      <c r="Z9" s="16" t="n">
        <v>0.158386825869021</v>
      </c>
      <c r="AA9" s="16" t="n">
        <v>0.0140503724590182</v>
      </c>
      <c r="AB9" s="16" t="n">
        <v>0.0995113748926533</v>
      </c>
      <c r="AC9" s="16" t="n">
        <v>0.230396452704776</v>
      </c>
      <c r="AD9" s="16" t="n">
        <v>0.0595427736091169</v>
      </c>
      <c r="AE9" s="16"/>
      <c r="AF9" s="16" t="n">
        <v>0.0038423292852276</v>
      </c>
      <c r="AG9" s="16" t="n">
        <v>0.0284761087104081</v>
      </c>
      <c r="AH9" s="16" t="n">
        <v>0.0612997756516473</v>
      </c>
      <c r="AI9" s="16" t="n">
        <v>0.0736580158170246</v>
      </c>
      <c r="AJ9" s="16" t="n">
        <v>0.161610264473902</v>
      </c>
      <c r="AK9" s="16" t="n">
        <v>0.000383837708792954</v>
      </c>
      <c r="AL9" s="16" t="n">
        <v>0.140533495602236</v>
      </c>
      <c r="AM9" s="16" t="n">
        <v>0.0154247153864917</v>
      </c>
      <c r="AN9" s="16" t="n">
        <v>0.137264710130287</v>
      </c>
      <c r="AO9" s="16" t="n">
        <v>0.218097013196345</v>
      </c>
      <c r="AP9" s="16" t="n">
        <v>0.295791878634552</v>
      </c>
      <c r="AQ9" s="16"/>
      <c r="AR9" s="16" t="n">
        <v>0.0526161612164908</v>
      </c>
      <c r="AS9" s="16" t="n">
        <v>0.0824260545561361</v>
      </c>
      <c r="AT9" s="16" t="n">
        <v>0.240502733816479</v>
      </c>
      <c r="AU9" s="16" t="n">
        <v>0.155772384443818</v>
      </c>
      <c r="AV9" s="16" t="n">
        <v>0.00759045868690691</v>
      </c>
      <c r="AW9" s="16" t="n">
        <v>0.0169023986801514</v>
      </c>
      <c r="AX9" s="16" t="n">
        <v>0.253161173978561</v>
      </c>
      <c r="AY9" s="16" t="n">
        <v>0.00189969613903295</v>
      </c>
    </row>
    <row r="10">
      <c r="B10" s="17" t="s">
        <v>122</v>
      </c>
      <c r="C10" s="16" t="n">
        <v>0.121181808184922</v>
      </c>
      <c r="D10" s="16" t="n">
        <v>0.133632576259354</v>
      </c>
      <c r="E10" s="16" t="n">
        <v>0.104990340689475</v>
      </c>
      <c r="F10" s="16" t="n">
        <v>0.124221613954379</v>
      </c>
      <c r="G10" s="16"/>
      <c r="H10" s="16" t="n">
        <v>0.131983717847284</v>
      </c>
      <c r="I10" s="16" t="n">
        <v>0.123276197265482</v>
      </c>
      <c r="J10" s="16"/>
      <c r="K10" s="16" t="n">
        <v>0.141086715079853</v>
      </c>
      <c r="L10" s="16"/>
      <c r="M10" s="16" t="n">
        <v>0.0974670033393448</v>
      </c>
      <c r="N10" s="16" t="n">
        <v>0.29447439416198</v>
      </c>
      <c r="O10" s="16" t="n">
        <v>0.355399108698529</v>
      </c>
      <c r="P10" s="16" t="n">
        <v>0.306402128470399</v>
      </c>
      <c r="Q10" s="16"/>
      <c r="R10" s="16" t="n">
        <v>0</v>
      </c>
      <c r="S10" s="16" t="n">
        <v>0.163521464833649</v>
      </c>
      <c r="T10" s="16" t="n">
        <v>0.208421845457994</v>
      </c>
      <c r="U10" s="16" t="n">
        <v>0.0979235227381255</v>
      </c>
      <c r="V10" s="16" t="n">
        <v>0.0856637622750237</v>
      </c>
      <c r="W10" s="16"/>
      <c r="X10" s="16" t="n">
        <v>0.106134211914898</v>
      </c>
      <c r="Y10" s="16" t="n">
        <v>0.0609654630449407</v>
      </c>
      <c r="Z10" s="16" t="n">
        <v>0.235901189405617</v>
      </c>
      <c r="AA10" s="16" t="n">
        <v>0.0993143096320551</v>
      </c>
      <c r="AB10" s="16" t="n">
        <v>0.0770589666591213</v>
      </c>
      <c r="AC10" s="16" t="n">
        <v>0.248376210411158</v>
      </c>
      <c r="AD10" s="16" t="n">
        <v>0.207159217038457</v>
      </c>
      <c r="AE10" s="16"/>
      <c r="AF10" s="16" t="n">
        <v>0.00636457727442465</v>
      </c>
      <c r="AG10" s="16" t="n">
        <v>0.0182589465038689</v>
      </c>
      <c r="AH10" s="16" t="n">
        <v>0.156583904944379</v>
      </c>
      <c r="AI10" s="16" t="n">
        <v>0.0455646918068078</v>
      </c>
      <c r="AJ10" s="16" t="n">
        <v>0.12618111479803</v>
      </c>
      <c r="AK10" s="16" t="n">
        <v>0.111390372248703</v>
      </c>
      <c r="AL10" s="16" t="n">
        <v>0.0993199049065152</v>
      </c>
      <c r="AM10" s="16" t="n">
        <v>0.184475954960284</v>
      </c>
      <c r="AN10" s="16" t="n">
        <v>0.1960223201493</v>
      </c>
      <c r="AO10" s="16" t="n">
        <v>0.193049047418313</v>
      </c>
      <c r="AP10" s="16" t="n">
        <v>0.262239476609238</v>
      </c>
      <c r="AQ10" s="16"/>
      <c r="AR10" s="16" t="n">
        <v>0.0979658958367169</v>
      </c>
      <c r="AS10" s="16" t="n">
        <v>0.123883265365671</v>
      </c>
      <c r="AT10" s="16" t="n">
        <v>0.184951460498056</v>
      </c>
      <c r="AU10" s="16" t="n">
        <v>0.192493626314743</v>
      </c>
      <c r="AV10" s="16" t="n">
        <v>0.152762755949977</v>
      </c>
      <c r="AW10" s="16" t="n">
        <v>0.0819255606126783</v>
      </c>
      <c r="AX10" s="16" t="n">
        <v>0.0391164431637652</v>
      </c>
      <c r="AY10" s="16" t="n">
        <v>0.00979479088645274</v>
      </c>
    </row>
    <row r="11">
      <c r="B11" s="17" t="s">
        <v>123</v>
      </c>
      <c r="C11" s="16" t="n">
        <v>0.2279636284111</v>
      </c>
      <c r="D11" s="16" t="n">
        <v>0.416646117564117</v>
      </c>
      <c r="E11" s="16" t="n">
        <v>0.143768445045224</v>
      </c>
      <c r="F11" s="16" t="n">
        <v>0.229822959192605</v>
      </c>
      <c r="G11" s="16"/>
      <c r="H11" s="16" t="n">
        <v>0.0580066377746531</v>
      </c>
      <c r="I11" s="16" t="n">
        <v>0.224913230317631</v>
      </c>
      <c r="J11" s="16"/>
      <c r="K11" s="16" t="n">
        <v>0.27687849842078</v>
      </c>
      <c r="L11" s="16"/>
      <c r="M11" s="16" t="n">
        <v>0.224621471672953</v>
      </c>
      <c r="N11" s="16" t="n">
        <v>0.265956507234501</v>
      </c>
      <c r="O11" s="16" t="n">
        <v>0.215686812579761</v>
      </c>
      <c r="P11" s="16" t="n">
        <v>0.247354495763823</v>
      </c>
      <c r="Q11" s="16"/>
      <c r="R11" s="16" t="n">
        <v>0.321800448081714</v>
      </c>
      <c r="S11" s="16" t="n">
        <v>0.305796445119965</v>
      </c>
      <c r="T11" s="16" t="n">
        <v>0.157565289472584</v>
      </c>
      <c r="U11" s="16" t="n">
        <v>0.189954909763084</v>
      </c>
      <c r="V11" s="16" t="n">
        <v>0.255780244541135</v>
      </c>
      <c r="W11" s="16"/>
      <c r="X11" s="16" t="n">
        <v>0.242218452812949</v>
      </c>
      <c r="Y11" s="16" t="n">
        <v>0.168109427304377</v>
      </c>
      <c r="Z11" s="16" t="n">
        <v>0.0835275218868578</v>
      </c>
      <c r="AA11" s="16" t="n">
        <v>0.0485614838185194</v>
      </c>
      <c r="AB11" s="16" t="n">
        <v>0.476648626805991</v>
      </c>
      <c r="AC11" s="16" t="n">
        <v>0.182362793692969</v>
      </c>
      <c r="AD11" s="16" t="n">
        <v>0.585451141697019</v>
      </c>
      <c r="AE11" s="16"/>
      <c r="AF11" s="16" t="n">
        <v>0.77425444298932</v>
      </c>
      <c r="AG11" s="16" t="n">
        <v>0.0134783468940725</v>
      </c>
      <c r="AH11" s="16" t="n">
        <v>0.0527872160466922</v>
      </c>
      <c r="AI11" s="16" t="n">
        <v>0.286380245871804</v>
      </c>
      <c r="AJ11" s="16" t="n">
        <v>0.164385230529516</v>
      </c>
      <c r="AK11" s="16" t="n">
        <v>0.307816959827329</v>
      </c>
      <c r="AL11" s="16" t="n">
        <v>0.296657517164289</v>
      </c>
      <c r="AM11" s="16" t="n">
        <v>0.131950836372108</v>
      </c>
      <c r="AN11" s="16" t="n">
        <v>0.243956116621228</v>
      </c>
      <c r="AO11" s="16" t="n">
        <v>0.0049556637544114</v>
      </c>
      <c r="AP11" s="16" t="n">
        <v>0</v>
      </c>
      <c r="AQ11" s="16"/>
      <c r="AR11" s="16" t="n">
        <v>0.409653545581696</v>
      </c>
      <c r="AS11" s="16" t="n">
        <v>0.185105096300263</v>
      </c>
      <c r="AT11" s="16" t="n">
        <v>0.00682266015970452</v>
      </c>
      <c r="AU11" s="16" t="n">
        <v>0.317449563118744</v>
      </c>
      <c r="AV11" s="16" t="n">
        <v>0.235612162648236</v>
      </c>
      <c r="AW11" s="16" t="n">
        <v>0.161286814143066</v>
      </c>
      <c r="AX11" s="16" t="n">
        <v>0.253698618442548</v>
      </c>
      <c r="AY11" s="16" t="n">
        <v>0.498100303860967</v>
      </c>
    </row>
    <row r="12">
      <c r="B12" s="17" t="s">
        <v>124</v>
      </c>
      <c r="C12" s="16" t="n">
        <v>0.157881473146625</v>
      </c>
      <c r="D12" s="16" t="n">
        <v>0.150008362775004</v>
      </c>
      <c r="E12" s="16" t="n">
        <v>0.167868257110253</v>
      </c>
      <c r="F12" s="16" t="n">
        <v>0.156028325068742</v>
      </c>
      <c r="G12" s="16"/>
      <c r="H12" s="16" t="n">
        <v>0.327390562105151</v>
      </c>
      <c r="I12" s="16" t="n">
        <v>0.167681707697869</v>
      </c>
      <c r="J12" s="16"/>
      <c r="K12" s="16" t="n">
        <v>0.165030324139608</v>
      </c>
      <c r="L12" s="16"/>
      <c r="M12" s="16" t="n">
        <v>0.164871808908667</v>
      </c>
      <c r="N12" s="16" t="n">
        <v>0.0999484450901523</v>
      </c>
      <c r="O12" s="16" t="n">
        <v>0.119165003101672</v>
      </c>
      <c r="P12" s="16" t="n">
        <v>0.0843074124045084</v>
      </c>
      <c r="Q12" s="16"/>
      <c r="R12" s="16" t="n">
        <v>0.55233252301447</v>
      </c>
      <c r="S12" s="16" t="n">
        <v>0.127457688474675</v>
      </c>
      <c r="T12" s="16" t="n">
        <v>0.150972903556084</v>
      </c>
      <c r="U12" s="16" t="n">
        <v>0.113996567619088</v>
      </c>
      <c r="V12" s="16" t="n">
        <v>0.136678732568279</v>
      </c>
      <c r="W12" s="16"/>
      <c r="X12" s="16" t="n">
        <v>0.218017396849673</v>
      </c>
      <c r="Y12" s="16" t="n">
        <v>0.0789409314070165</v>
      </c>
      <c r="Z12" s="16" t="n">
        <v>0.0987388595114566</v>
      </c>
      <c r="AA12" s="16" t="n">
        <v>0.173638895948642</v>
      </c>
      <c r="AB12" s="16" t="n">
        <v>0.251048079923378</v>
      </c>
      <c r="AC12" s="16" t="n">
        <v>0.00924482130152784</v>
      </c>
      <c r="AD12" s="16" t="n">
        <v>0.0359911604841641</v>
      </c>
      <c r="AE12" s="16"/>
      <c r="AF12" s="16" t="n">
        <v>0</v>
      </c>
      <c r="AG12" s="16" t="n">
        <v>0.0638510705005796</v>
      </c>
      <c r="AH12" s="16" t="n">
        <v>0.191366500500059</v>
      </c>
      <c r="AI12" s="16" t="n">
        <v>0.224377175077255</v>
      </c>
      <c r="AJ12" s="16" t="n">
        <v>0.0443245123004882</v>
      </c>
      <c r="AK12" s="16" t="n">
        <v>0.214569187032213</v>
      </c>
      <c r="AL12" s="16" t="n">
        <v>0.0121250944238744</v>
      </c>
      <c r="AM12" s="16" t="n">
        <v>0.0203005072141211</v>
      </c>
      <c r="AN12" s="16" t="n">
        <v>0.21615439712308</v>
      </c>
      <c r="AO12" s="16" t="n">
        <v>0</v>
      </c>
      <c r="AP12" s="16" t="n">
        <v>0.102380168995592</v>
      </c>
      <c r="AQ12" s="16"/>
      <c r="AR12" s="16" t="n">
        <v>0.175122123986978</v>
      </c>
      <c r="AS12" s="16" t="n">
        <v>0.133980801757188</v>
      </c>
      <c r="AT12" s="16" t="n">
        <v>0.197016051225168</v>
      </c>
      <c r="AU12" s="16" t="n">
        <v>0.0187026980777902</v>
      </c>
      <c r="AV12" s="16" t="n">
        <v>0.14517229726307</v>
      </c>
      <c r="AW12" s="16" t="n">
        <v>0.305806632904021</v>
      </c>
      <c r="AX12" s="16" t="n">
        <v>0.0255375698511222</v>
      </c>
      <c r="AY12" s="16" t="n">
        <v>0.0116944870254857</v>
      </c>
    </row>
    <row r="13">
      <c r="B13" s="17" t="s">
        <v>125</v>
      </c>
      <c r="C13" s="16" t="n">
        <v>0.389990571429274</v>
      </c>
      <c r="D13" s="16" t="n">
        <v>0.13371803461218</v>
      </c>
      <c r="E13" s="16" t="n">
        <v>0.364305194070368</v>
      </c>
      <c r="F13" s="16" t="n">
        <v>0.425875381413042</v>
      </c>
      <c r="G13" s="16"/>
      <c r="H13" s="16" t="n">
        <v>0.00374210533400186</v>
      </c>
      <c r="I13" s="16" t="n">
        <v>0.41242670000399</v>
      </c>
      <c r="J13" s="16"/>
      <c r="K13" s="16" t="n">
        <v>0.321757360673744</v>
      </c>
      <c r="L13" s="16"/>
      <c r="M13" s="16" t="n">
        <v>0.425468179728255</v>
      </c>
      <c r="N13" s="16" t="n">
        <v>0.120855063850848</v>
      </c>
      <c r="O13" s="16" t="n">
        <v>0.0758835714381749</v>
      </c>
      <c r="P13" s="16" t="n">
        <v>0.107926817085879</v>
      </c>
      <c r="Q13" s="16"/>
      <c r="R13" s="16" t="n">
        <v>0</v>
      </c>
      <c r="S13" s="16" t="n">
        <v>0.157669036358749</v>
      </c>
      <c r="T13" s="16" t="n">
        <v>0.373134216166791</v>
      </c>
      <c r="U13" s="16" t="n">
        <v>0.503251943339924</v>
      </c>
      <c r="V13" s="16" t="n">
        <v>0.455009915686106</v>
      </c>
      <c r="W13" s="16"/>
      <c r="X13" s="16" t="n">
        <v>0.36720686510053</v>
      </c>
      <c r="Y13" s="16" t="n">
        <v>0.525496392245511</v>
      </c>
      <c r="Z13" s="16" t="n">
        <v>0.423445603327047</v>
      </c>
      <c r="AA13" s="16" t="n">
        <v>0.663847191316372</v>
      </c>
      <c r="AB13" s="16" t="n">
        <v>0.0913898565943758</v>
      </c>
      <c r="AC13" s="16" t="n">
        <v>0.260148031310429</v>
      </c>
      <c r="AD13" s="16" t="n">
        <v>0.096032647099138</v>
      </c>
      <c r="AE13" s="16"/>
      <c r="AF13" s="16" t="n">
        <v>0.213062380866087</v>
      </c>
      <c r="AG13" s="16" t="n">
        <v>0.875935527391071</v>
      </c>
      <c r="AH13" s="16" t="n">
        <v>0.537421430279874</v>
      </c>
      <c r="AI13" s="16" t="n">
        <v>0.353369997480427</v>
      </c>
      <c r="AJ13" s="16" t="n">
        <v>0.503498877898064</v>
      </c>
      <c r="AK13" s="16" t="n">
        <v>0.365839643182963</v>
      </c>
      <c r="AL13" s="16" t="n">
        <v>0.45056638706034</v>
      </c>
      <c r="AM13" s="16" t="n">
        <v>0.647847986066995</v>
      </c>
      <c r="AN13" s="16" t="n">
        <v>0.195892405228035</v>
      </c>
      <c r="AO13" s="16" t="n">
        <v>0.58389827563093</v>
      </c>
      <c r="AP13" s="16" t="n">
        <v>0.338046663109893</v>
      </c>
      <c r="AQ13" s="16"/>
      <c r="AR13" s="16" t="n">
        <v>0.264312669261812</v>
      </c>
      <c r="AS13" s="16" t="n">
        <v>0.47062447872845</v>
      </c>
      <c r="AT13" s="16" t="n">
        <v>0.370000520571061</v>
      </c>
      <c r="AU13" s="16" t="n">
        <v>0.299930545830137</v>
      </c>
      <c r="AV13" s="16" t="n">
        <v>0.456566095044293</v>
      </c>
      <c r="AW13" s="16" t="n">
        <v>0.374177449491731</v>
      </c>
      <c r="AX13" s="16" t="n">
        <v>0.428486194564003</v>
      </c>
      <c r="AY13" s="16" t="n">
        <v>0.478510722088062</v>
      </c>
    </row>
    <row r="14">
      <c r="B14" s="17" t="s">
        <v>90</v>
      </c>
      <c r="C14" s="16" t="n">
        <v>0.0107175533228879</v>
      </c>
      <c r="D14" s="16" t="n">
        <v>0.00160842288986278</v>
      </c>
      <c r="E14" s="16" t="n">
        <v>0.00574852453491348</v>
      </c>
      <c r="F14" s="16" t="n">
        <v>0.0131055537123443</v>
      </c>
      <c r="G14" s="16"/>
      <c r="H14" s="16" t="n">
        <v>0.00096821429675468</v>
      </c>
      <c r="I14" s="16" t="n">
        <v>0.0122298155627065</v>
      </c>
      <c r="J14" s="16"/>
      <c r="K14" s="16" t="n">
        <v>0.000251283835523731</v>
      </c>
      <c r="L14" s="16"/>
      <c r="M14" s="16" t="n">
        <v>0.00900916029937803</v>
      </c>
      <c r="N14" s="16" t="n">
        <v>0.0260783801815437</v>
      </c>
      <c r="O14" s="16" t="n">
        <v>0.00865346469385344</v>
      </c>
      <c r="P14" s="16" t="n">
        <v>0.0506402223324341</v>
      </c>
      <c r="Q14" s="16"/>
      <c r="R14" s="16" t="n">
        <v>0.00256240693732024</v>
      </c>
      <c r="S14" s="16" t="n">
        <v>0.00210031820622119</v>
      </c>
      <c r="T14" s="16" t="n">
        <v>0.0368154817428658</v>
      </c>
      <c r="U14" s="16" t="n">
        <v>0.000109353086692617</v>
      </c>
      <c r="V14" s="16" t="n">
        <v>0.00305157512924429</v>
      </c>
      <c r="W14" s="16"/>
      <c r="X14" s="16" t="n">
        <v>0</v>
      </c>
      <c r="Y14" s="16" t="n">
        <v>0.0574675097724279</v>
      </c>
      <c r="Z14" s="16" t="n">
        <v>0</v>
      </c>
      <c r="AA14" s="16" t="n">
        <v>0.00058774682539256</v>
      </c>
      <c r="AB14" s="16" t="n">
        <v>0.00434309512447989</v>
      </c>
      <c r="AC14" s="16" t="n">
        <v>0.0694716905791397</v>
      </c>
      <c r="AD14" s="16" t="n">
        <v>0.0158230600721047</v>
      </c>
      <c r="AE14" s="16"/>
      <c r="AF14" s="16" t="n">
        <v>0.00247626958494126</v>
      </c>
      <c r="AG14" s="16" t="n">
        <v>0</v>
      </c>
      <c r="AH14" s="16" t="n">
        <v>0.000541172577348931</v>
      </c>
      <c r="AI14" s="16" t="n">
        <v>0.016649873946681</v>
      </c>
      <c r="AJ14" s="16" t="n">
        <v>0</v>
      </c>
      <c r="AK14" s="16" t="n">
        <v>0</v>
      </c>
      <c r="AL14" s="16" t="n">
        <v>0.000797600842745032</v>
      </c>
      <c r="AM14" s="16" t="n">
        <v>0</v>
      </c>
      <c r="AN14" s="16" t="n">
        <v>0.0107100507480712</v>
      </c>
      <c r="AO14" s="16" t="n">
        <v>0</v>
      </c>
      <c r="AP14" s="16" t="n">
        <v>0.00154181265072458</v>
      </c>
      <c r="AQ14" s="16"/>
      <c r="AR14" s="16" t="n">
        <v>0.000329604116306175</v>
      </c>
      <c r="AS14" s="16" t="n">
        <v>0.00398030329229131</v>
      </c>
      <c r="AT14" s="16" t="n">
        <v>0.000706573729531696</v>
      </c>
      <c r="AU14" s="16" t="n">
        <v>0.0156511822147675</v>
      </c>
      <c r="AV14" s="16" t="n">
        <v>0.00229623040751654</v>
      </c>
      <c r="AW14" s="16" t="n">
        <v>0.059901144168353</v>
      </c>
      <c r="AX14" s="16" t="n">
        <v>0</v>
      </c>
      <c r="AY14" s="16" t="n">
        <v>0</v>
      </c>
    </row>
    <row r="15">
      <c r="B15" s="17" t="s">
        <v>126</v>
      </c>
      <c r="C15" s="23" t="n">
        <v>0.213446773690113</v>
      </c>
      <c r="D15" s="23" t="n">
        <v>0.298019062158837</v>
      </c>
      <c r="E15" s="23" t="n">
        <v>0.318309579239242</v>
      </c>
      <c r="F15" s="23" t="n">
        <v>0.175167780613267</v>
      </c>
      <c r="G15" s="23"/>
      <c r="H15" s="23" t="n">
        <v>0.60989248048944</v>
      </c>
      <c r="I15" s="23" t="n">
        <v>0.182748546417804</v>
      </c>
      <c r="J15" s="23"/>
      <c r="K15" s="23" t="n">
        <v>0.236082532930344</v>
      </c>
      <c r="L15" s="23"/>
      <c r="M15" s="23" t="n">
        <v>0.176029379390748</v>
      </c>
      <c r="N15" s="23" t="n">
        <v>0.487161603642955</v>
      </c>
      <c r="O15" s="23" t="n">
        <v>0.580611148186539</v>
      </c>
      <c r="P15" s="23" t="n">
        <v>0.509771052413355</v>
      </c>
      <c r="Q15" s="23"/>
      <c r="R15" s="23" t="n">
        <v>0.123304621966495</v>
      </c>
      <c r="S15" s="23" t="n">
        <v>0.40697651184039</v>
      </c>
      <c r="T15" s="23" t="n">
        <v>0.281512109061675</v>
      </c>
      <c r="U15" s="23" t="n">
        <v>0.192687226191212</v>
      </c>
      <c r="V15" s="23" t="n">
        <v>0.149479532075236</v>
      </c>
      <c r="W15" s="23"/>
      <c r="X15" s="23" t="n">
        <v>0.172557285236849</v>
      </c>
      <c r="Y15" s="23" t="n">
        <v>0.169985739270668</v>
      </c>
      <c r="Z15" s="23" t="n">
        <v>0.394288015274638</v>
      </c>
      <c r="AA15" s="23" t="n">
        <v>0.113364682091073</v>
      </c>
      <c r="AB15" s="23" t="n">
        <v>0.176570341551775</v>
      </c>
      <c r="AC15" s="23" t="n">
        <v>0.478772663115934</v>
      </c>
      <c r="AD15" s="23" t="n">
        <v>0.266701990647574</v>
      </c>
      <c r="AE15" s="23"/>
      <c r="AF15" s="23" t="n">
        <v>0.0102069065596522</v>
      </c>
      <c r="AG15" s="23" t="n">
        <v>0.046735055214277</v>
      </c>
      <c r="AH15" s="23" t="n">
        <v>0.217883680596026</v>
      </c>
      <c r="AI15" s="23" t="n">
        <v>0.119222707623832</v>
      </c>
      <c r="AJ15" s="23" t="n">
        <v>0.287791379271932</v>
      </c>
      <c r="AK15" s="23" t="n">
        <v>0.111774209957496</v>
      </c>
      <c r="AL15" s="23" t="n">
        <v>0.239853400508751</v>
      </c>
      <c r="AM15" s="23" t="n">
        <v>0.199900670346776</v>
      </c>
      <c r="AN15" s="23" t="n">
        <v>0.333287030279587</v>
      </c>
      <c r="AO15" s="23" t="n">
        <v>0.411146060614658</v>
      </c>
      <c r="AP15" s="23" t="n">
        <v>0.55803135524379</v>
      </c>
      <c r="AQ15" s="23"/>
      <c r="AR15" s="23" t="n">
        <v>0.150582057053208</v>
      </c>
      <c r="AS15" s="23" t="n">
        <v>0.206309319921807</v>
      </c>
      <c r="AT15" s="23" t="n">
        <v>0.425454194314535</v>
      </c>
      <c r="AU15" s="23" t="n">
        <v>0.348266010758561</v>
      </c>
      <c r="AV15" s="23" t="n">
        <v>0.160353214636884</v>
      </c>
      <c r="AW15" s="23" t="n">
        <v>0.0988279592928297</v>
      </c>
      <c r="AX15" s="23" t="n">
        <v>0.292277617142326</v>
      </c>
      <c r="AY15" s="23" t="n">
        <v>0.0116944870254857</v>
      </c>
    </row>
    <row r="16">
      <c r="B16" s="17" t="s">
        <v>127</v>
      </c>
      <c r="C16" s="23" t="n">
        <v>0.547872044575899</v>
      </c>
      <c r="D16" s="23" t="n">
        <v>0.283726397387183</v>
      </c>
      <c r="E16" s="23" t="n">
        <v>0.532173451180621</v>
      </c>
      <c r="F16" s="23" t="n">
        <v>0.581903706481784</v>
      </c>
      <c r="G16" s="23"/>
      <c r="H16" s="23" t="n">
        <v>0.331132667439152</v>
      </c>
      <c r="I16" s="23" t="n">
        <v>0.580108407701859</v>
      </c>
      <c r="J16" s="23"/>
      <c r="K16" s="23" t="n">
        <v>0.486787684813352</v>
      </c>
      <c r="L16" s="23"/>
      <c r="M16" s="23" t="n">
        <v>0.590339988636922</v>
      </c>
      <c r="N16" s="23" t="n">
        <v>0.220803508941</v>
      </c>
      <c r="O16" s="23" t="n">
        <v>0.195048574539847</v>
      </c>
      <c r="P16" s="23" t="n">
        <v>0.192234229490388</v>
      </c>
      <c r="Q16" s="23"/>
      <c r="R16" s="23" t="n">
        <v>0.55233252301447</v>
      </c>
      <c r="S16" s="23" t="n">
        <v>0.285126724833424</v>
      </c>
      <c r="T16" s="23" t="n">
        <v>0.524107119722875</v>
      </c>
      <c r="U16" s="23" t="n">
        <v>0.617248510959012</v>
      </c>
      <c r="V16" s="23" t="n">
        <v>0.591688648254385</v>
      </c>
      <c r="W16" s="23"/>
      <c r="X16" s="23" t="n">
        <v>0.585224261950202</v>
      </c>
      <c r="Y16" s="23" t="n">
        <v>0.604437323652527</v>
      </c>
      <c r="Z16" s="23" t="n">
        <v>0.522184462838504</v>
      </c>
      <c r="AA16" s="23" t="n">
        <v>0.837486087265015</v>
      </c>
      <c r="AB16" s="23" t="n">
        <v>0.342437936517754</v>
      </c>
      <c r="AC16" s="23" t="n">
        <v>0.269392852611957</v>
      </c>
      <c r="AD16" s="23" t="n">
        <v>0.132023807583302</v>
      </c>
      <c r="AE16" s="23"/>
      <c r="AF16" s="23" t="n">
        <v>0.213062380866087</v>
      </c>
      <c r="AG16" s="23" t="n">
        <v>0.939786597891651</v>
      </c>
      <c r="AH16" s="23" t="n">
        <v>0.728787930779933</v>
      </c>
      <c r="AI16" s="23" t="n">
        <v>0.577747172557682</v>
      </c>
      <c r="AJ16" s="23" t="n">
        <v>0.547823390198552</v>
      </c>
      <c r="AK16" s="23" t="n">
        <v>0.580408830215175</v>
      </c>
      <c r="AL16" s="23" t="n">
        <v>0.462691481484215</v>
      </c>
      <c r="AM16" s="23" t="n">
        <v>0.668148493281116</v>
      </c>
      <c r="AN16" s="23" t="n">
        <v>0.412046802351115</v>
      </c>
      <c r="AO16" s="23" t="n">
        <v>0.58389827563093</v>
      </c>
      <c r="AP16" s="23" t="n">
        <v>0.440426832105485</v>
      </c>
      <c r="AQ16" s="23"/>
      <c r="AR16" s="23" t="n">
        <v>0.43943479324879</v>
      </c>
      <c r="AS16" s="23" t="n">
        <v>0.604605280485638</v>
      </c>
      <c r="AT16" s="23" t="n">
        <v>0.567016571796229</v>
      </c>
      <c r="AU16" s="23" t="n">
        <v>0.318633243907928</v>
      </c>
      <c r="AV16" s="23" t="n">
        <v>0.601738392307363</v>
      </c>
      <c r="AW16" s="23" t="n">
        <v>0.679984082395751</v>
      </c>
      <c r="AX16" s="23" t="n">
        <v>0.454023764415126</v>
      </c>
      <c r="AY16" s="23" t="n">
        <v>0.490205209113547</v>
      </c>
    </row>
    <row r="17">
      <c r="B17" s="17" t="s">
        <v>128</v>
      </c>
      <c r="C17" s="24" t="n">
        <v>-0.334425270885786</v>
      </c>
      <c r="D17" s="24" t="n">
        <v>0.0142926647716535</v>
      </c>
      <c r="E17" s="24" t="n">
        <v>-0.213863871941379</v>
      </c>
      <c r="F17" s="24" t="n">
        <v>-0.406735925868517</v>
      </c>
      <c r="G17" s="24"/>
      <c r="H17" s="24" t="n">
        <v>0.278759813050287</v>
      </c>
      <c r="I17" s="24" t="n">
        <v>-0.397359861284055</v>
      </c>
      <c r="J17" s="24"/>
      <c r="K17" s="24" t="n">
        <v>-0.250705151883008</v>
      </c>
      <c r="L17" s="24"/>
      <c r="M17" s="24" t="n">
        <v>-0.414310609246174</v>
      </c>
      <c r="N17" s="24" t="n">
        <v>0.266358094701955</v>
      </c>
      <c r="O17" s="24" t="n">
        <v>0.385562573646692</v>
      </c>
      <c r="P17" s="24" t="n">
        <v>0.317536822922968</v>
      </c>
      <c r="Q17" s="24"/>
      <c r="R17" s="24" t="n">
        <v>-0.429027901047975</v>
      </c>
      <c r="S17" s="24" t="n">
        <v>0.121849787006965</v>
      </c>
      <c r="T17" s="24" t="n">
        <v>-0.2425950106612</v>
      </c>
      <c r="U17" s="24" t="n">
        <v>-0.4245612847678</v>
      </c>
      <c r="V17" s="24" t="n">
        <v>-0.442209116179149</v>
      </c>
      <c r="W17" s="24"/>
      <c r="X17" s="24" t="n">
        <v>-0.412666976713353</v>
      </c>
      <c r="Y17" s="24" t="n">
        <v>-0.434451584381859</v>
      </c>
      <c r="Z17" s="24" t="n">
        <v>-0.127896447563865</v>
      </c>
      <c r="AA17" s="24" t="n">
        <v>-0.724121405173941</v>
      </c>
      <c r="AB17" s="24" t="n">
        <v>-0.16586759496598</v>
      </c>
      <c r="AC17" s="24" t="n">
        <v>0.209379810503978</v>
      </c>
      <c r="AD17" s="24" t="n">
        <v>0.134678183064272</v>
      </c>
      <c r="AE17" s="24"/>
      <c r="AF17" s="24" t="n">
        <v>-0.202855474306435</v>
      </c>
      <c r="AG17" s="24" t="n">
        <v>-0.893051542677374</v>
      </c>
      <c r="AH17" s="24" t="n">
        <v>-0.510904250183906</v>
      </c>
      <c r="AI17" s="24" t="n">
        <v>-0.45852446493385</v>
      </c>
      <c r="AJ17" s="24" t="n">
        <v>-0.26003201092662</v>
      </c>
      <c r="AK17" s="24" t="n">
        <v>-0.468634620257679</v>
      </c>
      <c r="AL17" s="24" t="n">
        <v>-0.222838080975464</v>
      </c>
      <c r="AM17" s="24" t="n">
        <v>-0.46824782293434</v>
      </c>
      <c r="AN17" s="24" t="n">
        <v>-0.0787597720715279</v>
      </c>
      <c r="AO17" s="24" t="n">
        <v>-0.172752215016272</v>
      </c>
      <c r="AP17" s="24" t="n">
        <v>0.117604523138305</v>
      </c>
      <c r="AQ17" s="24"/>
      <c r="AR17" s="24" t="n">
        <v>-0.288852736195582</v>
      </c>
      <c r="AS17" s="24" t="n">
        <v>-0.398295960563831</v>
      </c>
      <c r="AT17" s="24" t="n">
        <v>-0.141562377481694</v>
      </c>
      <c r="AU17" s="24" t="n">
        <v>0.0296327668506333</v>
      </c>
      <c r="AV17" s="24" t="n">
        <v>-0.44138517767048</v>
      </c>
      <c r="AW17" s="24" t="n">
        <v>-0.581156123102922</v>
      </c>
      <c r="AX17" s="24" t="n">
        <v>-0.161746147272799</v>
      </c>
      <c r="AY17" s="24" t="n">
        <v>-0.478510722088062</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140</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121</v>
      </c>
      <c r="C9" s="16" t="n">
        <v>0.067330352375508</v>
      </c>
      <c r="D9" s="16" t="n">
        <v>0.196402353140143</v>
      </c>
      <c r="E9" s="16" t="n">
        <v>0.150165323604262</v>
      </c>
      <c r="F9" s="16" t="n">
        <v>0.0300852941959407</v>
      </c>
      <c r="G9" s="16"/>
      <c r="H9" s="16" t="n">
        <v>0.0238578339062257</v>
      </c>
      <c r="I9" s="16" t="n">
        <v>0.0593523187591619</v>
      </c>
      <c r="J9" s="16"/>
      <c r="K9" s="16" t="n">
        <v>0.0800284841443797</v>
      </c>
      <c r="L9" s="16"/>
      <c r="M9" s="16" t="n">
        <v>0.0486427790828887</v>
      </c>
      <c r="N9" s="16" t="n">
        <v>0.1922909635424</v>
      </c>
      <c r="O9" s="16" t="n">
        <v>0.264065461039731</v>
      </c>
      <c r="P9" s="16" t="n">
        <v>0.298588582864374</v>
      </c>
      <c r="Q9" s="16"/>
      <c r="R9" s="16" t="n">
        <v>0.146302286302363</v>
      </c>
      <c r="S9" s="16" t="n">
        <v>0.120803598248326</v>
      </c>
      <c r="T9" s="16" t="n">
        <v>0.0987060402168131</v>
      </c>
      <c r="U9" s="16" t="n">
        <v>0.0937302206365331</v>
      </c>
      <c r="V9" s="16" t="n">
        <v>0.0147487491763072</v>
      </c>
      <c r="W9" s="16"/>
      <c r="X9" s="16" t="n">
        <v>0.0559416748323433</v>
      </c>
      <c r="Y9" s="16" t="n">
        <v>0.0116469830676016</v>
      </c>
      <c r="Z9" s="16" t="n">
        <v>0.166565866287392</v>
      </c>
      <c r="AA9" s="16" t="n">
        <v>0.0646485160445448</v>
      </c>
      <c r="AB9" s="16" t="n">
        <v>0.112550301094392</v>
      </c>
      <c r="AC9" s="16" t="n">
        <v>0.176081876609923</v>
      </c>
      <c r="AD9" s="16" t="n">
        <v>0.0505101450384935</v>
      </c>
      <c r="AE9" s="16"/>
      <c r="AF9" s="16" t="n">
        <v>0.00528927230485883</v>
      </c>
      <c r="AG9" s="16" t="n">
        <v>0.0314277786338591</v>
      </c>
      <c r="AH9" s="16" t="n">
        <v>0.0429192918282238</v>
      </c>
      <c r="AI9" s="16" t="n">
        <v>0.0361470005478099</v>
      </c>
      <c r="AJ9" s="16" t="n">
        <v>0.166209367314784</v>
      </c>
      <c r="AK9" s="16" t="n">
        <v>0.0211370753317754</v>
      </c>
      <c r="AL9" s="16" t="n">
        <v>0.157753045113687</v>
      </c>
      <c r="AM9" s="16" t="n">
        <v>0.039053209149819</v>
      </c>
      <c r="AN9" s="16" t="n">
        <v>0.0300136696382137</v>
      </c>
      <c r="AO9" s="16" t="n">
        <v>0.218948428751839</v>
      </c>
      <c r="AP9" s="16" t="n">
        <v>0.133464884409993</v>
      </c>
      <c r="AQ9" s="16"/>
      <c r="AR9" s="16" t="n">
        <v>0.0467233516893084</v>
      </c>
      <c r="AS9" s="16" t="n">
        <v>0.0900013422534854</v>
      </c>
      <c r="AT9" s="16" t="n">
        <v>0.0466662643742032</v>
      </c>
      <c r="AU9" s="16" t="n">
        <v>0.190718105130968</v>
      </c>
      <c r="AV9" s="16" t="n">
        <v>0.0816565214088203</v>
      </c>
      <c r="AW9" s="16" t="n">
        <v>0.0125703248892775</v>
      </c>
      <c r="AX9" s="16" t="n">
        <v>0.0662702680979496</v>
      </c>
      <c r="AY9" s="16" t="n">
        <v>0.00189969613903295</v>
      </c>
    </row>
    <row r="10">
      <c r="B10" s="17" t="s">
        <v>122</v>
      </c>
      <c r="C10" s="16" t="n">
        <v>0.0859895262731387</v>
      </c>
      <c r="D10" s="16" t="n">
        <v>0.161420995664602</v>
      </c>
      <c r="E10" s="16" t="n">
        <v>0.103739919766628</v>
      </c>
      <c r="F10" s="16" t="n">
        <v>0.0726322300654503</v>
      </c>
      <c r="G10" s="16"/>
      <c r="H10" s="16" t="n">
        <v>0.167043622230258</v>
      </c>
      <c r="I10" s="16" t="n">
        <v>0.0792687915262955</v>
      </c>
      <c r="J10" s="16"/>
      <c r="K10" s="16" t="n">
        <v>0.106780535339855</v>
      </c>
      <c r="L10" s="16"/>
      <c r="M10" s="16" t="n">
        <v>0.0634698480621381</v>
      </c>
      <c r="N10" s="16" t="n">
        <v>0.244263071009785</v>
      </c>
      <c r="O10" s="16" t="n">
        <v>0.348429159778706</v>
      </c>
      <c r="P10" s="16" t="n">
        <v>0.207847752110948</v>
      </c>
      <c r="Q10" s="16"/>
      <c r="R10" s="16" t="n">
        <v>0.160900224040857</v>
      </c>
      <c r="S10" s="16" t="n">
        <v>0.233527022968896</v>
      </c>
      <c r="T10" s="16" t="n">
        <v>0.155049261005324</v>
      </c>
      <c r="U10" s="16" t="n">
        <v>0.0355504226138134</v>
      </c>
      <c r="V10" s="16" t="n">
        <v>0.0234740075294198</v>
      </c>
      <c r="W10" s="16"/>
      <c r="X10" s="16" t="n">
        <v>0.102266509854666</v>
      </c>
      <c r="Y10" s="16" t="n">
        <v>0.0802999638942708</v>
      </c>
      <c r="Z10" s="16" t="n">
        <v>0.0175124312855356</v>
      </c>
      <c r="AA10" s="16" t="n">
        <v>0.049572723556491</v>
      </c>
      <c r="AB10" s="16" t="n">
        <v>0.059852699021505</v>
      </c>
      <c r="AC10" s="16" t="n">
        <v>0.217238908831075</v>
      </c>
      <c r="AD10" s="16" t="n">
        <v>0.163551910177694</v>
      </c>
      <c r="AE10" s="16"/>
      <c r="AF10" s="16" t="n">
        <v>0.00411879538425141</v>
      </c>
      <c r="AG10" s="16" t="n">
        <v>0.0104750049595253</v>
      </c>
      <c r="AH10" s="16" t="n">
        <v>0.0703106830635622</v>
      </c>
      <c r="AI10" s="16" t="n">
        <v>0.229588925956991</v>
      </c>
      <c r="AJ10" s="16" t="n">
        <v>0.0755268893858368</v>
      </c>
      <c r="AK10" s="16" t="n">
        <v>0.0314169410916783</v>
      </c>
      <c r="AL10" s="16" t="n">
        <v>0.0913839516573133</v>
      </c>
      <c r="AM10" s="16" t="n">
        <v>0.120059528272508</v>
      </c>
      <c r="AN10" s="16" t="n">
        <v>0.355467953620695</v>
      </c>
      <c r="AO10" s="16" t="n">
        <v>0.0268804792478016</v>
      </c>
      <c r="AP10" s="16" t="n">
        <v>0.0055718530621476</v>
      </c>
      <c r="AQ10" s="16"/>
      <c r="AR10" s="16" t="n">
        <v>0.104873223155058</v>
      </c>
      <c r="AS10" s="16" t="n">
        <v>0.0261993482197689</v>
      </c>
      <c r="AT10" s="16" t="n">
        <v>0.251313635180403</v>
      </c>
      <c r="AU10" s="16" t="n">
        <v>0.168372050795563</v>
      </c>
      <c r="AV10" s="16" t="n">
        <v>0.0801766073184419</v>
      </c>
      <c r="AW10" s="16" t="n">
        <v>0.0268302267237634</v>
      </c>
      <c r="AX10" s="16" t="n">
        <v>0.0282326355532597</v>
      </c>
      <c r="AY10" s="16" t="n">
        <v>0.00979479088645274</v>
      </c>
    </row>
    <row r="11">
      <c r="B11" s="17" t="s">
        <v>123</v>
      </c>
      <c r="C11" s="16" t="n">
        <v>0.111134659206655</v>
      </c>
      <c r="D11" s="16" t="n">
        <v>0.0524415781425922</v>
      </c>
      <c r="E11" s="16" t="n">
        <v>0.0990061342466301</v>
      </c>
      <c r="F11" s="16" t="n">
        <v>0.121066329591159</v>
      </c>
      <c r="G11" s="16"/>
      <c r="H11" s="16" t="n">
        <v>0.0865951069109793</v>
      </c>
      <c r="I11" s="16" t="n">
        <v>0.109089037381761</v>
      </c>
      <c r="J11" s="16"/>
      <c r="K11" s="16" t="n">
        <v>0.134754624229446</v>
      </c>
      <c r="L11" s="16"/>
      <c r="M11" s="16" t="n">
        <v>0.100633560337358</v>
      </c>
      <c r="N11" s="16" t="n">
        <v>0.203189544239181</v>
      </c>
      <c r="O11" s="16" t="n">
        <v>0.153297186175094</v>
      </c>
      <c r="P11" s="16" t="n">
        <v>0.216853233942757</v>
      </c>
      <c r="Q11" s="16"/>
      <c r="R11" s="16" t="n">
        <v>0.19507444592155</v>
      </c>
      <c r="S11" s="16" t="n">
        <v>0.225595595913875</v>
      </c>
      <c r="T11" s="16" t="n">
        <v>0.17246916319683</v>
      </c>
      <c r="U11" s="16" t="n">
        <v>0.0149306084324112</v>
      </c>
      <c r="V11" s="16" t="n">
        <v>0.0800438694594307</v>
      </c>
      <c r="W11" s="16"/>
      <c r="X11" s="16" t="n">
        <v>0.127397018680091</v>
      </c>
      <c r="Y11" s="16" t="n">
        <v>0.0271060786469617</v>
      </c>
      <c r="Z11" s="16" t="n">
        <v>0.222671656522378</v>
      </c>
      <c r="AA11" s="16" t="n">
        <v>0.0547187989657598</v>
      </c>
      <c r="AB11" s="16" t="n">
        <v>0.129858910547803</v>
      </c>
      <c r="AC11" s="16" t="n">
        <v>0.0871530675854596</v>
      </c>
      <c r="AD11" s="16" t="n">
        <v>0.110101902333892</v>
      </c>
      <c r="AE11" s="16"/>
      <c r="AF11" s="16" t="n">
        <v>0.000798838870542015</v>
      </c>
      <c r="AG11" s="16" t="n">
        <v>0.0132050859993942</v>
      </c>
      <c r="AH11" s="16" t="n">
        <v>0.21484324197481</v>
      </c>
      <c r="AI11" s="16" t="n">
        <v>0.0322045536675031</v>
      </c>
      <c r="AJ11" s="16" t="n">
        <v>0.0231086337477753</v>
      </c>
      <c r="AK11" s="16" t="n">
        <v>0.141739353726396</v>
      </c>
      <c r="AL11" s="16" t="n">
        <v>0.0652432782475126</v>
      </c>
      <c r="AM11" s="16" t="n">
        <v>0.149107945826786</v>
      </c>
      <c r="AN11" s="16" t="n">
        <v>0.190825727767456</v>
      </c>
      <c r="AO11" s="16" t="n">
        <v>0.00576068027887156</v>
      </c>
      <c r="AP11" s="16" t="n">
        <v>0.133464884409993</v>
      </c>
      <c r="AQ11" s="16"/>
      <c r="AR11" s="16" t="n">
        <v>0.0636359605499051</v>
      </c>
      <c r="AS11" s="16" t="n">
        <v>0.206883123018465</v>
      </c>
      <c r="AT11" s="16" t="n">
        <v>0.0316159206330885</v>
      </c>
      <c r="AU11" s="16" t="n">
        <v>0.173199087842361</v>
      </c>
      <c r="AV11" s="16" t="n">
        <v>0.0801766073184419</v>
      </c>
      <c r="AW11" s="16" t="n">
        <v>0.0239139154752533</v>
      </c>
      <c r="AX11" s="16" t="n">
        <v>0.208532471244755</v>
      </c>
      <c r="AY11" s="16" t="n">
        <v>0.00979479088645274</v>
      </c>
    </row>
    <row r="12">
      <c r="B12" s="17" t="s">
        <v>124</v>
      </c>
      <c r="C12" s="16" t="n">
        <v>0.152920554983928</v>
      </c>
      <c r="D12" s="16" t="n">
        <v>0.257235168998913</v>
      </c>
      <c r="E12" s="16" t="n">
        <v>0.144022492456357</v>
      </c>
      <c r="F12" s="16" t="n">
        <v>0.143621954272038</v>
      </c>
      <c r="G12" s="16"/>
      <c r="H12" s="16" t="n">
        <v>0.00096821429675468</v>
      </c>
      <c r="I12" s="16" t="n">
        <v>0.158765934330586</v>
      </c>
      <c r="J12" s="16"/>
      <c r="K12" s="16" t="n">
        <v>0.125213835270815</v>
      </c>
      <c r="L12" s="16"/>
      <c r="M12" s="16" t="n">
        <v>0.160003887021208</v>
      </c>
      <c r="N12" s="16" t="n">
        <v>0.0968264771345739</v>
      </c>
      <c r="O12" s="16" t="n">
        <v>0.0938301608864963</v>
      </c>
      <c r="P12" s="16" t="n">
        <v>0.110520355152278</v>
      </c>
      <c r="Q12" s="16"/>
      <c r="R12" s="16" t="n">
        <v>0.226981051970732</v>
      </c>
      <c r="S12" s="16" t="n">
        <v>0.140610401650326</v>
      </c>
      <c r="T12" s="16" t="n">
        <v>0.0565777793062482</v>
      </c>
      <c r="U12" s="16" t="n">
        <v>0.235079123526642</v>
      </c>
      <c r="V12" s="16" t="n">
        <v>0.166326697948037</v>
      </c>
      <c r="W12" s="16"/>
      <c r="X12" s="16" t="n">
        <v>0.165405001706567</v>
      </c>
      <c r="Y12" s="16" t="n">
        <v>0.0576277544205514</v>
      </c>
      <c r="Z12" s="16" t="n">
        <v>0.139249831309466</v>
      </c>
      <c r="AA12" s="16" t="n">
        <v>0.149809125206578</v>
      </c>
      <c r="AB12" s="16" t="n">
        <v>0.404541442763252</v>
      </c>
      <c r="AC12" s="16" t="n">
        <v>0.061576452261177</v>
      </c>
      <c r="AD12" s="16" t="n">
        <v>0.0665572894936137</v>
      </c>
      <c r="AE12" s="16"/>
      <c r="AF12" s="16" t="n">
        <v>0.399482530810364</v>
      </c>
      <c r="AG12" s="16" t="n">
        <v>0.490372655863518</v>
      </c>
      <c r="AH12" s="16" t="n">
        <v>0.259529040127224</v>
      </c>
      <c r="AI12" s="16" t="n">
        <v>0.00272098584389201</v>
      </c>
      <c r="AJ12" s="16" t="n">
        <v>0.178459251564746</v>
      </c>
      <c r="AK12" s="16" t="n">
        <v>0.133616689634114</v>
      </c>
      <c r="AL12" s="16" t="n">
        <v>0.0329037255668605</v>
      </c>
      <c r="AM12" s="16" t="n">
        <v>0.0183024652566371</v>
      </c>
      <c r="AN12" s="16" t="n">
        <v>0.32167941441612</v>
      </c>
      <c r="AO12" s="16" t="n">
        <v>0.164512136090558</v>
      </c>
      <c r="AP12" s="16" t="n">
        <v>0</v>
      </c>
      <c r="AQ12" s="16"/>
      <c r="AR12" s="16" t="n">
        <v>0.0903993602857634</v>
      </c>
      <c r="AS12" s="16" t="n">
        <v>0.0714590712338191</v>
      </c>
      <c r="AT12" s="16" t="n">
        <v>0.377521630422939</v>
      </c>
      <c r="AU12" s="16" t="n">
        <v>0</v>
      </c>
      <c r="AV12" s="16" t="n">
        <v>0.0728731774324746</v>
      </c>
      <c r="AW12" s="16" t="n">
        <v>0.25118503550367</v>
      </c>
      <c r="AX12" s="16" t="n">
        <v>0.0221790098281307</v>
      </c>
      <c r="AY12" s="16" t="n">
        <v>0.5</v>
      </c>
    </row>
    <row r="13">
      <c r="B13" s="17" t="s">
        <v>125</v>
      </c>
      <c r="C13" s="16" t="n">
        <v>0.522583238061243</v>
      </c>
      <c r="D13" s="16" t="n">
        <v>0.198108876533758</v>
      </c>
      <c r="E13" s="16" t="n">
        <v>0.446638708090084</v>
      </c>
      <c r="F13" s="16" t="n">
        <v>0.579928189709937</v>
      </c>
      <c r="G13" s="16"/>
      <c r="H13" s="16" t="n">
        <v>0.414243068571979</v>
      </c>
      <c r="I13" s="16" t="n">
        <v>0.536217031384682</v>
      </c>
      <c r="J13" s="16"/>
      <c r="K13" s="16" t="n">
        <v>0.552563145541037</v>
      </c>
      <c r="L13" s="16"/>
      <c r="M13" s="16" t="n">
        <v>0.562649494433401</v>
      </c>
      <c r="N13" s="16" t="n">
        <v>0.242112885467115</v>
      </c>
      <c r="O13" s="16" t="n">
        <v>0.116062724485942</v>
      </c>
      <c r="P13" s="16" t="n">
        <v>0.112795194180311</v>
      </c>
      <c r="Q13" s="16"/>
      <c r="R13" s="16" t="n">
        <v>0.145588624581523</v>
      </c>
      <c r="S13" s="16" t="n">
        <v>0.277363063012355</v>
      </c>
      <c r="T13" s="16" t="n">
        <v>0.452229494261397</v>
      </c>
      <c r="U13" s="16" t="n">
        <v>0.591992624371418</v>
      </c>
      <c r="V13" s="16" t="n">
        <v>0.639714259919663</v>
      </c>
      <c r="W13" s="16"/>
      <c r="X13" s="16" t="n">
        <v>0.519131067358838</v>
      </c>
      <c r="Y13" s="16" t="n">
        <v>0.551075078346627</v>
      </c>
      <c r="Z13" s="16" t="n">
        <v>0.454000214595228</v>
      </c>
      <c r="AA13" s="16" t="n">
        <v>0.680525126765222</v>
      </c>
      <c r="AB13" s="16" t="n">
        <v>0.271266289732102</v>
      </c>
      <c r="AC13" s="16" t="n">
        <v>0.412710290735371</v>
      </c>
      <c r="AD13" s="16" t="n">
        <v>0.58082610041433</v>
      </c>
      <c r="AE13" s="16"/>
      <c r="AF13" s="16" t="n">
        <v>0.587834293045043</v>
      </c>
      <c r="AG13" s="16" t="n">
        <v>0.454519474543704</v>
      </c>
      <c r="AH13" s="16" t="n">
        <v>0.411856570428831</v>
      </c>
      <c r="AI13" s="16" t="n">
        <v>0.681149460402575</v>
      </c>
      <c r="AJ13" s="16" t="n">
        <v>0.489266351424185</v>
      </c>
      <c r="AK13" s="16" t="n">
        <v>0.635825199658749</v>
      </c>
      <c r="AL13" s="16" t="n">
        <v>0.404650920736534</v>
      </c>
      <c r="AM13" s="16" t="n">
        <v>0.670667016206461</v>
      </c>
      <c r="AN13" s="16" t="n">
        <v>0</v>
      </c>
      <c r="AO13" s="16" t="n">
        <v>0.58389827563093</v>
      </c>
      <c r="AP13" s="16" t="n">
        <v>0.623576396471549</v>
      </c>
      <c r="AQ13" s="16"/>
      <c r="AR13" s="16" t="n">
        <v>0.6930239824125</v>
      </c>
      <c r="AS13" s="16" t="n">
        <v>0.508464853971583</v>
      </c>
      <c r="AT13" s="16" t="n">
        <v>0.2925292625246</v>
      </c>
      <c r="AU13" s="16" t="n">
        <v>0.467710756231109</v>
      </c>
      <c r="AV13" s="16" t="n">
        <v>0.610521736283709</v>
      </c>
      <c r="AW13" s="16" t="n">
        <v>0.565935077315612</v>
      </c>
      <c r="AX13" s="16" t="n">
        <v>0.449857076850603</v>
      </c>
      <c r="AY13" s="16" t="n">
        <v>0.478510722088062</v>
      </c>
    </row>
    <row r="14">
      <c r="B14" s="17" t="s">
        <v>90</v>
      </c>
      <c r="C14" s="16" t="n">
        <v>0.0600416690995272</v>
      </c>
      <c r="D14" s="16" t="n">
        <v>0.134391027519991</v>
      </c>
      <c r="E14" s="16" t="n">
        <v>0.0564274218360383</v>
      </c>
      <c r="F14" s="16" t="n">
        <v>0.0526660021654751</v>
      </c>
      <c r="G14" s="16"/>
      <c r="H14" s="16" t="n">
        <v>0.307292154083803</v>
      </c>
      <c r="I14" s="16" t="n">
        <v>0.0573068866175137</v>
      </c>
      <c r="J14" s="16"/>
      <c r="K14" s="16" t="n">
        <v>0.000659375474466649</v>
      </c>
      <c r="L14" s="16"/>
      <c r="M14" s="16" t="n">
        <v>0.0646004310630052</v>
      </c>
      <c r="N14" s="16" t="n">
        <v>0.0213170586069453</v>
      </c>
      <c r="O14" s="16" t="n">
        <v>0.0243153076340298</v>
      </c>
      <c r="P14" s="16" t="n">
        <v>0.0533948817493313</v>
      </c>
      <c r="Q14" s="16"/>
      <c r="R14" s="16" t="n">
        <v>0.125153367182975</v>
      </c>
      <c r="S14" s="16" t="n">
        <v>0.00210031820622119</v>
      </c>
      <c r="T14" s="16" t="n">
        <v>0.0649682620133872</v>
      </c>
      <c r="U14" s="16" t="n">
        <v>0.028717000419182</v>
      </c>
      <c r="V14" s="16" t="n">
        <v>0.075692415967142</v>
      </c>
      <c r="W14" s="16"/>
      <c r="X14" s="16" t="n">
        <v>0.0298587275674957</v>
      </c>
      <c r="Y14" s="16" t="n">
        <v>0.272244141623988</v>
      </c>
      <c r="Z14" s="16" t="n">
        <v>0</v>
      </c>
      <c r="AA14" s="16" t="n">
        <v>0.000725709461404629</v>
      </c>
      <c r="AB14" s="16" t="n">
        <v>0.0219303568409464</v>
      </c>
      <c r="AC14" s="16" t="n">
        <v>0.0452394039769953</v>
      </c>
      <c r="AD14" s="16" t="n">
        <v>0.0284526525419764</v>
      </c>
      <c r="AE14" s="16"/>
      <c r="AF14" s="16" t="n">
        <v>0.00247626958494126</v>
      </c>
      <c r="AG14" s="16" t="n">
        <v>0</v>
      </c>
      <c r="AH14" s="16" t="n">
        <v>0.000541172577348931</v>
      </c>
      <c r="AI14" s="16" t="n">
        <v>0.0181890735812295</v>
      </c>
      <c r="AJ14" s="16" t="n">
        <v>0.0674295065626729</v>
      </c>
      <c r="AK14" s="16" t="n">
        <v>0.0362647405572864</v>
      </c>
      <c r="AL14" s="16" t="n">
        <v>0.248065078678093</v>
      </c>
      <c r="AM14" s="16" t="n">
        <v>0.00280983528778883</v>
      </c>
      <c r="AN14" s="16" t="n">
        <v>0.102013234557515</v>
      </c>
      <c r="AO14" s="16" t="n">
        <v>0</v>
      </c>
      <c r="AP14" s="16" t="n">
        <v>0.103921981646317</v>
      </c>
      <c r="AQ14" s="16"/>
      <c r="AR14" s="16" t="n">
        <v>0.00134412190746498</v>
      </c>
      <c r="AS14" s="16" t="n">
        <v>0.0969922613028783</v>
      </c>
      <c r="AT14" s="16" t="n">
        <v>0.000353286864765848</v>
      </c>
      <c r="AU14" s="16" t="n">
        <v>0</v>
      </c>
      <c r="AV14" s="16" t="n">
        <v>0.074595350238112</v>
      </c>
      <c r="AW14" s="16" t="n">
        <v>0.119565420092424</v>
      </c>
      <c r="AX14" s="16" t="n">
        <v>0.224928538425301</v>
      </c>
      <c r="AY14" s="16" t="n">
        <v>0</v>
      </c>
    </row>
    <row r="15">
      <c r="B15" s="17" t="s">
        <v>126</v>
      </c>
      <c r="C15" s="23" t="n">
        <v>0.153319878648647</v>
      </c>
      <c r="D15" s="23" t="n">
        <v>0.357823348804745</v>
      </c>
      <c r="E15" s="23" t="n">
        <v>0.253905243370891</v>
      </c>
      <c r="F15" s="23" t="n">
        <v>0.102717524261391</v>
      </c>
      <c r="G15" s="23"/>
      <c r="H15" s="23" t="n">
        <v>0.190901456136484</v>
      </c>
      <c r="I15" s="23" t="n">
        <v>0.138621110285457</v>
      </c>
      <c r="J15" s="23"/>
      <c r="K15" s="23" t="n">
        <v>0.186809019484235</v>
      </c>
      <c r="L15" s="23"/>
      <c r="M15" s="23" t="n">
        <v>0.112112627145027</v>
      </c>
      <c r="N15" s="23" t="n">
        <v>0.436554034552184</v>
      </c>
      <c r="O15" s="23" t="n">
        <v>0.612494620818437</v>
      </c>
      <c r="P15" s="23" t="n">
        <v>0.506436334975322</v>
      </c>
      <c r="Q15" s="23"/>
      <c r="R15" s="23" t="n">
        <v>0.30720251034322</v>
      </c>
      <c r="S15" s="23" t="n">
        <v>0.354330621217222</v>
      </c>
      <c r="T15" s="23" t="n">
        <v>0.253755301222137</v>
      </c>
      <c r="U15" s="23" t="n">
        <v>0.129280643250346</v>
      </c>
      <c r="V15" s="23" t="n">
        <v>0.038222756705727</v>
      </c>
      <c r="W15" s="23"/>
      <c r="X15" s="23" t="n">
        <v>0.158208184687009</v>
      </c>
      <c r="Y15" s="23" t="n">
        <v>0.0919469469618724</v>
      </c>
      <c r="Z15" s="23" t="n">
        <v>0.184078297572927</v>
      </c>
      <c r="AA15" s="23" t="n">
        <v>0.114221239601036</v>
      </c>
      <c r="AB15" s="23" t="n">
        <v>0.172403000115897</v>
      </c>
      <c r="AC15" s="23" t="n">
        <v>0.393320785440997</v>
      </c>
      <c r="AD15" s="23" t="n">
        <v>0.214062055216187</v>
      </c>
      <c r="AE15" s="23"/>
      <c r="AF15" s="23" t="n">
        <v>0.00940806768911023</v>
      </c>
      <c r="AG15" s="23" t="n">
        <v>0.0419027835933844</v>
      </c>
      <c r="AH15" s="23" t="n">
        <v>0.113229974891786</v>
      </c>
      <c r="AI15" s="23" t="n">
        <v>0.265735926504801</v>
      </c>
      <c r="AJ15" s="23" t="n">
        <v>0.241736256700621</v>
      </c>
      <c r="AK15" s="23" t="n">
        <v>0.0525540164234537</v>
      </c>
      <c r="AL15" s="23" t="n">
        <v>0.249136996771</v>
      </c>
      <c r="AM15" s="23" t="n">
        <v>0.159112737422327</v>
      </c>
      <c r="AN15" s="23" t="n">
        <v>0.385481623258909</v>
      </c>
      <c r="AO15" s="23" t="n">
        <v>0.24582890799964</v>
      </c>
      <c r="AP15" s="23" t="n">
        <v>0.139036737472141</v>
      </c>
      <c r="AQ15" s="23"/>
      <c r="AR15" s="23" t="n">
        <v>0.151596574844367</v>
      </c>
      <c r="AS15" s="23" t="n">
        <v>0.116200690473254</v>
      </c>
      <c r="AT15" s="23" t="n">
        <v>0.297979899554606</v>
      </c>
      <c r="AU15" s="23" t="n">
        <v>0.359090155926531</v>
      </c>
      <c r="AV15" s="23" t="n">
        <v>0.161833128727262</v>
      </c>
      <c r="AW15" s="23" t="n">
        <v>0.0394005516130409</v>
      </c>
      <c r="AX15" s="23" t="n">
        <v>0.0945029036512093</v>
      </c>
      <c r="AY15" s="23" t="n">
        <v>0.0116944870254857</v>
      </c>
    </row>
    <row r="16">
      <c r="B16" s="17" t="s">
        <v>127</v>
      </c>
      <c r="C16" s="23" t="n">
        <v>0.675503793045171</v>
      </c>
      <c r="D16" s="23" t="n">
        <v>0.455344045532672</v>
      </c>
      <c r="E16" s="23" t="n">
        <v>0.590661200546441</v>
      </c>
      <c r="F16" s="23" t="n">
        <v>0.723550143981975</v>
      </c>
      <c r="G16" s="23"/>
      <c r="H16" s="23" t="n">
        <v>0.415211282868734</v>
      </c>
      <c r="I16" s="23" t="n">
        <v>0.694982965715268</v>
      </c>
      <c r="J16" s="23"/>
      <c r="K16" s="23" t="n">
        <v>0.677776980811852</v>
      </c>
      <c r="L16" s="23"/>
      <c r="M16" s="23" t="n">
        <v>0.72265338145461</v>
      </c>
      <c r="N16" s="23" t="n">
        <v>0.338939362601689</v>
      </c>
      <c r="O16" s="23" t="n">
        <v>0.209892885372438</v>
      </c>
      <c r="P16" s="23" t="n">
        <v>0.223315549332589</v>
      </c>
      <c r="Q16" s="23"/>
      <c r="R16" s="23" t="n">
        <v>0.372569676552254</v>
      </c>
      <c r="S16" s="23" t="n">
        <v>0.417973464662681</v>
      </c>
      <c r="T16" s="23" t="n">
        <v>0.508807273567646</v>
      </c>
      <c r="U16" s="23" t="n">
        <v>0.82707174789806</v>
      </c>
      <c r="V16" s="23" t="n">
        <v>0.8060409578677</v>
      </c>
      <c r="W16" s="23"/>
      <c r="X16" s="23" t="n">
        <v>0.684536069065405</v>
      </c>
      <c r="Y16" s="23" t="n">
        <v>0.608702832767178</v>
      </c>
      <c r="Z16" s="23" t="n">
        <v>0.593250045904695</v>
      </c>
      <c r="AA16" s="23" t="n">
        <v>0.8303342519718</v>
      </c>
      <c r="AB16" s="23" t="n">
        <v>0.675807732495354</v>
      </c>
      <c r="AC16" s="23" t="n">
        <v>0.474286742996548</v>
      </c>
      <c r="AD16" s="23" t="n">
        <v>0.647383389907944</v>
      </c>
      <c r="AE16" s="23"/>
      <c r="AF16" s="23" t="n">
        <v>0.987316823855407</v>
      </c>
      <c r="AG16" s="23" t="n">
        <v>0.944892130407221</v>
      </c>
      <c r="AH16" s="23" t="n">
        <v>0.671385610556055</v>
      </c>
      <c r="AI16" s="23" t="n">
        <v>0.683870446246467</v>
      </c>
      <c r="AJ16" s="23" t="n">
        <v>0.667725602988931</v>
      </c>
      <c r="AK16" s="23" t="n">
        <v>0.769441889292864</v>
      </c>
      <c r="AL16" s="23" t="n">
        <v>0.437554646303394</v>
      </c>
      <c r="AM16" s="23" t="n">
        <v>0.688969481463098</v>
      </c>
      <c r="AN16" s="23" t="n">
        <v>0.32167941441612</v>
      </c>
      <c r="AO16" s="23" t="n">
        <v>0.748410411721488</v>
      </c>
      <c r="AP16" s="23" t="n">
        <v>0.623576396471549</v>
      </c>
      <c r="AQ16" s="23"/>
      <c r="AR16" s="23" t="n">
        <v>0.783423342698263</v>
      </c>
      <c r="AS16" s="23" t="n">
        <v>0.579923925205403</v>
      </c>
      <c r="AT16" s="23" t="n">
        <v>0.670050892947539</v>
      </c>
      <c r="AU16" s="23" t="n">
        <v>0.467710756231109</v>
      </c>
      <c r="AV16" s="23" t="n">
        <v>0.683394913716184</v>
      </c>
      <c r="AW16" s="23" t="n">
        <v>0.817120112819282</v>
      </c>
      <c r="AX16" s="23" t="n">
        <v>0.472036086678734</v>
      </c>
      <c r="AY16" s="23" t="n">
        <v>0.978510722088062</v>
      </c>
    </row>
    <row r="17">
      <c r="B17" s="17" t="s">
        <v>128</v>
      </c>
      <c r="C17" s="24" t="n">
        <v>-0.522183914396524</v>
      </c>
      <c r="D17" s="24" t="n">
        <v>-0.0975206967279266</v>
      </c>
      <c r="E17" s="24" t="n">
        <v>-0.33675595717555</v>
      </c>
      <c r="F17" s="24" t="n">
        <v>-0.620832619720584</v>
      </c>
      <c r="G17" s="24"/>
      <c r="H17" s="24" t="n">
        <v>-0.22430982673225</v>
      </c>
      <c r="I17" s="24" t="n">
        <v>-0.55636185542981</v>
      </c>
      <c r="J17" s="24"/>
      <c r="K17" s="24" t="n">
        <v>-0.490967961327617</v>
      </c>
      <c r="L17" s="24"/>
      <c r="M17" s="24" t="n">
        <v>-0.610540754309583</v>
      </c>
      <c r="N17" s="24" t="n">
        <v>0.0976146719504947</v>
      </c>
      <c r="O17" s="24" t="n">
        <v>0.402601735445999</v>
      </c>
      <c r="P17" s="24" t="n">
        <v>0.283120785642733</v>
      </c>
      <c r="Q17" s="24"/>
      <c r="R17" s="24" t="n">
        <v>-0.0653671662090346</v>
      </c>
      <c r="S17" s="24" t="n">
        <v>-0.0636428434454584</v>
      </c>
      <c r="T17" s="24" t="n">
        <v>-0.255051972345509</v>
      </c>
      <c r="U17" s="24" t="n">
        <v>-0.697791104647714</v>
      </c>
      <c r="V17" s="24" t="n">
        <v>-0.767818201161973</v>
      </c>
      <c r="W17" s="24"/>
      <c r="X17" s="24" t="n">
        <v>-0.526327884378396</v>
      </c>
      <c r="Y17" s="24" t="n">
        <v>-0.516755885805305</v>
      </c>
      <c r="Z17" s="24" t="n">
        <v>-0.409171748331767</v>
      </c>
      <c r="AA17" s="24" t="n">
        <v>-0.716113012370764</v>
      </c>
      <c r="AB17" s="24" t="n">
        <v>-0.503404732379457</v>
      </c>
      <c r="AC17" s="24" t="n">
        <v>-0.0809659575555502</v>
      </c>
      <c r="AD17" s="24" t="n">
        <v>-0.433321334691756</v>
      </c>
      <c r="AE17" s="24"/>
      <c r="AF17" s="24" t="n">
        <v>-0.977908756166296</v>
      </c>
      <c r="AG17" s="24" t="n">
        <v>-0.902989346813837</v>
      </c>
      <c r="AH17" s="24" t="n">
        <v>-0.558155635664269</v>
      </c>
      <c r="AI17" s="24" t="n">
        <v>-0.418134519741666</v>
      </c>
      <c r="AJ17" s="24" t="n">
        <v>-0.425989346288309</v>
      </c>
      <c r="AK17" s="24" t="n">
        <v>-0.71688787286941</v>
      </c>
      <c r="AL17" s="24" t="n">
        <v>-0.188417649532394</v>
      </c>
      <c r="AM17" s="24" t="n">
        <v>-0.52985674404077</v>
      </c>
      <c r="AN17" s="24" t="n">
        <v>0.0638022088427882</v>
      </c>
      <c r="AO17" s="24" t="n">
        <v>-0.502581503721848</v>
      </c>
      <c r="AP17" s="24" t="n">
        <v>-0.484539658999409</v>
      </c>
      <c r="AQ17" s="24"/>
      <c r="AR17" s="24" t="n">
        <v>-0.631826767853897</v>
      </c>
      <c r="AS17" s="24" t="n">
        <v>-0.463723234732148</v>
      </c>
      <c r="AT17" s="24" t="n">
        <v>-0.372070993392933</v>
      </c>
      <c r="AU17" s="24" t="n">
        <v>-0.108620600304578</v>
      </c>
      <c r="AV17" s="24" t="n">
        <v>-0.521561784988922</v>
      </c>
      <c r="AW17" s="24" t="n">
        <v>-0.777719561206241</v>
      </c>
      <c r="AX17" s="24" t="n">
        <v>-0.377533183027524</v>
      </c>
      <c r="AY17" s="24" t="n">
        <v>-0.966816235062576</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141</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121</v>
      </c>
      <c r="C9" s="16" t="n">
        <v>0.0999847204323947</v>
      </c>
      <c r="D9" s="16" t="n">
        <v>0.227760482302269</v>
      </c>
      <c r="E9" s="16" t="n">
        <v>0.17991218969507</v>
      </c>
      <c r="F9" s="16" t="n">
        <v>0.063682999819334</v>
      </c>
      <c r="G9" s="16"/>
      <c r="H9" s="16" t="n">
        <v>0.120843513731143</v>
      </c>
      <c r="I9" s="16" t="n">
        <v>0.0908651496552361</v>
      </c>
      <c r="J9" s="16"/>
      <c r="K9" s="16" t="n">
        <v>0.114843291609032</v>
      </c>
      <c r="L9" s="16"/>
      <c r="M9" s="16" t="n">
        <v>0.0794643954444641</v>
      </c>
      <c r="N9" s="16" t="n">
        <v>0.24621988574687</v>
      </c>
      <c r="O9" s="16" t="n">
        <v>0.309213365841538</v>
      </c>
      <c r="P9" s="16" t="n">
        <v>0.279587643595158</v>
      </c>
      <c r="Q9" s="16"/>
      <c r="R9" s="16" t="n">
        <v>0.146302286302363</v>
      </c>
      <c r="S9" s="16" t="n">
        <v>0.258981268765768</v>
      </c>
      <c r="T9" s="16" t="n">
        <v>0.174302047106129</v>
      </c>
      <c r="U9" s="16" t="n">
        <v>0.0440700886597606</v>
      </c>
      <c r="V9" s="16" t="n">
        <v>0.0379014769086745</v>
      </c>
      <c r="W9" s="16"/>
      <c r="X9" s="16" t="n">
        <v>0.0732684631176296</v>
      </c>
      <c r="Y9" s="16" t="n">
        <v>0.0494293455646244</v>
      </c>
      <c r="Z9" s="16" t="n">
        <v>0.195540566770432</v>
      </c>
      <c r="AA9" s="16" t="n">
        <v>0.0545196881131662</v>
      </c>
      <c r="AB9" s="16" t="n">
        <v>0.13281691194689</v>
      </c>
      <c r="AC9" s="16" t="n">
        <v>0.393486188140388</v>
      </c>
      <c r="AD9" s="16" t="n">
        <v>0.0670447455229016</v>
      </c>
      <c r="AE9" s="16"/>
      <c r="AF9" s="16" t="n">
        <v>0.00556460805785297</v>
      </c>
      <c r="AG9" s="16" t="n">
        <v>0.0281081048444962</v>
      </c>
      <c r="AH9" s="16" t="n">
        <v>0.0351814041197975</v>
      </c>
      <c r="AI9" s="16" t="n">
        <v>0.0477227714062674</v>
      </c>
      <c r="AJ9" s="16" t="n">
        <v>0.0453214746443942</v>
      </c>
      <c r="AK9" s="16" t="n">
        <v>0.0579708025978357</v>
      </c>
      <c r="AL9" s="16" t="n">
        <v>0.16601002326703</v>
      </c>
      <c r="AM9" s="16" t="n">
        <v>0.116058428637728</v>
      </c>
      <c r="AN9" s="16" t="n">
        <v>0.168201690008139</v>
      </c>
      <c r="AO9" s="16" t="n">
        <v>0.24582890799964</v>
      </c>
      <c r="AP9" s="16" t="n">
        <v>0.264822532029597</v>
      </c>
      <c r="AQ9" s="16"/>
      <c r="AR9" s="16" t="n">
        <v>0.0611420139547456</v>
      </c>
      <c r="AS9" s="16" t="n">
        <v>0.125627829694695</v>
      </c>
      <c r="AT9" s="16" t="n">
        <v>0.151867287541328</v>
      </c>
      <c r="AU9" s="16" t="n">
        <v>0.182353635431429</v>
      </c>
      <c r="AV9" s="16" t="n">
        <v>0.14545932606401</v>
      </c>
      <c r="AW9" s="16" t="n">
        <v>0.00532193984989347</v>
      </c>
      <c r="AX9" s="16" t="n">
        <v>0.0801159027970352</v>
      </c>
      <c r="AY9" s="16" t="n">
        <v>0.0116944870254857</v>
      </c>
    </row>
    <row r="10">
      <c r="B10" s="17" t="s">
        <v>122</v>
      </c>
      <c r="C10" s="16" t="n">
        <v>0.151772622669548</v>
      </c>
      <c r="D10" s="16" t="n">
        <v>0.231601433402658</v>
      </c>
      <c r="E10" s="16" t="n">
        <v>0.147387850012515</v>
      </c>
      <c r="F10" s="16" t="n">
        <v>0.143991658591335</v>
      </c>
      <c r="G10" s="16"/>
      <c r="H10" s="16" t="n">
        <v>0.450111716296972</v>
      </c>
      <c r="I10" s="16" t="n">
        <v>0.130795881954781</v>
      </c>
      <c r="J10" s="16"/>
      <c r="K10" s="16" t="n">
        <v>0.223421779228259</v>
      </c>
      <c r="L10" s="16"/>
      <c r="M10" s="16" t="n">
        <v>0.137860040714408</v>
      </c>
      <c r="N10" s="16" t="n">
        <v>0.23737740735863</v>
      </c>
      <c r="O10" s="16" t="n">
        <v>0.327352904955377</v>
      </c>
      <c r="P10" s="16" t="n">
        <v>0.314618866344909</v>
      </c>
      <c r="Q10" s="16"/>
      <c r="R10" s="16" t="n">
        <v>0.340663070503073</v>
      </c>
      <c r="S10" s="16" t="n">
        <v>0.214375513761181</v>
      </c>
      <c r="T10" s="16" t="n">
        <v>0.138745711515092</v>
      </c>
      <c r="U10" s="16" t="n">
        <v>0.138132796544398</v>
      </c>
      <c r="V10" s="16" t="n">
        <v>0.125879300399811</v>
      </c>
      <c r="W10" s="16"/>
      <c r="X10" s="16" t="n">
        <v>0.140288290405814</v>
      </c>
      <c r="Y10" s="16" t="n">
        <v>0.178004531787416</v>
      </c>
      <c r="Z10" s="16" t="n">
        <v>0.111527272758065</v>
      </c>
      <c r="AA10" s="16" t="n">
        <v>0.0746658028173948</v>
      </c>
      <c r="AB10" s="16" t="n">
        <v>0.225188002722128</v>
      </c>
      <c r="AC10" s="16" t="n">
        <v>0.0691944851267196</v>
      </c>
      <c r="AD10" s="16" t="n">
        <v>0.186241214999977</v>
      </c>
      <c r="AE10" s="16"/>
      <c r="AF10" s="16" t="n">
        <v>0.00304462076071525</v>
      </c>
      <c r="AG10" s="16" t="n">
        <v>0.0207461159598915</v>
      </c>
      <c r="AH10" s="16" t="n">
        <v>0.17036059152026</v>
      </c>
      <c r="AI10" s="16" t="n">
        <v>0.166048257209095</v>
      </c>
      <c r="AJ10" s="16" t="n">
        <v>0.187240551095007</v>
      </c>
      <c r="AK10" s="16" t="n">
        <v>0.120658138885672</v>
      </c>
      <c r="AL10" s="16" t="n">
        <v>0.33586310322071</v>
      </c>
      <c r="AM10" s="16" t="n">
        <v>0.0384243173942208</v>
      </c>
      <c r="AN10" s="16" t="n">
        <v>0.326689463879763</v>
      </c>
      <c r="AO10" s="16" t="n">
        <v>0.000805016524460155</v>
      </c>
      <c r="AP10" s="16" t="n">
        <v>0.261718365578363</v>
      </c>
      <c r="AQ10" s="16"/>
      <c r="AR10" s="16" t="n">
        <v>0.144055744735653</v>
      </c>
      <c r="AS10" s="16" t="n">
        <v>0.146290794502573</v>
      </c>
      <c r="AT10" s="16" t="n">
        <v>0.256314756151702</v>
      </c>
      <c r="AU10" s="16" t="n">
        <v>0.00423519665220616</v>
      </c>
      <c r="AV10" s="16" t="n">
        <v>0.159779157035005</v>
      </c>
      <c r="AW10" s="16" t="n">
        <v>0.212087020399669</v>
      </c>
      <c r="AX10" s="16" t="n">
        <v>0.0332074506593134</v>
      </c>
      <c r="AY10" s="16" t="n">
        <v>0.00979479088645274</v>
      </c>
    </row>
    <row r="11">
      <c r="B11" s="17" t="s">
        <v>123</v>
      </c>
      <c r="C11" s="16" t="n">
        <v>0.175205706610051</v>
      </c>
      <c r="D11" s="16" t="n">
        <v>0.211906647090011</v>
      </c>
      <c r="E11" s="16" t="n">
        <v>0.107548805099981</v>
      </c>
      <c r="F11" s="16" t="n">
        <v>0.189632337164582</v>
      </c>
      <c r="G11" s="16"/>
      <c r="H11" s="16" t="n">
        <v>0.0610081212679889</v>
      </c>
      <c r="I11" s="16" t="n">
        <v>0.173515547346652</v>
      </c>
      <c r="J11" s="16"/>
      <c r="K11" s="16" t="n">
        <v>0.113106400788781</v>
      </c>
      <c r="L11" s="16"/>
      <c r="M11" s="16" t="n">
        <v>0.171563784855179</v>
      </c>
      <c r="N11" s="16" t="n">
        <v>0.216169571563102</v>
      </c>
      <c r="O11" s="16" t="n">
        <v>0.158225219211657</v>
      </c>
      <c r="P11" s="16" t="n">
        <v>0.211727595766573</v>
      </c>
      <c r="Q11" s="16"/>
      <c r="R11" s="16" t="n">
        <v>0.364883611675722</v>
      </c>
      <c r="S11" s="16" t="n">
        <v>0.37377576050301</v>
      </c>
      <c r="T11" s="16" t="n">
        <v>0.130048622824436</v>
      </c>
      <c r="U11" s="16" t="n">
        <v>0.0246854853119113</v>
      </c>
      <c r="V11" s="16" t="n">
        <v>0.19756320961457</v>
      </c>
      <c r="W11" s="16"/>
      <c r="X11" s="16" t="n">
        <v>0.192402869376622</v>
      </c>
      <c r="Y11" s="16" t="n">
        <v>0.0774520205405871</v>
      </c>
      <c r="Z11" s="16" t="n">
        <v>0.21376337070656</v>
      </c>
      <c r="AA11" s="16" t="n">
        <v>0.200344769210195</v>
      </c>
      <c r="AB11" s="16" t="n">
        <v>0.153227558977877</v>
      </c>
      <c r="AC11" s="16" t="n">
        <v>0.0610436250426045</v>
      </c>
      <c r="AD11" s="16" t="n">
        <v>0.526744687880011</v>
      </c>
      <c r="AE11" s="16"/>
      <c r="AF11" s="16" t="n">
        <v>0.00260634716727077</v>
      </c>
      <c r="AG11" s="16" t="n">
        <v>0.0659799124930067</v>
      </c>
      <c r="AH11" s="16" t="n">
        <v>0.218775108167986</v>
      </c>
      <c r="AI11" s="16" t="n">
        <v>0.288406504854154</v>
      </c>
      <c r="AJ11" s="16" t="n">
        <v>0.199802420041705</v>
      </c>
      <c r="AK11" s="16" t="n">
        <v>0.185498993264977</v>
      </c>
      <c r="AL11" s="16" t="n">
        <v>0.266556058311214</v>
      </c>
      <c r="AM11" s="16" t="n">
        <v>0.167461977866701</v>
      </c>
      <c r="AN11" s="16" t="n">
        <v>0.0852572618470046</v>
      </c>
      <c r="AO11" s="16" t="n">
        <v>0.0049556637544114</v>
      </c>
      <c r="AP11" s="16" t="n">
        <v>0.133464884409993</v>
      </c>
      <c r="AQ11" s="16"/>
      <c r="AR11" s="16" t="n">
        <v>0.231682165441012</v>
      </c>
      <c r="AS11" s="16" t="n">
        <v>0.179987879936305</v>
      </c>
      <c r="AT11" s="16" t="n">
        <v>0.191614662561885</v>
      </c>
      <c r="AU11" s="16" t="n">
        <v>0.1815635575419</v>
      </c>
      <c r="AV11" s="16" t="n">
        <v>0.0819435502097599</v>
      </c>
      <c r="AW11" s="16" t="n">
        <v>0.144463754703368</v>
      </c>
      <c r="AX11" s="16" t="n">
        <v>0.229095225989824</v>
      </c>
      <c r="AY11" s="16" t="n">
        <v>0.0214892779119384</v>
      </c>
    </row>
    <row r="12">
      <c r="B12" s="17" t="s">
        <v>124</v>
      </c>
      <c r="C12" s="16" t="n">
        <v>0.127149600010806</v>
      </c>
      <c r="D12" s="16" t="n">
        <v>0.0628700317750324</v>
      </c>
      <c r="E12" s="16" t="n">
        <v>0.0830575479334908</v>
      </c>
      <c r="F12" s="16" t="n">
        <v>0.14647684624931</v>
      </c>
      <c r="G12" s="16"/>
      <c r="H12" s="16" t="n">
        <v>0.00929245975437544</v>
      </c>
      <c r="I12" s="16" t="n">
        <v>0.142765512891099</v>
      </c>
      <c r="J12" s="16"/>
      <c r="K12" s="16" t="n">
        <v>0.132030401366494</v>
      </c>
      <c r="L12" s="16"/>
      <c r="M12" s="16" t="n">
        <v>0.13184864615437</v>
      </c>
      <c r="N12" s="16" t="n">
        <v>0.0909205059061389</v>
      </c>
      <c r="O12" s="16" t="n">
        <v>0.0897981888166055</v>
      </c>
      <c r="P12" s="16" t="n">
        <v>0.0831467507177677</v>
      </c>
      <c r="Q12" s="16"/>
      <c r="R12" s="16" t="n">
        <v>0.145588624581523</v>
      </c>
      <c r="S12" s="16" t="n">
        <v>0.0314048562982993</v>
      </c>
      <c r="T12" s="16" t="n">
        <v>0.167337746937225</v>
      </c>
      <c r="U12" s="16" t="n">
        <v>0.210695162443297</v>
      </c>
      <c r="V12" s="16" t="n">
        <v>0.0865426905223661</v>
      </c>
      <c r="W12" s="16"/>
      <c r="X12" s="16" t="n">
        <v>0.174322301984144</v>
      </c>
      <c r="Y12" s="16" t="n">
        <v>0.0685980958688984</v>
      </c>
      <c r="Z12" s="16" t="n">
        <v>0.0466610582006795</v>
      </c>
      <c r="AA12" s="16" t="n">
        <v>0.00701916717043282</v>
      </c>
      <c r="AB12" s="16" t="n">
        <v>0.363132808527399</v>
      </c>
      <c r="AC12" s="16" t="n">
        <v>0.14899960911294</v>
      </c>
      <c r="AD12" s="16" t="n">
        <v>0.0203969498449107</v>
      </c>
      <c r="AE12" s="16"/>
      <c r="AF12" s="16" t="n">
        <v>0.409309621741827</v>
      </c>
      <c r="AG12" s="16" t="n">
        <v>0.00923033931153485</v>
      </c>
      <c r="AH12" s="16" t="n">
        <v>0.0135913454197491</v>
      </c>
      <c r="AI12" s="16" t="n">
        <v>0.161816821837996</v>
      </c>
      <c r="AJ12" s="16" t="n">
        <v>0.24202285052495</v>
      </c>
      <c r="AK12" s="16" t="n">
        <v>0.146784960259904</v>
      </c>
      <c r="AL12" s="16" t="n">
        <v>0.00382353014936575</v>
      </c>
      <c r="AM12" s="16" t="n">
        <v>0.0188272868923503</v>
      </c>
      <c r="AN12" s="16" t="n">
        <v>0.15070132733194</v>
      </c>
      <c r="AO12" s="16" t="n">
        <v>0.164512136090558</v>
      </c>
      <c r="AP12" s="16" t="n">
        <v>0</v>
      </c>
      <c r="AQ12" s="16"/>
      <c r="AR12" s="16" t="n">
        <v>0.0851914644334336</v>
      </c>
      <c r="AS12" s="16" t="n">
        <v>0.0418425296967683</v>
      </c>
      <c r="AT12" s="16" t="n">
        <v>0.110202144138423</v>
      </c>
      <c r="AU12" s="16" t="n">
        <v>0.149077512323181</v>
      </c>
      <c r="AV12" s="16" t="n">
        <v>0.160066185835944</v>
      </c>
      <c r="AW12" s="16" t="n">
        <v>0.253627610263616</v>
      </c>
      <c r="AX12" s="16" t="n">
        <v>0.207724343703224</v>
      </c>
      <c r="AY12" s="16" t="n">
        <v>0.478510722088062</v>
      </c>
    </row>
    <row r="13">
      <c r="B13" s="17" t="s">
        <v>125</v>
      </c>
      <c r="C13" s="16" t="n">
        <v>0.408626567857784</v>
      </c>
      <c r="D13" s="16" t="n">
        <v>0.123813896834709</v>
      </c>
      <c r="E13" s="16" t="n">
        <v>0.481735640219122</v>
      </c>
      <c r="F13" s="16" t="n">
        <v>0.420626015902048</v>
      </c>
      <c r="G13" s="16"/>
      <c r="H13" s="16" t="n">
        <v>0.0576159267537369</v>
      </c>
      <c r="I13" s="16" t="n">
        <v>0.43066947814206</v>
      </c>
      <c r="J13" s="16"/>
      <c r="K13" s="16" t="n">
        <v>0.3858071606902</v>
      </c>
      <c r="L13" s="16"/>
      <c r="M13" s="16" t="n">
        <v>0.442349166862499</v>
      </c>
      <c r="N13" s="16" t="n">
        <v>0.160997541678187</v>
      </c>
      <c r="O13" s="16" t="n">
        <v>0.106756856480969</v>
      </c>
      <c r="P13" s="16" t="n">
        <v>0.0643629513819664</v>
      </c>
      <c r="Q13" s="16"/>
      <c r="R13" s="16" t="n">
        <v>0</v>
      </c>
      <c r="S13" s="16" t="n">
        <v>0.119362282465521</v>
      </c>
      <c r="T13" s="16" t="n">
        <v>0.357145982143247</v>
      </c>
      <c r="U13" s="16" t="n">
        <v>0.554417052858789</v>
      </c>
      <c r="V13" s="16" t="n">
        <v>0.495299514767488</v>
      </c>
      <c r="W13" s="16"/>
      <c r="X13" s="16" t="n">
        <v>0.399722504795636</v>
      </c>
      <c r="Y13" s="16" t="n">
        <v>0.480746159021044</v>
      </c>
      <c r="Z13" s="16" t="n">
        <v>0.432507731564263</v>
      </c>
      <c r="AA13" s="16" t="n">
        <v>0.662534241532421</v>
      </c>
      <c r="AB13" s="16" t="n">
        <v>0.122145991756702</v>
      </c>
      <c r="AC13" s="16" t="n">
        <v>0.213816103055932</v>
      </c>
      <c r="AD13" s="16" t="n">
        <v>0.0677235818365677</v>
      </c>
      <c r="AE13" s="16"/>
      <c r="AF13" s="16" t="n">
        <v>0.577646636836482</v>
      </c>
      <c r="AG13" s="16" t="n">
        <v>0.45365957746673</v>
      </c>
      <c r="AH13" s="16" t="n">
        <v>0.525468173793789</v>
      </c>
      <c r="AI13" s="16" t="n">
        <v>0.319574996013286</v>
      </c>
      <c r="AJ13" s="16" t="n">
        <v>0.258183197131271</v>
      </c>
      <c r="AK13" s="16" t="n">
        <v>0.452956220991901</v>
      </c>
      <c r="AL13" s="16" t="n">
        <v>0.227747285051681</v>
      </c>
      <c r="AM13" s="16" t="n">
        <v>0.659227989208999</v>
      </c>
      <c r="AN13" s="16" t="n">
        <v>0.269150256933153</v>
      </c>
      <c r="AO13" s="16" t="n">
        <v>0.58389827563093</v>
      </c>
      <c r="AP13" s="16" t="n">
        <v>0.338046663109893</v>
      </c>
      <c r="AQ13" s="16"/>
      <c r="AR13" s="16" t="n">
        <v>0.473240827199525</v>
      </c>
      <c r="AS13" s="16" t="n">
        <v>0.44399246276779</v>
      </c>
      <c r="AT13" s="16" t="n">
        <v>0.279951926836846</v>
      </c>
      <c r="AU13" s="16" t="n">
        <v>0.467118915836517</v>
      </c>
      <c r="AV13" s="16" t="n">
        <v>0.378156430617169</v>
      </c>
      <c r="AW13" s="16" t="n">
        <v>0.324835398859382</v>
      </c>
      <c r="AX13" s="16" t="n">
        <v>0.428486194564003</v>
      </c>
      <c r="AY13" s="16" t="n">
        <v>0.478510722088062</v>
      </c>
    </row>
    <row r="14">
      <c r="B14" s="17" t="s">
        <v>90</v>
      </c>
      <c r="C14" s="16" t="n">
        <v>0.0372607824194161</v>
      </c>
      <c r="D14" s="16" t="n">
        <v>0.14204750859532</v>
      </c>
      <c r="E14" s="16" t="n">
        <v>0.000357967039821745</v>
      </c>
      <c r="F14" s="16" t="n">
        <v>0.0355901422733913</v>
      </c>
      <c r="G14" s="16"/>
      <c r="H14" s="16" t="n">
        <v>0.301128262195784</v>
      </c>
      <c r="I14" s="16" t="n">
        <v>0.0313884300101731</v>
      </c>
      <c r="J14" s="16"/>
      <c r="K14" s="16" t="n">
        <v>0.0307909663172336</v>
      </c>
      <c r="L14" s="16"/>
      <c r="M14" s="16" t="n">
        <v>0.03691396596908</v>
      </c>
      <c r="N14" s="16" t="n">
        <v>0.0483150877470715</v>
      </c>
      <c r="O14" s="16" t="n">
        <v>0.00865346469385344</v>
      </c>
      <c r="P14" s="16" t="n">
        <v>0.0465561921936256</v>
      </c>
      <c r="Q14" s="16"/>
      <c r="R14" s="16" t="n">
        <v>0.00256240693732024</v>
      </c>
      <c r="S14" s="16" t="n">
        <v>0.00210031820622119</v>
      </c>
      <c r="T14" s="16" t="n">
        <v>0.0324198894738718</v>
      </c>
      <c r="U14" s="16" t="n">
        <v>0.027999414181845</v>
      </c>
      <c r="V14" s="16" t="n">
        <v>0.0568138077870898</v>
      </c>
      <c r="W14" s="16"/>
      <c r="X14" s="16" t="n">
        <v>0.0199955703201533</v>
      </c>
      <c r="Y14" s="16" t="n">
        <v>0.14576984721743</v>
      </c>
      <c r="Z14" s="16" t="n">
        <v>0</v>
      </c>
      <c r="AA14" s="16" t="n">
        <v>0.000916331156390311</v>
      </c>
      <c r="AB14" s="16" t="n">
        <v>0.00348872606900329</v>
      </c>
      <c r="AC14" s="16" t="n">
        <v>0.113459989521415</v>
      </c>
      <c r="AD14" s="16" t="n">
        <v>0.131848819915632</v>
      </c>
      <c r="AE14" s="16"/>
      <c r="AF14" s="16" t="n">
        <v>0.00182816543585205</v>
      </c>
      <c r="AG14" s="16" t="n">
        <v>0.422275949924341</v>
      </c>
      <c r="AH14" s="16" t="n">
        <v>0.0366233769784188</v>
      </c>
      <c r="AI14" s="16" t="n">
        <v>0.0164306486792014</v>
      </c>
      <c r="AJ14" s="16" t="n">
        <v>0.0674295065626729</v>
      </c>
      <c r="AK14" s="16" t="n">
        <v>0.0361308839997112</v>
      </c>
      <c r="AL14" s="16" t="n">
        <v>0</v>
      </c>
      <c r="AM14" s="16" t="n">
        <v>0</v>
      </c>
      <c r="AN14" s="16" t="n">
        <v>0</v>
      </c>
      <c r="AO14" s="16" t="n">
        <v>0</v>
      </c>
      <c r="AP14" s="16" t="n">
        <v>0.00194755487215487</v>
      </c>
      <c r="AQ14" s="16"/>
      <c r="AR14" s="16" t="n">
        <v>0.00468778423563022</v>
      </c>
      <c r="AS14" s="16" t="n">
        <v>0.0622585034018692</v>
      </c>
      <c r="AT14" s="16" t="n">
        <v>0.0100492227698161</v>
      </c>
      <c r="AU14" s="16" t="n">
        <v>0.0156511822147675</v>
      </c>
      <c r="AV14" s="16" t="n">
        <v>0.074595350238112</v>
      </c>
      <c r="AW14" s="16" t="n">
        <v>0.0596642759240709</v>
      </c>
      <c r="AX14" s="16" t="n">
        <v>0.0213708822865997</v>
      </c>
      <c r="AY14" s="16" t="n">
        <v>0</v>
      </c>
    </row>
    <row r="15">
      <c r="B15" s="17" t="s">
        <v>126</v>
      </c>
      <c r="C15" s="23" t="n">
        <v>0.251757343101943</v>
      </c>
      <c r="D15" s="23" t="n">
        <v>0.459361915704927</v>
      </c>
      <c r="E15" s="23" t="n">
        <v>0.327300039707585</v>
      </c>
      <c r="F15" s="23" t="n">
        <v>0.207674658410669</v>
      </c>
      <c r="G15" s="23"/>
      <c r="H15" s="23" t="n">
        <v>0.570955230028115</v>
      </c>
      <c r="I15" s="23" t="n">
        <v>0.221661031610017</v>
      </c>
      <c r="J15" s="23"/>
      <c r="K15" s="23" t="n">
        <v>0.338265070837291</v>
      </c>
      <c r="L15" s="23"/>
      <c r="M15" s="23" t="n">
        <v>0.217324436158872</v>
      </c>
      <c r="N15" s="23" t="n">
        <v>0.4835972931055</v>
      </c>
      <c r="O15" s="23" t="n">
        <v>0.636566270796915</v>
      </c>
      <c r="P15" s="23" t="n">
        <v>0.594206509940067</v>
      </c>
      <c r="Q15" s="23"/>
      <c r="R15" s="23" t="n">
        <v>0.486965356805436</v>
      </c>
      <c r="S15" s="23" t="n">
        <v>0.473356782526949</v>
      </c>
      <c r="T15" s="23" t="n">
        <v>0.313047758621221</v>
      </c>
      <c r="U15" s="23" t="n">
        <v>0.182202885204159</v>
      </c>
      <c r="V15" s="23" t="n">
        <v>0.163780777308486</v>
      </c>
      <c r="W15" s="23"/>
      <c r="X15" s="23" t="n">
        <v>0.213556753523444</v>
      </c>
      <c r="Y15" s="23" t="n">
        <v>0.22743387735204</v>
      </c>
      <c r="Z15" s="23" t="n">
        <v>0.307067839528498</v>
      </c>
      <c r="AA15" s="23" t="n">
        <v>0.129185490930561</v>
      </c>
      <c r="AB15" s="23" t="n">
        <v>0.358004914669018</v>
      </c>
      <c r="AC15" s="23" t="n">
        <v>0.462680673267107</v>
      </c>
      <c r="AD15" s="23" t="n">
        <v>0.253285960522879</v>
      </c>
      <c r="AE15" s="23"/>
      <c r="AF15" s="23" t="n">
        <v>0.00860922881856822</v>
      </c>
      <c r="AG15" s="23" t="n">
        <v>0.0488542208043876</v>
      </c>
      <c r="AH15" s="23" t="n">
        <v>0.205541995640057</v>
      </c>
      <c r="AI15" s="23" t="n">
        <v>0.213771028615363</v>
      </c>
      <c r="AJ15" s="23" t="n">
        <v>0.232562025739401</v>
      </c>
      <c r="AK15" s="23" t="n">
        <v>0.178628941483507</v>
      </c>
      <c r="AL15" s="23" t="n">
        <v>0.50187312648774</v>
      </c>
      <c r="AM15" s="23" t="n">
        <v>0.154482746031949</v>
      </c>
      <c r="AN15" s="23" t="n">
        <v>0.494891153887902</v>
      </c>
      <c r="AO15" s="23" t="n">
        <v>0.2466339245241</v>
      </c>
      <c r="AP15" s="23" t="n">
        <v>0.52654089760796</v>
      </c>
      <c r="AQ15" s="23"/>
      <c r="AR15" s="23" t="n">
        <v>0.205197758690399</v>
      </c>
      <c r="AS15" s="23" t="n">
        <v>0.271918624197268</v>
      </c>
      <c r="AT15" s="23" t="n">
        <v>0.40818204369303</v>
      </c>
      <c r="AU15" s="23" t="n">
        <v>0.186588832083635</v>
      </c>
      <c r="AV15" s="23" t="n">
        <v>0.305238483099014</v>
      </c>
      <c r="AW15" s="23" t="n">
        <v>0.217408960249563</v>
      </c>
      <c r="AX15" s="23" t="n">
        <v>0.113323353456349</v>
      </c>
      <c r="AY15" s="23" t="n">
        <v>0.0214892779119384</v>
      </c>
    </row>
    <row r="16">
      <c r="B16" s="17" t="s">
        <v>127</v>
      </c>
      <c r="C16" s="23" t="n">
        <v>0.53577616786859</v>
      </c>
      <c r="D16" s="23" t="n">
        <v>0.186683928609742</v>
      </c>
      <c r="E16" s="23" t="n">
        <v>0.564793188152613</v>
      </c>
      <c r="F16" s="23" t="n">
        <v>0.567102862151358</v>
      </c>
      <c r="G16" s="23"/>
      <c r="H16" s="23" t="n">
        <v>0.0669083865081123</v>
      </c>
      <c r="I16" s="23" t="n">
        <v>0.573434991033158</v>
      </c>
      <c r="J16" s="23"/>
      <c r="K16" s="23" t="n">
        <v>0.517837562056694</v>
      </c>
      <c r="L16" s="23"/>
      <c r="M16" s="23" t="n">
        <v>0.574197813016869</v>
      </c>
      <c r="N16" s="23" t="n">
        <v>0.251918047584326</v>
      </c>
      <c r="O16" s="23" t="n">
        <v>0.196555045297574</v>
      </c>
      <c r="P16" s="23" t="n">
        <v>0.147509702099734</v>
      </c>
      <c r="Q16" s="23"/>
      <c r="R16" s="23" t="n">
        <v>0.145588624581523</v>
      </c>
      <c r="S16" s="23" t="n">
        <v>0.15076713876382</v>
      </c>
      <c r="T16" s="23" t="n">
        <v>0.524483729080471</v>
      </c>
      <c r="U16" s="23" t="n">
        <v>0.765112215302085</v>
      </c>
      <c r="V16" s="23" t="n">
        <v>0.581842205289854</v>
      </c>
      <c r="W16" s="23"/>
      <c r="X16" s="23" t="n">
        <v>0.574044806779781</v>
      </c>
      <c r="Y16" s="23" t="n">
        <v>0.549344254889942</v>
      </c>
      <c r="Z16" s="23" t="n">
        <v>0.479168789764943</v>
      </c>
      <c r="AA16" s="23" t="n">
        <v>0.669553408702854</v>
      </c>
      <c r="AB16" s="23" t="n">
        <v>0.485278800284101</v>
      </c>
      <c r="AC16" s="23" t="n">
        <v>0.362815712168873</v>
      </c>
      <c r="AD16" s="23" t="n">
        <v>0.0881205316814784</v>
      </c>
      <c r="AE16" s="23"/>
      <c r="AF16" s="23" t="n">
        <v>0.986956258578309</v>
      </c>
      <c r="AG16" s="23" t="n">
        <v>0.462889916778265</v>
      </c>
      <c r="AH16" s="23" t="n">
        <v>0.539059519213538</v>
      </c>
      <c r="AI16" s="23" t="n">
        <v>0.481391817851282</v>
      </c>
      <c r="AJ16" s="23" t="n">
        <v>0.500206047656221</v>
      </c>
      <c r="AK16" s="23" t="n">
        <v>0.599741181251805</v>
      </c>
      <c r="AL16" s="23" t="n">
        <v>0.231570815201046</v>
      </c>
      <c r="AM16" s="23" t="n">
        <v>0.67805527610135</v>
      </c>
      <c r="AN16" s="23" t="n">
        <v>0.419851584265093</v>
      </c>
      <c r="AO16" s="23" t="n">
        <v>0.748410411721488</v>
      </c>
      <c r="AP16" s="23" t="n">
        <v>0.338046663109893</v>
      </c>
      <c r="AQ16" s="23"/>
      <c r="AR16" s="23" t="n">
        <v>0.558432291632959</v>
      </c>
      <c r="AS16" s="23" t="n">
        <v>0.485834992464558</v>
      </c>
      <c r="AT16" s="23" t="n">
        <v>0.39015407097527</v>
      </c>
      <c r="AU16" s="23" t="n">
        <v>0.616196428159698</v>
      </c>
      <c r="AV16" s="23" t="n">
        <v>0.538222616453114</v>
      </c>
      <c r="AW16" s="23" t="n">
        <v>0.578463009122998</v>
      </c>
      <c r="AX16" s="23" t="n">
        <v>0.636210538267228</v>
      </c>
      <c r="AY16" s="23" t="n">
        <v>0.957021444176123</v>
      </c>
    </row>
    <row r="17">
      <c r="B17" s="17" t="s">
        <v>128</v>
      </c>
      <c r="C17" s="24" t="n">
        <v>-0.284018824766648</v>
      </c>
      <c r="D17" s="24" t="n">
        <v>0.272677987095185</v>
      </c>
      <c r="E17" s="24" t="n">
        <v>-0.237493148445028</v>
      </c>
      <c r="F17" s="24" t="n">
        <v>-0.359428203740689</v>
      </c>
      <c r="G17" s="24"/>
      <c r="H17" s="24" t="n">
        <v>0.504046843520003</v>
      </c>
      <c r="I17" s="24" t="n">
        <v>-0.351773959423142</v>
      </c>
      <c r="J17" s="24"/>
      <c r="K17" s="24" t="n">
        <v>-0.179572491219403</v>
      </c>
      <c r="L17" s="24"/>
      <c r="M17" s="24" t="n">
        <v>-0.356873376857997</v>
      </c>
      <c r="N17" s="24" t="n">
        <v>0.231679245521174</v>
      </c>
      <c r="O17" s="24" t="n">
        <v>0.440011225499341</v>
      </c>
      <c r="P17" s="24" t="n">
        <v>0.446696807840333</v>
      </c>
      <c r="Q17" s="24"/>
      <c r="R17" s="24" t="n">
        <v>0.341376732223913</v>
      </c>
      <c r="S17" s="24" t="n">
        <v>0.322589643763128</v>
      </c>
      <c r="T17" s="24" t="n">
        <v>-0.21143597045925</v>
      </c>
      <c r="U17" s="24" t="n">
        <v>-0.582909330097926</v>
      </c>
      <c r="V17" s="24" t="n">
        <v>-0.418061427981368</v>
      </c>
      <c r="W17" s="24"/>
      <c r="X17" s="24" t="n">
        <v>-0.360488053256336</v>
      </c>
      <c r="Y17" s="24" t="n">
        <v>-0.321910377537902</v>
      </c>
      <c r="Z17" s="24" t="n">
        <v>-0.172100950236445</v>
      </c>
      <c r="AA17" s="24" t="n">
        <v>-0.540367917772293</v>
      </c>
      <c r="AB17" s="24" t="n">
        <v>-0.127273885615083</v>
      </c>
      <c r="AC17" s="24" t="n">
        <v>0.0998649610982348</v>
      </c>
      <c r="AD17" s="24" t="n">
        <v>0.1651654288414</v>
      </c>
      <c r="AE17" s="24"/>
      <c r="AF17" s="24" t="n">
        <v>-0.978347029759741</v>
      </c>
      <c r="AG17" s="24" t="n">
        <v>-0.414035695973877</v>
      </c>
      <c r="AH17" s="24" t="n">
        <v>-0.333517523573481</v>
      </c>
      <c r="AI17" s="24" t="n">
        <v>-0.26762078923592</v>
      </c>
      <c r="AJ17" s="24" t="n">
        <v>-0.26764402191682</v>
      </c>
      <c r="AK17" s="24" t="n">
        <v>-0.421112239768297</v>
      </c>
      <c r="AL17" s="24" t="n">
        <v>0.270302311286693</v>
      </c>
      <c r="AM17" s="24" t="n">
        <v>-0.523572530069401</v>
      </c>
      <c r="AN17" s="24" t="n">
        <v>0.0750395696228087</v>
      </c>
      <c r="AO17" s="24" t="n">
        <v>-0.501776487197388</v>
      </c>
      <c r="AP17" s="24" t="n">
        <v>0.188494234498067</v>
      </c>
      <c r="AQ17" s="24"/>
      <c r="AR17" s="24" t="n">
        <v>-0.35323453294256</v>
      </c>
      <c r="AS17" s="24" t="n">
        <v>-0.213916368267291</v>
      </c>
      <c r="AT17" s="24" t="n">
        <v>0.0180279727177599</v>
      </c>
      <c r="AU17" s="24" t="n">
        <v>-0.429607596076063</v>
      </c>
      <c r="AV17" s="24" t="n">
        <v>-0.232984133354099</v>
      </c>
      <c r="AW17" s="24" t="n">
        <v>-0.361054048873435</v>
      </c>
      <c r="AX17" s="24" t="n">
        <v>-0.522887184810879</v>
      </c>
      <c r="AY17" s="24" t="n">
        <v>-0.935532166264185</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154</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142</v>
      </c>
      <c r="C9" s="16" t="n">
        <v>0.246148348233021</v>
      </c>
      <c r="D9" s="16" t="n">
        <v>0.250923600904609</v>
      </c>
      <c r="E9" s="16" t="n">
        <v>0.115137457532532</v>
      </c>
      <c r="F9" s="16" t="n">
        <v>0.281544377659888</v>
      </c>
      <c r="G9" s="16"/>
      <c r="H9" s="16" t="n">
        <v>0.348280361061587</v>
      </c>
      <c r="I9" s="16" t="n">
        <v>0.244043678941852</v>
      </c>
      <c r="J9" s="16"/>
      <c r="K9" s="16" t="n">
        <v>0.164581570567495</v>
      </c>
      <c r="L9" s="16"/>
      <c r="M9" s="16" t="n">
        <v>0.269518259777592</v>
      </c>
      <c r="N9" s="16" t="n">
        <v>0.077961495556211</v>
      </c>
      <c r="O9" s="16" t="n">
        <v>0.0226824657201847</v>
      </c>
      <c r="P9" s="16" t="n">
        <v>0.0144348179792642</v>
      </c>
      <c r="Q9" s="16"/>
      <c r="R9" s="16" t="n">
        <v>0.000713661720840182</v>
      </c>
      <c r="S9" s="16" t="n">
        <v>0</v>
      </c>
      <c r="T9" s="16" t="n">
        <v>0.183268677288228</v>
      </c>
      <c r="U9" s="16" t="n">
        <v>0.369926238108291</v>
      </c>
      <c r="V9" s="16" t="n">
        <v>0.31776627735401</v>
      </c>
      <c r="W9" s="16"/>
      <c r="X9" s="16" t="n">
        <v>0.276965242192033</v>
      </c>
      <c r="Y9" s="16" t="n">
        <v>0.520945078866703</v>
      </c>
      <c r="Z9" s="16" t="n">
        <v>0.104624007544675</v>
      </c>
      <c r="AA9" s="16" t="n">
        <v>0.182797528124494</v>
      </c>
      <c r="AB9" s="16" t="n">
        <v>0.0376268936891856</v>
      </c>
      <c r="AC9" s="16" t="n">
        <v>0.0979018883282753</v>
      </c>
      <c r="AD9" s="16" t="n">
        <v>0.00383149584834728</v>
      </c>
      <c r="AE9" s="16"/>
      <c r="AF9" s="16" t="n">
        <v>0.202016789952792</v>
      </c>
      <c r="AG9" s="16" t="n">
        <v>0.0313836275423889</v>
      </c>
      <c r="AH9" s="16" t="n">
        <v>0.348837669761794</v>
      </c>
      <c r="AI9" s="16" t="n">
        <v>0.018189178942583</v>
      </c>
      <c r="AJ9" s="16" t="n">
        <v>0.38709974170227</v>
      </c>
      <c r="AK9" s="16" t="n">
        <v>0.223145202445782</v>
      </c>
      <c r="AL9" s="16" t="n">
        <v>0</v>
      </c>
      <c r="AM9" s="16" t="n">
        <v>0.404453516814236</v>
      </c>
      <c r="AN9" s="16" t="n">
        <v>0.102013234557515</v>
      </c>
      <c r="AO9" s="16" t="n">
        <v>0.601387212251568</v>
      </c>
      <c r="AP9" s="16" t="n">
        <v>0.338046663109893</v>
      </c>
      <c r="AQ9" s="16"/>
      <c r="AR9" s="16" t="n">
        <v>0.175777542500213</v>
      </c>
      <c r="AS9" s="16" t="n">
        <v>0.216025776445458</v>
      </c>
      <c r="AT9" s="16" t="n">
        <v>0.285651497500319</v>
      </c>
      <c r="AU9" s="16" t="n">
        <v>0.298746865040954</v>
      </c>
      <c r="AV9" s="16" t="n">
        <v>0.224487818178693</v>
      </c>
      <c r="AW9" s="16" t="n">
        <v>0.24614235697995</v>
      </c>
      <c r="AX9" s="16" t="n">
        <v>0.428486194564003</v>
      </c>
      <c r="AY9" s="16" t="n">
        <v>0.478510722088062</v>
      </c>
    </row>
    <row r="10">
      <c r="B10" s="17" t="s">
        <v>143</v>
      </c>
      <c r="C10" s="16" t="n">
        <v>0.137960788910184</v>
      </c>
      <c r="D10" s="16" t="n">
        <v>0.134725005225863</v>
      </c>
      <c r="E10" s="16" t="n">
        <v>0.178437748691566</v>
      </c>
      <c r="F10" s="16" t="n">
        <v>0.127222987638418</v>
      </c>
      <c r="G10" s="16"/>
      <c r="H10" s="16" t="n">
        <v>0.00540997291117337</v>
      </c>
      <c r="I10" s="16" t="n">
        <v>0.128508061065019</v>
      </c>
      <c r="J10" s="16"/>
      <c r="K10" s="16" t="n">
        <v>0.118077412306524</v>
      </c>
      <c r="L10" s="16"/>
      <c r="M10" s="16" t="n">
        <v>0.139159058574575</v>
      </c>
      <c r="N10" s="16" t="n">
        <v>0.150252250309937</v>
      </c>
      <c r="O10" s="16" t="n">
        <v>0.0707946716851972</v>
      </c>
      <c r="P10" s="16" t="n">
        <v>0.0734853948250243</v>
      </c>
      <c r="Q10" s="16"/>
      <c r="R10" s="16" t="n">
        <v>0.145588624581523</v>
      </c>
      <c r="S10" s="16" t="n">
        <v>0.3514628406413</v>
      </c>
      <c r="T10" s="16" t="n">
        <v>0.139071539558711</v>
      </c>
      <c r="U10" s="16" t="n">
        <v>0.0731790532653156</v>
      </c>
      <c r="V10" s="16" t="n">
        <v>0.115868518895818</v>
      </c>
      <c r="W10" s="16"/>
      <c r="X10" s="16" t="n">
        <v>0.147198047864947</v>
      </c>
      <c r="Y10" s="16" t="n">
        <v>0.0418376956904341</v>
      </c>
      <c r="Z10" s="16" t="n">
        <v>0.0915725569338098</v>
      </c>
      <c r="AA10" s="16" t="n">
        <v>0.355801948932452</v>
      </c>
      <c r="AB10" s="16" t="n">
        <v>0.0330138023614494</v>
      </c>
      <c r="AC10" s="16" t="n">
        <v>0.196234611734594</v>
      </c>
      <c r="AD10" s="16" t="n">
        <v>0.529469136507354</v>
      </c>
      <c r="AE10" s="16"/>
      <c r="AF10" s="16" t="n">
        <v>0.213614462389452</v>
      </c>
      <c r="AG10" s="16" t="n">
        <v>0.00135773908736134</v>
      </c>
      <c r="AH10" s="16" t="n">
        <v>0.0350870108487484</v>
      </c>
      <c r="AI10" s="16" t="n">
        <v>0.220450888816791</v>
      </c>
      <c r="AJ10" s="16" t="n">
        <v>0.0139608474020588</v>
      </c>
      <c r="AK10" s="16" t="n">
        <v>0.257627823532999</v>
      </c>
      <c r="AL10" s="16" t="n">
        <v>0.0278260011612698</v>
      </c>
      <c r="AM10" s="16" t="n">
        <v>0.116582439212623</v>
      </c>
      <c r="AN10" s="16" t="n">
        <v>0.141210215087979</v>
      </c>
      <c r="AO10" s="16" t="n">
        <v>0.00939154262716427</v>
      </c>
      <c r="AP10" s="16" t="n">
        <v>0</v>
      </c>
      <c r="AQ10" s="16"/>
      <c r="AR10" s="16" t="n">
        <v>0.138159145489094</v>
      </c>
      <c r="AS10" s="16" t="n">
        <v>0.134061998771545</v>
      </c>
      <c r="AT10" s="16" t="n">
        <v>0.20888681318339</v>
      </c>
      <c r="AU10" s="16" t="n">
        <v>0.168372050795563</v>
      </c>
      <c r="AV10" s="16" t="n">
        <v>0.160066185835944</v>
      </c>
      <c r="AW10" s="16" t="n">
        <v>0.0608855633040439</v>
      </c>
      <c r="AX10" s="16" t="n">
        <v>0.246299420711901</v>
      </c>
      <c r="AY10" s="16" t="n">
        <v>0</v>
      </c>
    </row>
    <row r="11">
      <c r="B11" s="17" t="s">
        <v>144</v>
      </c>
      <c r="C11" s="16" t="n">
        <v>0.127300503433275</v>
      </c>
      <c r="D11" s="16" t="n">
        <v>0.134102372736766</v>
      </c>
      <c r="E11" s="16" t="n">
        <v>0.146504030526551</v>
      </c>
      <c r="F11" s="16" t="n">
        <v>0.121267941845337</v>
      </c>
      <c r="G11" s="16"/>
      <c r="H11" s="16" t="n">
        <v>0.0720333637668369</v>
      </c>
      <c r="I11" s="16" t="n">
        <v>0.121801225408931</v>
      </c>
      <c r="J11" s="16"/>
      <c r="K11" s="16" t="n">
        <v>0.139719557408624</v>
      </c>
      <c r="L11" s="16"/>
      <c r="M11" s="16" t="n">
        <v>0.119694421703885</v>
      </c>
      <c r="N11" s="16" t="n">
        <v>0.211547034169886</v>
      </c>
      <c r="O11" s="16" t="n">
        <v>0.135221987379633</v>
      </c>
      <c r="P11" s="16" t="n">
        <v>0.0871644508947046</v>
      </c>
      <c r="Q11" s="16"/>
      <c r="R11" s="16" t="n">
        <v>0.0153115994593346</v>
      </c>
      <c r="S11" s="16" t="n">
        <v>0.325698311585185</v>
      </c>
      <c r="T11" s="16" t="n">
        <v>0.0789364688433052</v>
      </c>
      <c r="U11" s="16" t="n">
        <v>0.119058728428848</v>
      </c>
      <c r="V11" s="16" t="n">
        <v>0.128289242695224</v>
      </c>
      <c r="W11" s="16"/>
      <c r="X11" s="16" t="n">
        <v>0.138412902695252</v>
      </c>
      <c r="Y11" s="16" t="n">
        <v>0.0864136143594639</v>
      </c>
      <c r="Z11" s="16" t="n">
        <v>0.113824626708429</v>
      </c>
      <c r="AA11" s="16" t="n">
        <v>0.175255642359451</v>
      </c>
      <c r="AB11" s="16" t="n">
        <v>0.123485955136174</v>
      </c>
      <c r="AC11" s="16" t="n">
        <v>0.234061130160803</v>
      </c>
      <c r="AD11" s="16" t="n">
        <v>0.0436777110744866</v>
      </c>
      <c r="AE11" s="16"/>
      <c r="AF11" s="16" t="n">
        <v>0</v>
      </c>
      <c r="AG11" s="16" t="n">
        <v>0</v>
      </c>
      <c r="AH11" s="16" t="n">
        <v>0.00465461394319818</v>
      </c>
      <c r="AI11" s="16" t="n">
        <v>0.287289989417458</v>
      </c>
      <c r="AJ11" s="16" t="n">
        <v>0.117586693610022</v>
      </c>
      <c r="AK11" s="16" t="n">
        <v>0.0613535993890137</v>
      </c>
      <c r="AL11" s="16" t="n">
        <v>0.0479989098056904</v>
      </c>
      <c r="AM11" s="16" t="n">
        <v>0.148745235319376</v>
      </c>
      <c r="AN11" s="16" t="n">
        <v>0.295673638449985</v>
      </c>
      <c r="AO11" s="16" t="n">
        <v>0.36809118078583</v>
      </c>
      <c r="AP11" s="16" t="n">
        <v>0.133464884409993</v>
      </c>
      <c r="AQ11" s="16"/>
      <c r="AR11" s="16" t="n">
        <v>0.184493902738861</v>
      </c>
      <c r="AS11" s="16" t="n">
        <v>0.0624547455912818</v>
      </c>
      <c r="AT11" s="16" t="n">
        <v>0.112023683326829</v>
      </c>
      <c r="AU11" s="16" t="n">
        <v>0.329457389075897</v>
      </c>
      <c r="AV11" s="16" t="n">
        <v>0.216897359491786</v>
      </c>
      <c r="AW11" s="16" t="n">
        <v>0.130477667271727</v>
      </c>
      <c r="AX11" s="16" t="n">
        <v>0.0125000626935677</v>
      </c>
      <c r="AY11" s="16" t="n">
        <v>0.00189969613903295</v>
      </c>
    </row>
    <row r="12">
      <c r="B12" s="17" t="s">
        <v>145</v>
      </c>
      <c r="C12" s="16" t="n">
        <v>0.078704813217074</v>
      </c>
      <c r="D12" s="16" t="n">
        <v>0.0452050923909086</v>
      </c>
      <c r="E12" s="16" t="n">
        <v>0.0857977908039807</v>
      </c>
      <c r="F12" s="16" t="n">
        <v>0.0805292878133237</v>
      </c>
      <c r="G12" s="16"/>
      <c r="H12" s="16" t="n">
        <v>0.388325773496281</v>
      </c>
      <c r="I12" s="16" t="n">
        <v>0.0614013174676977</v>
      </c>
      <c r="J12" s="16"/>
      <c r="K12" s="16" t="n">
        <v>0.179437696749046</v>
      </c>
      <c r="L12" s="16"/>
      <c r="M12" s="16" t="n">
        <v>0.0689378767091416</v>
      </c>
      <c r="N12" s="16" t="n">
        <v>0.165638217998199</v>
      </c>
      <c r="O12" s="16" t="n">
        <v>0.138589429109728</v>
      </c>
      <c r="P12" s="16" t="n">
        <v>0.101231532423242</v>
      </c>
      <c r="Q12" s="16"/>
      <c r="R12" s="16" t="n">
        <v>0.0153115994593346</v>
      </c>
      <c r="S12" s="16" t="n">
        <v>0.00532328357498303</v>
      </c>
      <c r="T12" s="16" t="n">
        <v>0.0275321935294177</v>
      </c>
      <c r="U12" s="16" t="n">
        <v>0.103817946086062</v>
      </c>
      <c r="V12" s="16" t="n">
        <v>0.122435025267002</v>
      </c>
      <c r="W12" s="16"/>
      <c r="X12" s="16" t="n">
        <v>0.0525464379991986</v>
      </c>
      <c r="Y12" s="16" t="n">
        <v>0.103921571343892</v>
      </c>
      <c r="Z12" s="16" t="n">
        <v>0.154456351382048</v>
      </c>
      <c r="AA12" s="16" t="n">
        <v>0.189980048369325</v>
      </c>
      <c r="AB12" s="16" t="n">
        <v>0.0539628966195207</v>
      </c>
      <c r="AC12" s="16" t="n">
        <v>0.0839400299563174</v>
      </c>
      <c r="AD12" s="16" t="n">
        <v>0.0418676138696536</v>
      </c>
      <c r="AE12" s="16"/>
      <c r="AF12" s="16" t="n">
        <v>0.00180750829672875</v>
      </c>
      <c r="AG12" s="16" t="n">
        <v>0.0156564062764388</v>
      </c>
      <c r="AH12" s="16" t="n">
        <v>0.0477570732652096</v>
      </c>
      <c r="AI12" s="16" t="n">
        <v>0.0474953448564847</v>
      </c>
      <c r="AJ12" s="16" t="n">
        <v>0.259759068270688</v>
      </c>
      <c r="AK12" s="16" t="n">
        <v>0.0551211357284378</v>
      </c>
      <c r="AL12" s="16" t="n">
        <v>0.326124198295469</v>
      </c>
      <c r="AM12" s="16" t="n">
        <v>0.0188169191250958</v>
      </c>
      <c r="AN12" s="16" t="n">
        <v>0.0962984024014007</v>
      </c>
      <c r="AO12" s="16" t="n">
        <v>0.000805016524460155</v>
      </c>
      <c r="AP12" s="16" t="n">
        <v>0.15933819658277</v>
      </c>
      <c r="AQ12" s="16"/>
      <c r="AR12" s="16" t="n">
        <v>0.0560951304411918</v>
      </c>
      <c r="AS12" s="16" t="n">
        <v>0.0782206113224111</v>
      </c>
      <c r="AT12" s="16" t="n">
        <v>0.113083543921127</v>
      </c>
      <c r="AU12" s="16" t="n">
        <v>0.0192945384723819</v>
      </c>
      <c r="AV12" s="16" t="n">
        <v>0.072586148631535</v>
      </c>
      <c r="AW12" s="16" t="n">
        <v>0.153564692615118</v>
      </c>
      <c r="AX12" s="16" t="n">
        <v>0.00161625508306217</v>
      </c>
      <c r="AY12" s="16" t="n">
        <v>0</v>
      </c>
    </row>
    <row r="13">
      <c r="B13" s="17" t="s">
        <v>146</v>
      </c>
      <c r="C13" s="16" t="n">
        <v>0.0840948040418843</v>
      </c>
      <c r="D13" s="16" t="n">
        <v>0.0712763613368014</v>
      </c>
      <c r="E13" s="16" t="n">
        <v>0.120326573814952</v>
      </c>
      <c r="F13" s="16" t="n">
        <v>0.075599759030812</v>
      </c>
      <c r="G13" s="16"/>
      <c r="H13" s="16" t="n">
        <v>0.040864973766901</v>
      </c>
      <c r="I13" s="16" t="n">
        <v>0.094876588485257</v>
      </c>
      <c r="J13" s="16"/>
      <c r="K13" s="16" t="n">
        <v>0.0928040138210355</v>
      </c>
      <c r="L13" s="16"/>
      <c r="M13" s="16" t="n">
        <v>0.0789865265962806</v>
      </c>
      <c r="N13" s="16" t="n">
        <v>0.134374107930193</v>
      </c>
      <c r="O13" s="16" t="n">
        <v>0.0946529534686717</v>
      </c>
      <c r="P13" s="16" t="n">
        <v>0.10761151397378</v>
      </c>
      <c r="Q13" s="16"/>
      <c r="R13" s="16" t="n">
        <v>0</v>
      </c>
      <c r="S13" s="16" t="n">
        <v>0.0667471797182544</v>
      </c>
      <c r="T13" s="16" t="n">
        <v>0.138490143054047</v>
      </c>
      <c r="U13" s="16" t="n">
        <v>0.182859721674245</v>
      </c>
      <c r="V13" s="16" t="n">
        <v>0.0238512066129799</v>
      </c>
      <c r="W13" s="16"/>
      <c r="X13" s="16" t="n">
        <v>0.0486664240168154</v>
      </c>
      <c r="Y13" s="16" t="n">
        <v>0.0384014196015195</v>
      </c>
      <c r="Z13" s="16" t="n">
        <v>0.211678820658015</v>
      </c>
      <c r="AA13" s="16" t="n">
        <v>0.0262609800792583</v>
      </c>
      <c r="AB13" s="16" t="n">
        <v>0.365017368930595</v>
      </c>
      <c r="AC13" s="16" t="n">
        <v>0.056199346167438</v>
      </c>
      <c r="AD13" s="16" t="n">
        <v>0.10262070049124</v>
      </c>
      <c r="AE13" s="16"/>
      <c r="AF13" s="16" t="n">
        <v>0.57227457982806</v>
      </c>
      <c r="AG13" s="16" t="n">
        <v>0.431779550130554</v>
      </c>
      <c r="AH13" s="16" t="n">
        <v>0.0211339143755188</v>
      </c>
      <c r="AI13" s="16" t="n">
        <v>0.0148938363715749</v>
      </c>
      <c r="AJ13" s="16" t="n">
        <v>0.0585049136180742</v>
      </c>
      <c r="AK13" s="16" t="n">
        <v>0.117888732050993</v>
      </c>
      <c r="AL13" s="16" t="n">
        <v>0.0110938486802432</v>
      </c>
      <c r="AM13" s="16" t="n">
        <v>0.0126552005746514</v>
      </c>
      <c r="AN13" s="16" t="n">
        <v>0.0331386933397504</v>
      </c>
      <c r="AO13" s="16" t="n">
        <v>0.00415064722995125</v>
      </c>
      <c r="AP13" s="16" t="n">
        <v>0</v>
      </c>
      <c r="AQ13" s="16"/>
      <c r="AR13" s="16" t="n">
        <v>0.0887256342619922</v>
      </c>
      <c r="AS13" s="16" t="n">
        <v>0.102212525842537</v>
      </c>
      <c r="AT13" s="16" t="n">
        <v>0.0334374598214944</v>
      </c>
      <c r="AU13" s="16" t="n">
        <v>0.016834863003951</v>
      </c>
      <c r="AV13" s="16" t="n">
        <v>0.0804636361193815</v>
      </c>
      <c r="AW13" s="16" t="n">
        <v>0.0214713407153074</v>
      </c>
      <c r="AX13" s="16" t="n">
        <v>0.000808127541531083</v>
      </c>
      <c r="AY13" s="16" t="n">
        <v>0.488305512974514</v>
      </c>
    </row>
    <row r="14">
      <c r="B14" s="17" t="s">
        <v>147</v>
      </c>
      <c r="C14" s="16" t="n">
        <v>0.0626002326679523</v>
      </c>
      <c r="D14" s="16" t="n">
        <v>0.0346987873132302</v>
      </c>
      <c r="E14" s="16" t="n">
        <v>0.125827527499782</v>
      </c>
      <c r="F14" s="16" t="n">
        <v>0.0483982866234944</v>
      </c>
      <c r="G14" s="16"/>
      <c r="H14" s="16" t="n">
        <v>0.04682719264628</v>
      </c>
      <c r="I14" s="16" t="n">
        <v>0.0669868668177255</v>
      </c>
      <c r="J14" s="16"/>
      <c r="K14" s="16" t="n">
        <v>0.051537902560759</v>
      </c>
      <c r="L14" s="16"/>
      <c r="M14" s="16" t="n">
        <v>0.0571497057385497</v>
      </c>
      <c r="N14" s="16" t="n">
        <v>0.0980132592547327</v>
      </c>
      <c r="O14" s="16" t="n">
        <v>0.123615864763227</v>
      </c>
      <c r="P14" s="16" t="n">
        <v>0.130006274340259</v>
      </c>
      <c r="Q14" s="16"/>
      <c r="R14" s="16" t="n">
        <v>0.226981051970732</v>
      </c>
      <c r="S14" s="16" t="n">
        <v>0.124193615596549</v>
      </c>
      <c r="T14" s="16" t="n">
        <v>0.127482565975667</v>
      </c>
      <c r="U14" s="16" t="n">
        <v>0.0186977915843048</v>
      </c>
      <c r="V14" s="16" t="n">
        <v>0.0080462371644529</v>
      </c>
      <c r="W14" s="16"/>
      <c r="X14" s="16" t="n">
        <v>0.0894483673940798</v>
      </c>
      <c r="Y14" s="16" t="n">
        <v>0.00681851900892784</v>
      </c>
      <c r="Z14" s="16" t="n">
        <v>0.0648833869597008</v>
      </c>
      <c r="AA14" s="16" t="n">
        <v>0.0117201297276559</v>
      </c>
      <c r="AB14" s="16" t="n">
        <v>0.0816130615804199</v>
      </c>
      <c r="AC14" s="16" t="n">
        <v>0.0747304280454002</v>
      </c>
      <c r="AD14" s="16" t="n">
        <v>0.032555991571635</v>
      </c>
      <c r="AE14" s="16"/>
      <c r="AF14" s="16" t="n">
        <v>0</v>
      </c>
      <c r="AG14" s="16" t="n">
        <v>0</v>
      </c>
      <c r="AH14" s="16" t="n">
        <v>0.211864377715177</v>
      </c>
      <c r="AI14" s="16" t="n">
        <v>0.0653075949364433</v>
      </c>
      <c r="AJ14" s="16" t="n">
        <v>0.0123629553695201</v>
      </c>
      <c r="AK14" s="16" t="n">
        <v>0.000141571696805507</v>
      </c>
      <c r="AL14" s="16" t="n">
        <v>0.00753175721017713</v>
      </c>
      <c r="AM14" s="16" t="n">
        <v>0.127101415891398</v>
      </c>
      <c r="AN14" s="16" t="n">
        <v>0.129213987720242</v>
      </c>
      <c r="AO14" s="16" t="n">
        <v>0.000851415555493778</v>
      </c>
      <c r="AP14" s="16" t="n">
        <v>0.102380168995592</v>
      </c>
      <c r="AQ14" s="16"/>
      <c r="AR14" s="16" t="n">
        <v>0.0489133996104021</v>
      </c>
      <c r="AS14" s="16" t="n">
        <v>0.0397126464805114</v>
      </c>
      <c r="AT14" s="16" t="n">
        <v>0.207065273994984</v>
      </c>
      <c r="AU14" s="16" t="n">
        <v>0.00423519665220616</v>
      </c>
      <c r="AV14" s="16" t="n">
        <v>0.00907037277728532</v>
      </c>
      <c r="AW14" s="16" t="n">
        <v>0.0748716507356852</v>
      </c>
      <c r="AX14" s="16" t="n">
        <v>0.00497481510605365</v>
      </c>
      <c r="AY14" s="16" t="n">
        <v>0.00979479088645274</v>
      </c>
    </row>
    <row r="15">
      <c r="B15" s="17" t="s">
        <v>148</v>
      </c>
      <c r="C15" s="16" t="n">
        <v>0.0544185633688565</v>
      </c>
      <c r="D15" s="16" t="n">
        <v>0.16073687480523</v>
      </c>
      <c r="E15" s="16" t="n">
        <v>0.0124909596452914</v>
      </c>
      <c r="F15" s="16" t="n">
        <v>0.0539537541743308</v>
      </c>
      <c r="G15" s="16"/>
      <c r="H15" s="16" t="n">
        <v>0.0483795284240224</v>
      </c>
      <c r="I15" s="16" t="n">
        <v>0.0591872221457762</v>
      </c>
      <c r="J15" s="16"/>
      <c r="K15" s="16" t="n">
        <v>0.058404611602606</v>
      </c>
      <c r="L15" s="16"/>
      <c r="M15" s="16" t="n">
        <v>0.0519561180191796</v>
      </c>
      <c r="N15" s="16" t="n">
        <v>0.0602764722179771</v>
      </c>
      <c r="O15" s="16" t="n">
        <v>0.11702665591935</v>
      </c>
      <c r="P15" s="16" t="n">
        <v>0.0862839767788522</v>
      </c>
      <c r="Q15" s="16"/>
      <c r="R15" s="16" t="n">
        <v>0.325351471043738</v>
      </c>
      <c r="S15" s="16" t="n">
        <v>0.113855578531747</v>
      </c>
      <c r="T15" s="16" t="n">
        <v>0.0594168192274615</v>
      </c>
      <c r="U15" s="16" t="n">
        <v>0.0117463326732217</v>
      </c>
      <c r="V15" s="16" t="n">
        <v>0.0211294646850483</v>
      </c>
      <c r="W15" s="16"/>
      <c r="X15" s="16" t="n">
        <v>0.0773617636662773</v>
      </c>
      <c r="Y15" s="16" t="n">
        <v>0.012175529601148</v>
      </c>
      <c r="Z15" s="16" t="n">
        <v>0.00215050504532781</v>
      </c>
      <c r="AA15" s="16" t="n">
        <v>0.00607140804968228</v>
      </c>
      <c r="AB15" s="16" t="n">
        <v>0.0559759577854708</v>
      </c>
      <c r="AC15" s="16" t="n">
        <v>0.120709405434925</v>
      </c>
      <c r="AD15" s="16" t="n">
        <v>0.033318704831421</v>
      </c>
      <c r="AE15" s="16"/>
      <c r="AF15" s="16" t="n">
        <v>0.00512746481043814</v>
      </c>
      <c r="AG15" s="16" t="n">
        <v>0.00347453253353125</v>
      </c>
      <c r="AH15" s="16" t="n">
        <v>0.0118367801632756</v>
      </c>
      <c r="AI15" s="16" t="n">
        <v>0.125344919996825</v>
      </c>
      <c r="AJ15" s="16" t="n">
        <v>0.0251933668093467</v>
      </c>
      <c r="AK15" s="16" t="n">
        <v>0.0583577052006848</v>
      </c>
      <c r="AL15" s="16" t="n">
        <v>0.069781760261297</v>
      </c>
      <c r="AM15" s="16" t="n">
        <v>0.00337752793899774</v>
      </c>
      <c r="AN15" s="16" t="n">
        <v>0.00142402798296978</v>
      </c>
      <c r="AO15" s="16" t="n">
        <v>0.0145179685010725</v>
      </c>
      <c r="AP15" s="16" t="n">
        <v>0.136047939830352</v>
      </c>
      <c r="AQ15" s="16"/>
      <c r="AR15" s="16" t="n">
        <v>0.0441999099325316</v>
      </c>
      <c r="AS15" s="16" t="n">
        <v>0.0719664818867859</v>
      </c>
      <c r="AT15" s="16" t="n">
        <v>0.0158671271997998</v>
      </c>
      <c r="AU15" s="16" t="n">
        <v>0.149077512323181</v>
      </c>
      <c r="AV15" s="16" t="n">
        <v>0</v>
      </c>
      <c r="AW15" s="16" t="n">
        <v>0.069828972211965</v>
      </c>
      <c r="AX15" s="16" t="n">
        <v>0.0263456973926533</v>
      </c>
      <c r="AY15" s="16" t="n">
        <v>0</v>
      </c>
    </row>
    <row r="16">
      <c r="B16" s="17" t="s">
        <v>149</v>
      </c>
      <c r="C16" s="16" t="n">
        <v>0.0241545539514555</v>
      </c>
      <c r="D16" s="16" t="n">
        <v>0.0182120944625092</v>
      </c>
      <c r="E16" s="16" t="n">
        <v>0.0144011249456395</v>
      </c>
      <c r="F16" s="16" t="n">
        <v>0.0274984461732482</v>
      </c>
      <c r="G16" s="16"/>
      <c r="H16" s="16" t="n">
        <v>0.0238286853986209</v>
      </c>
      <c r="I16" s="16" t="n">
        <v>0.0253245909227984</v>
      </c>
      <c r="J16" s="16"/>
      <c r="K16" s="16" t="n">
        <v>0.00476046020707963</v>
      </c>
      <c r="L16" s="16"/>
      <c r="M16" s="16" t="n">
        <v>0.0186773047945471</v>
      </c>
      <c r="N16" s="16" t="n">
        <v>0.0278178979489828</v>
      </c>
      <c r="O16" s="16" t="n">
        <v>0.187288726176528</v>
      </c>
      <c r="P16" s="16" t="n">
        <v>0.12180747356966</v>
      </c>
      <c r="Q16" s="16"/>
      <c r="R16" s="16" t="n">
        <v>0.122957018379558</v>
      </c>
      <c r="S16" s="16" t="n">
        <v>0.00143233171252774</v>
      </c>
      <c r="T16" s="16" t="n">
        <v>0.00990238443299757</v>
      </c>
      <c r="U16" s="16" t="n">
        <v>0.0151507307146794</v>
      </c>
      <c r="V16" s="16" t="n">
        <v>0.0287946036207773</v>
      </c>
      <c r="W16" s="16"/>
      <c r="X16" s="16" t="n">
        <v>0.0150444312627265</v>
      </c>
      <c r="Y16" s="16" t="n">
        <v>0.00658449178563287</v>
      </c>
      <c r="Z16" s="16" t="n">
        <v>0.0730168824121639</v>
      </c>
      <c r="AA16" s="16" t="n">
        <v>0.0293528538539897</v>
      </c>
      <c r="AB16" s="16" t="n">
        <v>0.0587010908005258</v>
      </c>
      <c r="AC16" s="16" t="n">
        <v>0.0382160651836067</v>
      </c>
      <c r="AD16" s="16" t="n">
        <v>0.0143506211541776</v>
      </c>
      <c r="AE16" s="16"/>
      <c r="AF16" s="16" t="n">
        <v>0.00105785215392186</v>
      </c>
      <c r="AG16" s="16" t="n">
        <v>0.016831233066308</v>
      </c>
      <c r="AH16" s="16" t="n">
        <v>0.0160463818809505</v>
      </c>
      <c r="AI16" s="16" t="n">
        <v>0.0139653398871252</v>
      </c>
      <c r="AJ16" s="16" t="n">
        <v>0.009193694223973</v>
      </c>
      <c r="AK16" s="16" t="n">
        <v>0.00069016142281367</v>
      </c>
      <c r="AL16" s="16" t="n">
        <v>0.0516279152586144</v>
      </c>
      <c r="AM16" s="16" t="n">
        <v>0.16519445094731</v>
      </c>
      <c r="AN16" s="16" t="n">
        <v>0.00284805596593956</v>
      </c>
      <c r="AO16" s="16" t="n">
        <v>0.000805016524460155</v>
      </c>
      <c r="AP16" s="16" t="n">
        <v>0.00258305542035865</v>
      </c>
      <c r="AQ16" s="16"/>
      <c r="AR16" s="16" t="n">
        <v>0.00353795954793568</v>
      </c>
      <c r="AS16" s="16" t="n">
        <v>0.0392433230076107</v>
      </c>
      <c r="AT16" s="16" t="n">
        <v>0.00247300805336093</v>
      </c>
      <c r="AU16" s="16" t="n">
        <v>0.00610303172604529</v>
      </c>
      <c r="AV16" s="16" t="n">
        <v>0.00787748748784647</v>
      </c>
      <c r="AW16" s="16" t="n">
        <v>0.000473736488564179</v>
      </c>
      <c r="AX16" s="16" t="n">
        <v>0.264044981589067</v>
      </c>
      <c r="AY16" s="16" t="n">
        <v>0.0195895817729055</v>
      </c>
    </row>
    <row r="17">
      <c r="B17" s="17" t="s">
        <v>150</v>
      </c>
      <c r="C17" s="16" t="n">
        <v>0.025673213199913</v>
      </c>
      <c r="D17" s="16" t="n">
        <v>0.00599437523810802</v>
      </c>
      <c r="E17" s="16" t="n">
        <v>0.00847104023066087</v>
      </c>
      <c r="F17" s="16" t="n">
        <v>0.0326059691160558</v>
      </c>
      <c r="G17" s="16"/>
      <c r="H17" s="16" t="n">
        <v>0.0194425762264633</v>
      </c>
      <c r="I17" s="16" t="n">
        <v>0.0284279161525724</v>
      </c>
      <c r="J17" s="16"/>
      <c r="K17" s="16" t="n">
        <v>0.0412829004055734</v>
      </c>
      <c r="L17" s="16"/>
      <c r="M17" s="16" t="n">
        <v>0.0236984292579679</v>
      </c>
      <c r="N17" s="16" t="n">
        <v>0.0286769451171154</v>
      </c>
      <c r="O17" s="16" t="n">
        <v>0.0673320754555633</v>
      </c>
      <c r="P17" s="16" t="n">
        <v>0.0946671283089763</v>
      </c>
      <c r="Q17" s="16"/>
      <c r="R17" s="16" t="n">
        <v>0</v>
      </c>
      <c r="S17" s="16" t="n">
        <v>0</v>
      </c>
      <c r="T17" s="16" t="n">
        <v>0.00343766237681018</v>
      </c>
      <c r="U17" s="16" t="n">
        <v>0.0475434740161275</v>
      </c>
      <c r="V17" s="16" t="n">
        <v>0.0384586022098501</v>
      </c>
      <c r="W17" s="16"/>
      <c r="X17" s="16" t="n">
        <v>0.0430046311404113</v>
      </c>
      <c r="Y17" s="16" t="n">
        <v>0</v>
      </c>
      <c r="Z17" s="16" t="n">
        <v>0</v>
      </c>
      <c r="AA17" s="16" t="n">
        <v>0.00326979180233958</v>
      </c>
      <c r="AB17" s="16" t="n">
        <v>0.0457824036536942</v>
      </c>
      <c r="AC17" s="16" t="n">
        <v>0.0578909994695569</v>
      </c>
      <c r="AD17" s="16" t="n">
        <v>0.0395517231223181</v>
      </c>
      <c r="AE17" s="16"/>
      <c r="AF17" s="16" t="n">
        <v>0</v>
      </c>
      <c r="AG17" s="16" t="n">
        <v>0.0716496354593753</v>
      </c>
      <c r="AH17" s="16" t="n">
        <v>0.0918098684244895</v>
      </c>
      <c r="AI17" s="16" t="n">
        <v>0.00540538039260932</v>
      </c>
      <c r="AJ17" s="16" t="n">
        <v>0.00789384833249515</v>
      </c>
      <c r="AK17" s="16" t="n">
        <v>0.0274760607192577</v>
      </c>
      <c r="AL17" s="16" t="n">
        <v>0.00824682310964395</v>
      </c>
      <c r="AM17" s="16" t="n">
        <v>0.00307329417631268</v>
      </c>
      <c r="AN17" s="16" t="n">
        <v>0.0934741763017972</v>
      </c>
      <c r="AO17" s="16" t="n">
        <v>0</v>
      </c>
      <c r="AP17" s="16" t="n">
        <v>0</v>
      </c>
      <c r="AQ17" s="16"/>
      <c r="AR17" s="16" t="n">
        <v>0.0443647119906847</v>
      </c>
      <c r="AS17" s="16" t="n">
        <v>0.00473189747672492</v>
      </c>
      <c r="AT17" s="16" t="n">
        <v>0.010402509634582</v>
      </c>
      <c r="AU17" s="16" t="n">
        <v>0.00669487212063705</v>
      </c>
      <c r="AV17" s="16" t="n">
        <v>0.072586148631535</v>
      </c>
      <c r="AW17" s="16" t="n">
        <v>0.0603748806569172</v>
      </c>
      <c r="AX17" s="16" t="n">
        <v>0.0141163177766299</v>
      </c>
      <c r="AY17" s="16" t="n">
        <v>0.00189969613903295</v>
      </c>
    </row>
    <row r="18">
      <c r="B18" s="17" t="s">
        <v>151</v>
      </c>
      <c r="C18" s="16" t="n">
        <v>0.0114311437495171</v>
      </c>
      <c r="D18" s="16" t="n">
        <v>0.0159904021681546</v>
      </c>
      <c r="E18" s="16" t="n">
        <v>0.00920532876114223</v>
      </c>
      <c r="F18" s="16" t="n">
        <v>0.0115285555527761</v>
      </c>
      <c r="G18" s="16"/>
      <c r="H18" s="16" t="n">
        <v>0.0024777161568222</v>
      </c>
      <c r="I18" s="16" t="n">
        <v>0.0117557288582176</v>
      </c>
      <c r="J18" s="16"/>
      <c r="K18" s="16" t="n">
        <v>0.0277341525896814</v>
      </c>
      <c r="L18" s="16"/>
      <c r="M18" s="16" t="n">
        <v>0.00900916029937803</v>
      </c>
      <c r="N18" s="16" t="n">
        <v>0.0294393181117004</v>
      </c>
      <c r="O18" s="16" t="n">
        <v>0.0156618429401764</v>
      </c>
      <c r="P18" s="16" t="n">
        <v>0.0861491501661741</v>
      </c>
      <c r="Q18" s="16"/>
      <c r="R18" s="16" t="n">
        <v>0</v>
      </c>
      <c r="S18" s="16" t="n">
        <v>0.0112868586394541</v>
      </c>
      <c r="T18" s="16" t="n">
        <v>0.00231966844850575</v>
      </c>
      <c r="U18" s="16" t="n">
        <v>0.00303146796624631</v>
      </c>
      <c r="V18" s="16" t="n">
        <v>0.0220189166914203</v>
      </c>
      <c r="W18" s="16"/>
      <c r="X18" s="16" t="n">
        <v>0.0163227949267405</v>
      </c>
      <c r="Y18" s="16" t="n">
        <v>0.00658449178563287</v>
      </c>
      <c r="Z18" s="16" t="n">
        <v>0.000306586154352113</v>
      </c>
      <c r="AA18" s="16" t="n">
        <v>0.0185733375449629</v>
      </c>
      <c r="AB18" s="16" t="n">
        <v>0.00552017092090954</v>
      </c>
      <c r="AC18" s="16" t="n">
        <v>0.0381406565351395</v>
      </c>
      <c r="AD18" s="16" t="n">
        <v>0.0205742623702736</v>
      </c>
      <c r="AE18" s="16"/>
      <c r="AF18" s="16" t="n">
        <v>0</v>
      </c>
      <c r="AG18" s="16" t="n">
        <v>0.00211679344616991</v>
      </c>
      <c r="AH18" s="16" t="n">
        <v>0.0490089907832857</v>
      </c>
      <c r="AI18" s="16" t="n">
        <v>0.0997305971862373</v>
      </c>
      <c r="AJ18" s="16" t="n">
        <v>0.000845361163219883</v>
      </c>
      <c r="AK18" s="16" t="n">
        <v>0.0004521599776801</v>
      </c>
      <c r="AL18" s="16" t="n">
        <v>0.000797600842745032</v>
      </c>
      <c r="AM18" s="16" t="n">
        <v>0</v>
      </c>
      <c r="AN18" s="16" t="n">
        <v>0.00236433163523797</v>
      </c>
      <c r="AO18" s="16" t="n">
        <v>0</v>
      </c>
      <c r="AP18" s="16" t="n">
        <v>0</v>
      </c>
      <c r="AQ18" s="16"/>
      <c r="AR18" s="16" t="n">
        <v>0.0073503226083199</v>
      </c>
      <c r="AS18" s="16" t="n">
        <v>0.00385821152655789</v>
      </c>
      <c r="AT18" s="16" t="n">
        <v>0.00105986059429754</v>
      </c>
      <c r="AU18" s="16" t="n">
        <v>0.00118368078918351</v>
      </c>
      <c r="AV18" s="16" t="n">
        <v>0.00759045868690691</v>
      </c>
      <c r="AW18" s="16" t="n">
        <v>0.0596642759240709</v>
      </c>
      <c r="AX18" s="16" t="n">
        <v>0.000808127541531083</v>
      </c>
      <c r="AY18" s="16" t="n">
        <v>0</v>
      </c>
    </row>
    <row r="19">
      <c r="B19" s="17" t="s">
        <v>152</v>
      </c>
      <c r="C19" s="16" t="n">
        <v>0.0180481910033374</v>
      </c>
      <c r="D19" s="16" t="n">
        <v>0.000482047721143097</v>
      </c>
      <c r="E19" s="16" t="n">
        <v>0.000890469160114259</v>
      </c>
      <c r="F19" s="16" t="n">
        <v>0.0247310008440114</v>
      </c>
      <c r="G19" s="16"/>
      <c r="H19" s="16" t="n">
        <v>0.00096821429675468</v>
      </c>
      <c r="I19" s="16" t="n">
        <v>0.0205634033321996</v>
      </c>
      <c r="J19" s="16"/>
      <c r="K19" s="16" t="n">
        <v>0.0247338671765142</v>
      </c>
      <c r="L19" s="16"/>
      <c r="M19" s="16" t="n">
        <v>0.0200979397488102</v>
      </c>
      <c r="N19" s="16" t="n">
        <v>0</v>
      </c>
      <c r="O19" s="16" t="n">
        <v>0</v>
      </c>
      <c r="P19" s="16" t="n">
        <v>0.0276976477130605</v>
      </c>
      <c r="Q19" s="16"/>
      <c r="R19" s="16" t="n">
        <v>0</v>
      </c>
      <c r="S19" s="16" t="n">
        <v>0</v>
      </c>
      <c r="T19" s="16" t="n">
        <v>0</v>
      </c>
      <c r="U19" s="16" t="n">
        <v>0.000614519843864699</v>
      </c>
      <c r="V19" s="16" t="n">
        <v>0.0428368983306747</v>
      </c>
      <c r="W19" s="16"/>
      <c r="X19" s="16" t="n">
        <v>0.0161942672689382</v>
      </c>
      <c r="Y19" s="16" t="n">
        <v>0.0627172849849253</v>
      </c>
      <c r="Z19" s="16" t="n">
        <v>0</v>
      </c>
      <c r="AA19" s="16" t="n">
        <v>0</v>
      </c>
      <c r="AB19" s="16" t="n">
        <v>0</v>
      </c>
      <c r="AC19" s="16" t="n">
        <v>0</v>
      </c>
      <c r="AD19" s="16" t="n">
        <v>0.01164809978769</v>
      </c>
      <c r="AE19" s="16"/>
      <c r="AF19" s="16" t="n">
        <v>0.000798838870542015</v>
      </c>
      <c r="AG19" s="16" t="n">
        <v>0.00347453253353125</v>
      </c>
      <c r="AH19" s="16" t="n">
        <v>0.000541172577348931</v>
      </c>
      <c r="AI19" s="16" t="n">
        <v>0</v>
      </c>
      <c r="AJ19" s="16" t="n">
        <v>0</v>
      </c>
      <c r="AK19" s="16" t="n">
        <v>0.0273070441351887</v>
      </c>
      <c r="AL19" s="16" t="n">
        <v>0.248065078678093</v>
      </c>
      <c r="AM19" s="16" t="n">
        <v>0</v>
      </c>
      <c r="AN19" s="16" t="n">
        <v>0.000328001999668025</v>
      </c>
      <c r="AO19" s="16" t="n">
        <v>0</v>
      </c>
      <c r="AP19" s="16" t="n">
        <v>0.000405742221430295</v>
      </c>
      <c r="AQ19" s="16"/>
      <c r="AR19" s="16" t="n">
        <v>0.042170874350214</v>
      </c>
      <c r="AS19" s="16" t="n">
        <v>0.0308755463744512</v>
      </c>
      <c r="AT19" s="16" t="n">
        <v>0.000353286864765848</v>
      </c>
      <c r="AU19" s="16" t="n">
        <v>0</v>
      </c>
      <c r="AV19" s="16" t="n">
        <v>0</v>
      </c>
      <c r="AW19" s="16" t="n">
        <v>0</v>
      </c>
      <c r="AX19" s="16" t="n">
        <v>0</v>
      </c>
      <c r="AY19" s="16" t="n">
        <v>0</v>
      </c>
    </row>
    <row r="20">
      <c r="B20" s="17" t="s">
        <v>153</v>
      </c>
      <c r="C20" s="16" t="n">
        <v>0.0202429854201606</v>
      </c>
      <c r="D20" s="16" t="n">
        <v>0.000391089041423164</v>
      </c>
      <c r="E20" s="16" t="n">
        <v>0</v>
      </c>
      <c r="F20" s="16" t="n">
        <v>0.0280292448646298</v>
      </c>
      <c r="G20" s="16"/>
      <c r="H20" s="16" t="n">
        <v>0</v>
      </c>
      <c r="I20" s="16" t="n">
        <v>0.023200363539043</v>
      </c>
      <c r="J20" s="16"/>
      <c r="K20" s="16" t="n">
        <v>0.0157859464786377</v>
      </c>
      <c r="L20" s="16"/>
      <c r="M20" s="16" t="n">
        <v>0.0224961348794817</v>
      </c>
      <c r="N20" s="16" t="n">
        <v>0</v>
      </c>
      <c r="O20" s="16" t="n">
        <v>0</v>
      </c>
      <c r="P20" s="16" t="n">
        <v>0.0363029057533571</v>
      </c>
      <c r="Q20" s="16"/>
      <c r="R20" s="16" t="n">
        <v>0.00219634880341735</v>
      </c>
      <c r="S20" s="16" t="n">
        <v>0</v>
      </c>
      <c r="T20" s="16" t="n">
        <v>0.0206553246651942</v>
      </c>
      <c r="U20" s="16" t="n">
        <v>0.0538101735648657</v>
      </c>
      <c r="V20" s="16" t="n">
        <v>0.0123156401896336</v>
      </c>
      <c r="W20" s="16"/>
      <c r="X20" s="16" t="n">
        <v>0.010256317445613</v>
      </c>
      <c r="Y20" s="16" t="n">
        <v>0</v>
      </c>
      <c r="Z20" s="16" t="n">
        <v>0.0374525113771504</v>
      </c>
      <c r="AA20" s="16" t="n">
        <v>0</v>
      </c>
      <c r="AB20" s="16" t="n">
        <v>0</v>
      </c>
      <c r="AC20" s="16" t="n">
        <v>0.00197543898394352</v>
      </c>
      <c r="AD20" s="16" t="n">
        <v>0.0135524738452987</v>
      </c>
      <c r="AE20" s="16"/>
      <c r="AF20" s="16" t="n">
        <v>0.00330250369806544</v>
      </c>
      <c r="AG20" s="16" t="n">
        <v>0</v>
      </c>
      <c r="AH20" s="16" t="n">
        <v>0</v>
      </c>
      <c r="AI20" s="16" t="n">
        <v>0</v>
      </c>
      <c r="AJ20" s="16" t="n">
        <v>0</v>
      </c>
      <c r="AK20" s="16" t="n">
        <v>0.0683056126698678</v>
      </c>
      <c r="AL20" s="16" t="n">
        <v>0</v>
      </c>
      <c r="AM20" s="16" t="n">
        <v>0</v>
      </c>
      <c r="AN20" s="16" t="n">
        <v>0</v>
      </c>
      <c r="AO20" s="16" t="n">
        <v>0</v>
      </c>
      <c r="AP20" s="16" t="n">
        <v>0.00154181265072458</v>
      </c>
      <c r="AQ20" s="16"/>
      <c r="AR20" s="16" t="n">
        <v>0.000164802058153088</v>
      </c>
      <c r="AS20" s="16" t="n">
        <v>0.0309976381401846</v>
      </c>
      <c r="AT20" s="16" t="n">
        <v>0</v>
      </c>
      <c r="AU20" s="16" t="n">
        <v>0</v>
      </c>
      <c r="AV20" s="16" t="n">
        <v>0.146607441267768</v>
      </c>
      <c r="AW20" s="16" t="n">
        <v>0.00023686824428209</v>
      </c>
      <c r="AX20" s="16" t="n">
        <v>0</v>
      </c>
      <c r="AY20" s="16" t="n">
        <v>0</v>
      </c>
    </row>
    <row r="21">
      <c r="B21" s="17" t="s">
        <v>97</v>
      </c>
      <c r="C21" s="22" t="n">
        <v>0.109221858803369</v>
      </c>
      <c r="D21" s="22" t="n">
        <v>0.127261896655254</v>
      </c>
      <c r="E21" s="22" t="n">
        <v>0.182509948387787</v>
      </c>
      <c r="F21" s="22" t="n">
        <v>0.0870903886636746</v>
      </c>
      <c r="G21" s="22"/>
      <c r="H21" s="22" t="n">
        <v>0.00316164184825687</v>
      </c>
      <c r="I21" s="22" t="n">
        <v>0.11392303686291</v>
      </c>
      <c r="J21" s="22"/>
      <c r="K21" s="22" t="n">
        <v>0.0811399081264244</v>
      </c>
      <c r="L21" s="22"/>
      <c r="M21" s="22" t="n">
        <v>0.120619063900612</v>
      </c>
      <c r="N21" s="22" t="n">
        <v>0.0160030013850665</v>
      </c>
      <c r="O21" s="22" t="n">
        <v>0.0271333273817403</v>
      </c>
      <c r="P21" s="22" t="n">
        <v>0.0331577332736458</v>
      </c>
      <c r="Q21" s="22"/>
      <c r="R21" s="22" t="n">
        <v>0.145588624581523</v>
      </c>
      <c r="S21" s="22" t="n">
        <v>0</v>
      </c>
      <c r="T21" s="22" t="n">
        <v>0.209486552599655</v>
      </c>
      <c r="U21" s="22" t="n">
        <v>0.000563822073927868</v>
      </c>
      <c r="V21" s="22" t="n">
        <v>0.118189366283109</v>
      </c>
      <c r="W21" s="22"/>
      <c r="X21" s="22" t="n">
        <v>0.0685783721269679</v>
      </c>
      <c r="Y21" s="22" t="n">
        <v>0.11360030297172</v>
      </c>
      <c r="Z21" s="22" t="n">
        <v>0.146033764824328</v>
      </c>
      <c r="AA21" s="22" t="n">
        <v>0.000916331156390311</v>
      </c>
      <c r="AB21" s="22" t="n">
        <v>0.139300398522055</v>
      </c>
      <c r="AC21" s="22" t="n">
        <v>0</v>
      </c>
      <c r="AD21" s="22" t="n">
        <v>0.112981465526104</v>
      </c>
      <c r="AE21" s="22"/>
      <c r="AF21" s="22" t="n">
        <v>0</v>
      </c>
      <c r="AG21" s="22" t="n">
        <v>0.422275949924341</v>
      </c>
      <c r="AH21" s="22" t="n">
        <v>0.161422146261004</v>
      </c>
      <c r="AI21" s="22" t="n">
        <v>0.101926929195869</v>
      </c>
      <c r="AJ21" s="22" t="n">
        <v>0.107599509498332</v>
      </c>
      <c r="AK21" s="22" t="n">
        <v>0.102133191030476</v>
      </c>
      <c r="AL21" s="22" t="n">
        <v>0.200906106696757</v>
      </c>
      <c r="AM21" s="22" t="n">
        <v>0</v>
      </c>
      <c r="AN21" s="22" t="n">
        <v>0.102013234557515</v>
      </c>
      <c r="AO21" s="22" t="n">
        <v>0</v>
      </c>
      <c r="AP21" s="22" t="n">
        <v>0.126191536778886</v>
      </c>
      <c r="AQ21" s="22"/>
      <c r="AR21" s="22" t="n">
        <v>0.166046664470406</v>
      </c>
      <c r="AS21" s="22" t="n">
        <v>0.185638597133941</v>
      </c>
      <c r="AT21" s="22" t="n">
        <v>0.00969593590505027</v>
      </c>
      <c r="AU21" s="22" t="n">
        <v>0</v>
      </c>
      <c r="AV21" s="22" t="n">
        <v>0.00176694289131798</v>
      </c>
      <c r="AW21" s="22" t="n">
        <v>0.12200799485237</v>
      </c>
      <c r="AX21" s="22" t="n">
        <v>0</v>
      </c>
      <c r="AY21" s="22" t="n">
        <v>0</v>
      </c>
    </row>
    <row r="22">
      <c r="B22" s="18"/>
    </row>
    <row r="23">
      <c r="B23" t="s">
        <v>77</v>
      </c>
    </row>
    <row r="24">
      <c r="B24" t="s">
        <v>78</v>
      </c>
    </row>
    <row r="26">
      <c r="B26"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173</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155</v>
      </c>
      <c r="C9" s="16" t="n">
        <v>0.548816346857565</v>
      </c>
      <c r="D9" s="16" t="n">
        <v>0.500350084041489</v>
      </c>
      <c r="E9" s="16" t="n">
        <v>0.369600341120253</v>
      </c>
      <c r="F9" s="16" t="n">
        <v>0.603425567814535</v>
      </c>
      <c r="G9" s="16"/>
      <c r="H9" s="16" t="n">
        <v>0.710605570732469</v>
      </c>
      <c r="I9" s="16" t="n">
        <v>0.554165198421694</v>
      </c>
      <c r="J9" s="16"/>
      <c r="K9" s="16" t="n">
        <v>0.508289298992768</v>
      </c>
      <c r="L9" s="16"/>
      <c r="M9" s="16" t="n">
        <v>0.579328671276238</v>
      </c>
      <c r="N9" s="16" t="n">
        <v>0.339798409769822</v>
      </c>
      <c r="O9" s="16" t="n">
        <v>0.22414613934336</v>
      </c>
      <c r="P9" s="16" t="n">
        <v>0.233955149888055</v>
      </c>
      <c r="Q9" s="16"/>
      <c r="R9" s="16" t="n">
        <v>0.463254030748728</v>
      </c>
      <c r="S9" s="16" t="n">
        <v>0.453705747262473</v>
      </c>
      <c r="T9" s="16" t="n">
        <v>0.462668695014962</v>
      </c>
      <c r="U9" s="16" t="n">
        <v>0.486581720389897</v>
      </c>
      <c r="V9" s="16" t="n">
        <v>0.660385232696767</v>
      </c>
      <c r="W9" s="16"/>
      <c r="X9" s="16" t="n">
        <v>0.514084046538504</v>
      </c>
      <c r="Y9" s="16" t="n">
        <v>0.650348612687653</v>
      </c>
      <c r="Z9" s="16" t="n">
        <v>0.458444458884861</v>
      </c>
      <c r="AA9" s="16" t="n">
        <v>0.648781639334694</v>
      </c>
      <c r="AB9" s="16" t="n">
        <v>0.68375725911469</v>
      </c>
      <c r="AC9" s="16" t="n">
        <v>0.279040042803416</v>
      </c>
      <c r="AD9" s="16" t="n">
        <v>0.692298277598739</v>
      </c>
      <c r="AE9" s="16"/>
      <c r="AF9" s="16" t="n">
        <v>0.775701386008951</v>
      </c>
      <c r="AG9" s="16" t="n">
        <v>0.499602995175052</v>
      </c>
      <c r="AH9" s="16" t="n">
        <v>0.325867046972685</v>
      </c>
      <c r="AI9" s="16" t="n">
        <v>0.639035377333841</v>
      </c>
      <c r="AJ9" s="16" t="n">
        <v>0.553262440615259</v>
      </c>
      <c r="AK9" s="16" t="n">
        <v>0.59299737556238</v>
      </c>
      <c r="AL9" s="16" t="n">
        <v>0.293700485263886</v>
      </c>
      <c r="AM9" s="16" t="n">
        <v>0.556169767652996</v>
      </c>
      <c r="AN9" s="16" t="n">
        <v>0.490554721155362</v>
      </c>
      <c r="AO9" s="16" t="n">
        <v>0.53975610224122</v>
      </c>
      <c r="AP9" s="16" t="n">
        <v>0.395183249988356</v>
      </c>
      <c r="AQ9" s="16"/>
      <c r="AR9" s="16" t="n">
        <v>0.493691395608058</v>
      </c>
      <c r="AS9" s="16" t="n">
        <v>0.549677881249652</v>
      </c>
      <c r="AT9" s="16" t="n">
        <v>0.323438609428157</v>
      </c>
      <c r="AU9" s="16" t="n">
        <v>0.320408765091703</v>
      </c>
      <c r="AV9" s="16" t="n">
        <v>0.675517426228337</v>
      </c>
      <c r="AW9" s="16" t="n">
        <v>0.761830303767976</v>
      </c>
      <c r="AX9" s="16" t="n">
        <v>0.662556235659881</v>
      </c>
      <c r="AY9" s="16" t="n">
        <v>0.957021444176123</v>
      </c>
    </row>
    <row r="10">
      <c r="B10" s="17" t="s">
        <v>156</v>
      </c>
      <c r="C10" s="16" t="n">
        <v>0.308475887940128</v>
      </c>
      <c r="D10" s="16" t="n">
        <v>0.325840865256386</v>
      </c>
      <c r="E10" s="16" t="n">
        <v>0.209346353935695</v>
      </c>
      <c r="F10" s="16" t="n">
        <v>0.33371076306844</v>
      </c>
      <c r="G10" s="16"/>
      <c r="H10" s="16" t="n">
        <v>0.0514870877771609</v>
      </c>
      <c r="I10" s="16" t="n">
        <v>0.337045423556097</v>
      </c>
      <c r="J10" s="16"/>
      <c r="K10" s="16" t="n">
        <v>0.318273033764134</v>
      </c>
      <c r="L10" s="16"/>
      <c r="M10" s="16" t="n">
        <v>0.311952090895092</v>
      </c>
      <c r="N10" s="16" t="n">
        <v>0.280063885955827</v>
      </c>
      <c r="O10" s="16" t="n">
        <v>0.276540959648492</v>
      </c>
      <c r="P10" s="16" t="n">
        <v>0.305751725182975</v>
      </c>
      <c r="Q10" s="16"/>
      <c r="R10" s="16" t="n">
        <v>0.444391408327369</v>
      </c>
      <c r="S10" s="16" t="n">
        <v>0.158260833595223</v>
      </c>
      <c r="T10" s="16" t="n">
        <v>0.321108785623438</v>
      </c>
      <c r="U10" s="16" t="n">
        <v>0.325640062413504</v>
      </c>
      <c r="V10" s="16" t="n">
        <v>0.310481321386019</v>
      </c>
      <c r="W10" s="16"/>
      <c r="X10" s="16" t="n">
        <v>0.296143738457982</v>
      </c>
      <c r="Y10" s="16" t="n">
        <v>0.208246617826034</v>
      </c>
      <c r="Z10" s="16" t="n">
        <v>0.381418901222036</v>
      </c>
      <c r="AA10" s="16" t="n">
        <v>0.247749552663892</v>
      </c>
      <c r="AB10" s="16" t="n">
        <v>0.490546083608722</v>
      </c>
      <c r="AC10" s="16" t="n">
        <v>0.422481419931706</v>
      </c>
      <c r="AD10" s="16" t="n">
        <v>0.213307042480666</v>
      </c>
      <c r="AE10" s="16"/>
      <c r="AF10" s="16" t="n">
        <v>0.564045166637681</v>
      </c>
      <c r="AG10" s="16" t="n">
        <v>0.0737350613352945</v>
      </c>
      <c r="AH10" s="16" t="n">
        <v>0.173592606422206</v>
      </c>
      <c r="AI10" s="16" t="n">
        <v>0.291373913166779</v>
      </c>
      <c r="AJ10" s="16" t="n">
        <v>0.239680500157344</v>
      </c>
      <c r="AK10" s="16" t="n">
        <v>0.406259184534677</v>
      </c>
      <c r="AL10" s="16" t="n">
        <v>0.320243801777639</v>
      </c>
      <c r="AM10" s="16" t="n">
        <v>0.295556749165473</v>
      </c>
      <c r="AN10" s="16" t="n">
        <v>0.162022668019557</v>
      </c>
      <c r="AO10" s="16" t="n">
        <v>0.169467799844969</v>
      </c>
      <c r="AP10" s="16" t="n">
        <v>0.266929768819986</v>
      </c>
      <c r="AQ10" s="16"/>
      <c r="AR10" s="16" t="n">
        <v>0.353917514418428</v>
      </c>
      <c r="AS10" s="16" t="n">
        <v>0.34137133542862</v>
      </c>
      <c r="AT10" s="16" t="n">
        <v>0.0564724100084068</v>
      </c>
      <c r="AU10" s="16" t="n">
        <v>0.322868440560134</v>
      </c>
      <c r="AV10" s="16" t="n">
        <v>0.539989559344432</v>
      </c>
      <c r="AW10" s="16" t="n">
        <v>0.267613697695257</v>
      </c>
      <c r="AX10" s="16" t="n">
        <v>0.210148726327818</v>
      </c>
      <c r="AY10" s="16" t="n">
        <v>0.49210490525258</v>
      </c>
    </row>
    <row r="11">
      <c r="B11" s="17" t="s">
        <v>157</v>
      </c>
      <c r="C11" s="16" t="n">
        <v>0.293056284590951</v>
      </c>
      <c r="D11" s="16" t="n">
        <v>0.443000288842097</v>
      </c>
      <c r="E11" s="16" t="n">
        <v>0.431530180558965</v>
      </c>
      <c r="F11" s="16" t="n">
        <v>0.238201837570227</v>
      </c>
      <c r="G11" s="16"/>
      <c r="H11" s="16" t="n">
        <v>0.373828473387617</v>
      </c>
      <c r="I11" s="16" t="n">
        <v>0.301854836687717</v>
      </c>
      <c r="J11" s="16"/>
      <c r="K11" s="16" t="n">
        <v>0.251454925303714</v>
      </c>
      <c r="L11" s="16"/>
      <c r="M11" s="16" t="n">
        <v>0.286170879354311</v>
      </c>
      <c r="N11" s="16" t="n">
        <v>0.336020767253409</v>
      </c>
      <c r="O11" s="16" t="n">
        <v>0.378869914869911</v>
      </c>
      <c r="P11" s="16" t="n">
        <v>0.370610953802989</v>
      </c>
      <c r="Q11" s="16"/>
      <c r="R11" s="16" t="n">
        <v>0.160900224040857</v>
      </c>
      <c r="S11" s="16" t="n">
        <v>0.288720088390634</v>
      </c>
      <c r="T11" s="16" t="n">
        <v>0.283434061338202</v>
      </c>
      <c r="U11" s="16" t="n">
        <v>0.164434562633522</v>
      </c>
      <c r="V11" s="16" t="n">
        <v>0.373675977918643</v>
      </c>
      <c r="W11" s="16"/>
      <c r="X11" s="16" t="n">
        <v>0.269875655634687</v>
      </c>
      <c r="Y11" s="16" t="n">
        <v>0.284968088926604</v>
      </c>
      <c r="Z11" s="16" t="n">
        <v>0.261580903836496</v>
      </c>
      <c r="AA11" s="16" t="n">
        <v>0.407117442927318</v>
      </c>
      <c r="AB11" s="16" t="n">
        <v>0.334659167842156</v>
      </c>
      <c r="AC11" s="16" t="n">
        <v>0.424997632105922</v>
      </c>
      <c r="AD11" s="16" t="n">
        <v>0.189599979269746</v>
      </c>
      <c r="AE11" s="16"/>
      <c r="AF11" s="16" t="n">
        <v>0.173800718443883</v>
      </c>
      <c r="AG11" s="16" t="n">
        <v>0.08730658034379</v>
      </c>
      <c r="AH11" s="16" t="n">
        <v>0.312937268449768</v>
      </c>
      <c r="AI11" s="16" t="n">
        <v>0.585846138184113</v>
      </c>
      <c r="AJ11" s="16" t="n">
        <v>0.343743976530478</v>
      </c>
      <c r="AK11" s="16" t="n">
        <v>0.292165434765069</v>
      </c>
      <c r="AL11" s="16" t="n">
        <v>0.798397087393364</v>
      </c>
      <c r="AM11" s="16" t="n">
        <v>0.201329102785143</v>
      </c>
      <c r="AN11" s="16" t="n">
        <v>0.408135294384611</v>
      </c>
      <c r="AO11" s="16" t="n">
        <v>0.00685092844613333</v>
      </c>
      <c r="AP11" s="16" t="n">
        <v>0.133464884409993</v>
      </c>
      <c r="AQ11" s="16"/>
      <c r="AR11" s="16" t="n">
        <v>0.360799136294528</v>
      </c>
      <c r="AS11" s="16" t="n">
        <v>0.276169201201736</v>
      </c>
      <c r="AT11" s="16" t="n">
        <v>0.159451626295141</v>
      </c>
      <c r="AU11" s="16" t="n">
        <v>0.188850270057128</v>
      </c>
      <c r="AV11" s="16" t="n">
        <v>0.603218306397742</v>
      </c>
      <c r="AW11" s="16" t="n">
        <v>0.406444751987325</v>
      </c>
      <c r="AX11" s="16" t="n">
        <v>0.0818582077369645</v>
      </c>
      <c r="AY11" s="16" t="n">
        <v>0.00979479088645274</v>
      </c>
    </row>
    <row r="12">
      <c r="B12" s="17" t="s">
        <v>158</v>
      </c>
      <c r="C12" s="16" t="n">
        <v>0.256291422511588</v>
      </c>
      <c r="D12" s="16" t="n">
        <v>0.338919766917307</v>
      </c>
      <c r="E12" s="16" t="n">
        <v>0.194914614560145</v>
      </c>
      <c r="F12" s="16" t="n">
        <v>0.263827076903052</v>
      </c>
      <c r="G12" s="16"/>
      <c r="H12" s="16" t="n">
        <v>0.476849183014909</v>
      </c>
      <c r="I12" s="16" t="n">
        <v>0.255485194065545</v>
      </c>
      <c r="J12" s="16"/>
      <c r="K12" s="16" t="n">
        <v>0.398860136679216</v>
      </c>
      <c r="L12" s="16"/>
      <c r="M12" s="16" t="n">
        <v>0.240010932201351</v>
      </c>
      <c r="N12" s="16" t="n">
        <v>0.397861753289018</v>
      </c>
      <c r="O12" s="16" t="n">
        <v>0.364789873550118</v>
      </c>
      <c r="P12" s="16" t="n">
        <v>0.302885608721533</v>
      </c>
      <c r="Q12" s="16"/>
      <c r="R12" s="16" t="n">
        <v>0.445105070048209</v>
      </c>
      <c r="S12" s="16" t="n">
        <v>0.307423448176273</v>
      </c>
      <c r="T12" s="16" t="n">
        <v>0.307499814662652</v>
      </c>
      <c r="U12" s="16" t="n">
        <v>0.138626422513359</v>
      </c>
      <c r="V12" s="16" t="n">
        <v>0.241508939146736</v>
      </c>
      <c r="W12" s="16"/>
      <c r="X12" s="16" t="n">
        <v>0.294550546214178</v>
      </c>
      <c r="Y12" s="16" t="n">
        <v>0.240637052230701</v>
      </c>
      <c r="Z12" s="16" t="n">
        <v>0.144665756587045</v>
      </c>
      <c r="AA12" s="16" t="n">
        <v>0.0998596487525265</v>
      </c>
      <c r="AB12" s="16" t="n">
        <v>0.231968627545374</v>
      </c>
      <c r="AC12" s="16" t="n">
        <v>0.207134708256152</v>
      </c>
      <c r="AD12" s="16" t="n">
        <v>0.161664269976676</v>
      </c>
      <c r="AE12" s="16"/>
      <c r="AF12" s="16" t="n">
        <v>0.377226394278744</v>
      </c>
      <c r="AG12" s="16" t="n">
        <v>0.0794438386968813</v>
      </c>
      <c r="AH12" s="16" t="n">
        <v>0.435516626296373</v>
      </c>
      <c r="AI12" s="16" t="n">
        <v>0.363624616991818</v>
      </c>
      <c r="AJ12" s="16" t="n">
        <v>0.349870423842897</v>
      </c>
      <c r="AK12" s="16" t="n">
        <v>0.195167474785606</v>
      </c>
      <c r="AL12" s="16" t="n">
        <v>0.132271645786065</v>
      </c>
      <c r="AM12" s="16" t="n">
        <v>0.0201355011669558</v>
      </c>
      <c r="AN12" s="16" t="n">
        <v>0.254031959866433</v>
      </c>
      <c r="AO12" s="16" t="n">
        <v>0.0169794171054866</v>
      </c>
      <c r="AP12" s="16" t="n">
        <v>0.529053876619779</v>
      </c>
      <c r="AQ12" s="16"/>
      <c r="AR12" s="16" t="n">
        <v>0.360934443191064</v>
      </c>
      <c r="AS12" s="16" t="n">
        <v>0.0789052205747574</v>
      </c>
      <c r="AT12" s="16" t="n">
        <v>0.343890341832555</v>
      </c>
      <c r="AU12" s="16" t="n">
        <v>0.474405628351746</v>
      </c>
      <c r="AV12" s="16" t="n">
        <v>0.380497431110367</v>
      </c>
      <c r="AW12" s="16" t="n">
        <v>0.27679397484746</v>
      </c>
      <c r="AX12" s="16" t="n">
        <v>0.493948335120422</v>
      </c>
      <c r="AY12" s="16" t="n">
        <v>0.00979479088645274</v>
      </c>
    </row>
    <row r="13">
      <c r="B13" s="17" t="s">
        <v>159</v>
      </c>
      <c r="C13" s="16" t="n">
        <v>0.2460497144976</v>
      </c>
      <c r="D13" s="16" t="n">
        <v>0.395692525833227</v>
      </c>
      <c r="E13" s="16" t="n">
        <v>0.212321236083165</v>
      </c>
      <c r="F13" s="16" t="n">
        <v>0.238460501055146</v>
      </c>
      <c r="G13" s="16"/>
      <c r="H13" s="16" t="n">
        <v>0.109404212525231</v>
      </c>
      <c r="I13" s="16" t="n">
        <v>0.248065643677681</v>
      </c>
      <c r="J13" s="16"/>
      <c r="K13" s="16" t="n">
        <v>0.203379123134787</v>
      </c>
      <c r="L13" s="16"/>
      <c r="M13" s="16" t="n">
        <v>0.246403292896509</v>
      </c>
      <c r="N13" s="16" t="n">
        <v>0.223647555677994</v>
      </c>
      <c r="O13" s="16" t="n">
        <v>0.287271135534844</v>
      </c>
      <c r="P13" s="16" t="n">
        <v>0.317340515277582</v>
      </c>
      <c r="Q13" s="16"/>
      <c r="R13" s="16" t="n">
        <v>0.145588624581523</v>
      </c>
      <c r="S13" s="16" t="n">
        <v>0.142444014252302</v>
      </c>
      <c r="T13" s="16" t="n">
        <v>0.337570482824698</v>
      </c>
      <c r="U13" s="16" t="n">
        <v>0.226882539714937</v>
      </c>
      <c r="V13" s="16" t="n">
        <v>0.237710561270916</v>
      </c>
      <c r="W13" s="16"/>
      <c r="X13" s="16" t="n">
        <v>0.181120366177666</v>
      </c>
      <c r="Y13" s="16" t="n">
        <v>0.179382027860685</v>
      </c>
      <c r="Z13" s="16" t="n">
        <v>0.208308413218902</v>
      </c>
      <c r="AA13" s="16" t="n">
        <v>0.361909583162546</v>
      </c>
      <c r="AB13" s="16" t="n">
        <v>0.606081373852965</v>
      </c>
      <c r="AC13" s="16" t="n">
        <v>0.330551537621134</v>
      </c>
      <c r="AD13" s="16" t="n">
        <v>0.0933355880007871</v>
      </c>
      <c r="AE13" s="16"/>
      <c r="AF13" s="16" t="n">
        <v>0.564045166637681</v>
      </c>
      <c r="AG13" s="16" t="n">
        <v>0.0250963684025149</v>
      </c>
      <c r="AH13" s="16" t="n">
        <v>0.128872735739539</v>
      </c>
      <c r="AI13" s="16" t="n">
        <v>0.279106634017139</v>
      </c>
      <c r="AJ13" s="16" t="n">
        <v>0.167717263871805</v>
      </c>
      <c r="AK13" s="16" t="n">
        <v>0.376016881762271</v>
      </c>
      <c r="AL13" s="16" t="n">
        <v>0.306228258027148</v>
      </c>
      <c r="AM13" s="16" t="n">
        <v>0.0295204999793266</v>
      </c>
      <c r="AN13" s="16" t="n">
        <v>0.242304652929879</v>
      </c>
      <c r="AO13" s="16" t="n">
        <v>0.0263245607016173</v>
      </c>
      <c r="AP13" s="16" t="n">
        <v>0.331357616991501</v>
      </c>
      <c r="AQ13" s="16"/>
      <c r="AR13" s="16" t="n">
        <v>0.316408718861603</v>
      </c>
      <c r="AS13" s="16" t="n">
        <v>0.245393895431675</v>
      </c>
      <c r="AT13" s="16" t="n">
        <v>0.121727743269237</v>
      </c>
      <c r="AU13" s="16" t="n">
        <v>0.0235297351245881</v>
      </c>
      <c r="AV13" s="16" t="n">
        <v>0.233845219756918</v>
      </c>
      <c r="AW13" s="16" t="n">
        <v>0.320266456824226</v>
      </c>
      <c r="AX13" s="16" t="n">
        <v>0.277890616288152</v>
      </c>
      <c r="AY13" s="16" t="n">
        <v>0.478510722088062</v>
      </c>
    </row>
    <row r="14">
      <c r="B14" s="17" t="s">
        <v>160</v>
      </c>
      <c r="C14" s="16" t="n">
        <v>0.189106744344353</v>
      </c>
      <c r="D14" s="16" t="n">
        <v>0.221765830018465</v>
      </c>
      <c r="E14" s="16" t="n">
        <v>0.149239806062557</v>
      </c>
      <c r="F14" s="16" t="n">
        <v>0.196366050805297</v>
      </c>
      <c r="G14" s="16"/>
      <c r="H14" s="16" t="n">
        <v>0.467458839355844</v>
      </c>
      <c r="I14" s="16" t="n">
        <v>0.181655839607863</v>
      </c>
      <c r="J14" s="16"/>
      <c r="K14" s="16" t="n">
        <v>0.334969513181048</v>
      </c>
      <c r="L14" s="16"/>
      <c r="M14" s="16" t="n">
        <v>0.173399719271741</v>
      </c>
      <c r="N14" s="16" t="n">
        <v>0.321312063006708</v>
      </c>
      <c r="O14" s="16" t="n">
        <v>0.288867200418315</v>
      </c>
      <c r="P14" s="16" t="n">
        <v>0.294792887106739</v>
      </c>
      <c r="Q14" s="16"/>
      <c r="R14" s="16" t="n">
        <v>0.544646458137937</v>
      </c>
      <c r="S14" s="16" t="n">
        <v>0.397983491560608</v>
      </c>
      <c r="T14" s="16" t="n">
        <v>0.167667299363346</v>
      </c>
      <c r="U14" s="16" t="n">
        <v>0.0918061068755315</v>
      </c>
      <c r="V14" s="16" t="n">
        <v>0.150111464348134</v>
      </c>
      <c r="W14" s="16"/>
      <c r="X14" s="16" t="n">
        <v>0.26195749708441</v>
      </c>
      <c r="Y14" s="16" t="n">
        <v>0.160847129787078</v>
      </c>
      <c r="Z14" s="16" t="n">
        <v>0.126283546156488</v>
      </c>
      <c r="AA14" s="16" t="n">
        <v>0.0337060109695798</v>
      </c>
      <c r="AB14" s="16" t="n">
        <v>0.124076488146239</v>
      </c>
      <c r="AC14" s="16" t="n">
        <v>0.24676522184857</v>
      </c>
      <c r="AD14" s="16" t="n">
        <v>0.107343794890865</v>
      </c>
      <c r="AE14" s="16"/>
      <c r="AF14" s="16" t="n">
        <v>0.215061405409083</v>
      </c>
      <c r="AG14" s="16" t="n">
        <v>0.435915972653315</v>
      </c>
      <c r="AH14" s="16" t="n">
        <v>0.438431637201124</v>
      </c>
      <c r="AI14" s="16" t="n">
        <v>0.387406898149537</v>
      </c>
      <c r="AJ14" s="16" t="n">
        <v>0.152157960057215</v>
      </c>
      <c r="AK14" s="16" t="n">
        <v>0.0938817649021151</v>
      </c>
      <c r="AL14" s="16" t="n">
        <v>0.0501350323363235</v>
      </c>
      <c r="AM14" s="16" t="n">
        <v>0.0483646623110575</v>
      </c>
      <c r="AN14" s="16" t="n">
        <v>0.0345420078243977</v>
      </c>
      <c r="AO14" s="16" t="n">
        <v>0.0049556637544114</v>
      </c>
      <c r="AP14" s="16" t="n">
        <v>0.293208823214194</v>
      </c>
      <c r="AQ14" s="16"/>
      <c r="AR14" s="16" t="n">
        <v>0.142521115327795</v>
      </c>
      <c r="AS14" s="16" t="n">
        <v>0.192558292231879</v>
      </c>
      <c r="AT14" s="16" t="n">
        <v>0.252726782639467</v>
      </c>
      <c r="AU14" s="16" t="n">
        <v>0.304849896766999</v>
      </c>
      <c r="AV14" s="16" t="n">
        <v>0.304664425497135</v>
      </c>
      <c r="AW14" s="16" t="n">
        <v>0.10308069384325</v>
      </c>
      <c r="AX14" s="16" t="n">
        <v>0.235956979256484</v>
      </c>
      <c r="AY14" s="16" t="n">
        <v>0.0116944870254857</v>
      </c>
    </row>
    <row r="15">
      <c r="B15" s="17" t="s">
        <v>161</v>
      </c>
      <c r="C15" s="16" t="n">
        <v>0.119906015702917</v>
      </c>
      <c r="D15" s="16" t="n">
        <v>0.0614808378601961</v>
      </c>
      <c r="E15" s="16" t="n">
        <v>0.154392994806409</v>
      </c>
      <c r="F15" s="16" t="n">
        <v>0.117021925868348</v>
      </c>
      <c r="G15" s="16"/>
      <c r="H15" s="16" t="n">
        <v>0.179600553153969</v>
      </c>
      <c r="I15" s="16" t="n">
        <v>0.127584028462077</v>
      </c>
      <c r="J15" s="16"/>
      <c r="K15" s="16" t="n">
        <v>0.127490493220459</v>
      </c>
      <c r="L15" s="16"/>
      <c r="M15" s="16" t="n">
        <v>0.107481656264164</v>
      </c>
      <c r="N15" s="16" t="n">
        <v>0.21177554811221</v>
      </c>
      <c r="O15" s="16" t="n">
        <v>0.218008673900772</v>
      </c>
      <c r="P15" s="16" t="n">
        <v>0.279397574968624</v>
      </c>
      <c r="Q15" s="16"/>
      <c r="R15" s="16" t="n">
        <v>0.179762846462216</v>
      </c>
      <c r="S15" s="16" t="n">
        <v>0.059303435953045</v>
      </c>
      <c r="T15" s="16" t="n">
        <v>0.149714542184861</v>
      </c>
      <c r="U15" s="16" t="n">
        <v>0.113144604790808</v>
      </c>
      <c r="V15" s="16" t="n">
        <v>0.111497359980268</v>
      </c>
      <c r="W15" s="16"/>
      <c r="X15" s="16" t="n">
        <v>0.0925929409701905</v>
      </c>
      <c r="Y15" s="16" t="n">
        <v>0.172316534520382</v>
      </c>
      <c r="Z15" s="16" t="n">
        <v>0.0860790184261449</v>
      </c>
      <c r="AA15" s="16" t="n">
        <v>0.235899835831848</v>
      </c>
      <c r="AB15" s="16" t="n">
        <v>0.292537474809848</v>
      </c>
      <c r="AC15" s="16" t="n">
        <v>0.21867249513674</v>
      </c>
      <c r="AD15" s="16" t="n">
        <v>0.109118162169317</v>
      </c>
      <c r="AE15" s="16"/>
      <c r="AF15" s="16" t="n">
        <v>0.0047013943359912</v>
      </c>
      <c r="AG15" s="16" t="n">
        <v>0.443383582342843</v>
      </c>
      <c r="AH15" s="16" t="n">
        <v>0.0659899220906214</v>
      </c>
      <c r="AI15" s="16" t="n">
        <v>0.259025642656274</v>
      </c>
      <c r="AJ15" s="16" t="n">
        <v>0.197547888287011</v>
      </c>
      <c r="AK15" s="16" t="n">
        <v>0.110683350019913</v>
      </c>
      <c r="AL15" s="16" t="n">
        <v>0.0419316659706515</v>
      </c>
      <c r="AM15" s="16" t="n">
        <v>0.0370571990276303</v>
      </c>
      <c r="AN15" s="16" t="n">
        <v>0.0328631486126046</v>
      </c>
      <c r="AO15" s="16" t="n">
        <v>0.0463541115032855</v>
      </c>
      <c r="AP15" s="16" t="n">
        <v>0</v>
      </c>
      <c r="AQ15" s="16"/>
      <c r="AR15" s="16" t="n">
        <v>0.0513854304826984</v>
      </c>
      <c r="AS15" s="16" t="n">
        <v>0.14872701467462</v>
      </c>
      <c r="AT15" s="16" t="n">
        <v>0.0434866825913105</v>
      </c>
      <c r="AU15" s="16" t="n">
        <v>0.0330778856133103</v>
      </c>
      <c r="AV15" s="16" t="n">
        <v>0.395104290882301</v>
      </c>
      <c r="AW15" s="16" t="n">
        <v>0.125398042589444</v>
      </c>
      <c r="AX15" s="16" t="n">
        <v>0.239044856201931</v>
      </c>
      <c r="AY15" s="16" t="n">
        <v>0.0410788596848439</v>
      </c>
    </row>
    <row r="16">
      <c r="B16" s="17" t="s">
        <v>162</v>
      </c>
      <c r="C16" s="16" t="n">
        <v>0.114795797960221</v>
      </c>
      <c r="D16" s="16" t="n">
        <v>0.098936913472559</v>
      </c>
      <c r="E16" s="16" t="n">
        <v>0.108724772472898</v>
      </c>
      <c r="F16" s="16" t="n">
        <v>0.118245641894131</v>
      </c>
      <c r="G16" s="16"/>
      <c r="H16" s="16" t="n">
        <v>0.120606139635367</v>
      </c>
      <c r="I16" s="16" t="n">
        <v>0.122378462032612</v>
      </c>
      <c r="J16" s="16"/>
      <c r="K16" s="16" t="n">
        <v>0.122214341978714</v>
      </c>
      <c r="L16" s="16"/>
      <c r="M16" s="16" t="n">
        <v>0.102251353169064</v>
      </c>
      <c r="N16" s="16" t="n">
        <v>0.1544361005457</v>
      </c>
      <c r="O16" s="16" t="n">
        <v>0.380309574490214</v>
      </c>
      <c r="P16" s="16" t="n">
        <v>0.334467908401607</v>
      </c>
      <c r="Q16" s="16"/>
      <c r="R16" s="16" t="n">
        <v>0.161998398442566</v>
      </c>
      <c r="S16" s="16" t="n">
        <v>0.237005258300987</v>
      </c>
      <c r="T16" s="16" t="n">
        <v>0.163782331092066</v>
      </c>
      <c r="U16" s="16" t="n">
        <v>0.0769229329735232</v>
      </c>
      <c r="V16" s="16" t="n">
        <v>0.0684506390950973</v>
      </c>
      <c r="W16" s="16"/>
      <c r="X16" s="16" t="n">
        <v>0.163529285995036</v>
      </c>
      <c r="Y16" s="16" t="n">
        <v>0.0908161058166052</v>
      </c>
      <c r="Z16" s="16" t="n">
        <v>0.0578112727226661</v>
      </c>
      <c r="AA16" s="16" t="n">
        <v>0.0588554077301066</v>
      </c>
      <c r="AB16" s="16" t="n">
        <v>0.0772900986219737</v>
      </c>
      <c r="AC16" s="16" t="n">
        <v>0.153021841300211</v>
      </c>
      <c r="AD16" s="16" t="n">
        <v>0.111032505051099</v>
      </c>
      <c r="AE16" s="16"/>
      <c r="AF16" s="16" t="n">
        <v>0.00120858687537467</v>
      </c>
      <c r="AG16" s="16" t="n">
        <v>0.430789183802977</v>
      </c>
      <c r="AH16" s="16" t="n">
        <v>0.209684051035658</v>
      </c>
      <c r="AI16" s="16" t="n">
        <v>0.18505764512886</v>
      </c>
      <c r="AJ16" s="16" t="n">
        <v>0.062529516994501</v>
      </c>
      <c r="AK16" s="16" t="n">
        <v>0.059605479266891</v>
      </c>
      <c r="AL16" s="16" t="n">
        <v>0.332355438067267</v>
      </c>
      <c r="AM16" s="16" t="n">
        <v>0.0351765213167673</v>
      </c>
      <c r="AN16" s="16" t="n">
        <v>0.242531634589997</v>
      </c>
      <c r="AO16" s="16" t="n">
        <v>0.000805016524460155</v>
      </c>
      <c r="AP16" s="16" t="n">
        <v>0.105882904187623</v>
      </c>
      <c r="AQ16" s="16"/>
      <c r="AR16" s="16" t="n">
        <v>0.0630357426405274</v>
      </c>
      <c r="AS16" s="16" t="n">
        <v>0.180780368872115</v>
      </c>
      <c r="AT16" s="16" t="n">
        <v>0.106213902934203</v>
      </c>
      <c r="AU16" s="16" t="n">
        <v>0.0284490860614499</v>
      </c>
      <c r="AV16" s="16" t="n">
        <v>0.0755012067266113</v>
      </c>
      <c r="AW16" s="16" t="n">
        <v>0.15167519358419</v>
      </c>
      <c r="AX16" s="16" t="n">
        <v>0.0340155782008444</v>
      </c>
      <c r="AY16" s="16" t="n">
        <v>0.0293843726593582</v>
      </c>
    </row>
    <row r="17">
      <c r="B17" s="17" t="s">
        <v>163</v>
      </c>
      <c r="C17" s="16" t="n">
        <v>0.0977823677670466</v>
      </c>
      <c r="D17" s="16" t="n">
        <v>0.160380457875388</v>
      </c>
      <c r="E17" s="16" t="n">
        <v>0.0483499862436668</v>
      </c>
      <c r="F17" s="16" t="n">
        <v>0.104296051398377</v>
      </c>
      <c r="G17" s="16"/>
      <c r="H17" s="16" t="n">
        <v>0.0127583850011233</v>
      </c>
      <c r="I17" s="16" t="n">
        <v>0.092376890982082</v>
      </c>
      <c r="J17" s="16"/>
      <c r="K17" s="16" t="n">
        <v>0.176952233250029</v>
      </c>
      <c r="L17" s="16"/>
      <c r="M17" s="16" t="n">
        <v>0.0788243617800875</v>
      </c>
      <c r="N17" s="16" t="n">
        <v>0.258191521593249</v>
      </c>
      <c r="O17" s="16" t="n">
        <v>0.237644886540503</v>
      </c>
      <c r="P17" s="16" t="n">
        <v>0.158166055856154</v>
      </c>
      <c r="Q17" s="16"/>
      <c r="R17" s="16" t="n">
        <v>0.387881276011589</v>
      </c>
      <c r="S17" s="16" t="n">
        <v>0.272544486707779</v>
      </c>
      <c r="T17" s="16" t="n">
        <v>0.154866754929576</v>
      </c>
      <c r="U17" s="16" t="n">
        <v>0.0260983990022192</v>
      </c>
      <c r="V17" s="16" t="n">
        <v>0.0170091851943395</v>
      </c>
      <c r="W17" s="16"/>
      <c r="X17" s="16" t="n">
        <v>0.115755289278013</v>
      </c>
      <c r="Y17" s="16" t="n">
        <v>0.0790564164329568</v>
      </c>
      <c r="Z17" s="16" t="n">
        <v>0.133481173862021</v>
      </c>
      <c r="AA17" s="16" t="n">
        <v>0.00487928261671672</v>
      </c>
      <c r="AB17" s="16" t="n">
        <v>0.131482020205809</v>
      </c>
      <c r="AC17" s="16" t="n">
        <v>0.1196671296842</v>
      </c>
      <c r="AD17" s="16" t="n">
        <v>0.0285342687195026</v>
      </c>
      <c r="AE17" s="16"/>
      <c r="AF17" s="16" t="n">
        <v>0</v>
      </c>
      <c r="AG17" s="16" t="n">
        <v>0.00379323653228766</v>
      </c>
      <c r="AH17" s="16" t="n">
        <v>0.0430107777178513</v>
      </c>
      <c r="AI17" s="16" t="n">
        <v>0.198205941566247</v>
      </c>
      <c r="AJ17" s="16" t="n">
        <v>0.0497979589626229</v>
      </c>
      <c r="AK17" s="16" t="n">
        <v>0.126471644177183</v>
      </c>
      <c r="AL17" s="16" t="n">
        <v>0.0876419834337272</v>
      </c>
      <c r="AM17" s="16" t="n">
        <v>0.115009244270685</v>
      </c>
      <c r="AN17" s="16" t="n">
        <v>0.0578676615015993</v>
      </c>
      <c r="AO17" s="16" t="n">
        <v>0.0153229850255327</v>
      </c>
      <c r="AP17" s="16" t="n">
        <v>0.00324576641690971</v>
      </c>
      <c r="AQ17" s="16"/>
      <c r="AR17" s="16" t="n">
        <v>0.0577945619072033</v>
      </c>
      <c r="AS17" s="16" t="n">
        <v>0.156462481317769</v>
      </c>
      <c r="AT17" s="16" t="n">
        <v>0.13964323871834</v>
      </c>
      <c r="AU17" s="16" t="n">
        <v>0.0152575793151132</v>
      </c>
      <c r="AV17" s="16" t="n">
        <v>0.152475727149037</v>
      </c>
      <c r="AW17" s="16" t="n">
        <v>0.0187918977110794</v>
      </c>
      <c r="AX17" s="16" t="n">
        <v>0.0720532107455343</v>
      </c>
      <c r="AY17" s="16" t="n">
        <v>0.00979479088645274</v>
      </c>
    </row>
    <row r="18">
      <c r="B18" s="17" t="s">
        <v>164</v>
      </c>
      <c r="C18" s="16" t="n">
        <v>0.0962573058825901</v>
      </c>
      <c r="D18" s="16" t="n">
        <v>0.0561206328919997</v>
      </c>
      <c r="E18" s="16" t="n">
        <v>0.182931899439996</v>
      </c>
      <c r="F18" s="16" t="n">
        <v>0.077001182480466</v>
      </c>
      <c r="G18" s="16"/>
      <c r="H18" s="16" t="n">
        <v>0.0544251343434599</v>
      </c>
      <c r="I18" s="16" t="n">
        <v>0.104360996807428</v>
      </c>
      <c r="J18" s="16"/>
      <c r="K18" s="16" t="n">
        <v>0.107618821438141</v>
      </c>
      <c r="L18" s="16"/>
      <c r="M18" s="16" t="n">
        <v>0.0854502680480007</v>
      </c>
      <c r="N18" s="16" t="n">
        <v>0.156332894277136</v>
      </c>
      <c r="O18" s="16" t="n">
        <v>0.2676904959302</v>
      </c>
      <c r="P18" s="16" t="n">
        <v>0.185078909647936</v>
      </c>
      <c r="Q18" s="16"/>
      <c r="R18" s="16" t="n">
        <v>0.147034402570169</v>
      </c>
      <c r="S18" s="16" t="n">
        <v>0.0104228524903447</v>
      </c>
      <c r="T18" s="16" t="n">
        <v>0.131123748217859</v>
      </c>
      <c r="U18" s="16" t="n">
        <v>0.0750801578980977</v>
      </c>
      <c r="V18" s="16" t="n">
        <v>0.0981391895172363</v>
      </c>
      <c r="W18" s="16"/>
      <c r="X18" s="16" t="n">
        <v>0.0662187813837335</v>
      </c>
      <c r="Y18" s="16" t="n">
        <v>0.0710778901150778</v>
      </c>
      <c r="Z18" s="16" t="n">
        <v>0.233001275533761</v>
      </c>
      <c r="AA18" s="16" t="n">
        <v>0.181208329090689</v>
      </c>
      <c r="AB18" s="16" t="n">
        <v>0.100132891863443</v>
      </c>
      <c r="AC18" s="16" t="n">
        <v>0.174282554634508</v>
      </c>
      <c r="AD18" s="16" t="n">
        <v>0.113715858597499</v>
      </c>
      <c r="AE18" s="16"/>
      <c r="AF18" s="16" t="n">
        <v>0.164821649110697</v>
      </c>
      <c r="AG18" s="16" t="n">
        <v>0.0273244330018923</v>
      </c>
      <c r="AH18" s="16" t="n">
        <v>0.174957938929056</v>
      </c>
      <c r="AI18" s="16" t="n">
        <v>0.0658927526290961</v>
      </c>
      <c r="AJ18" s="16" t="n">
        <v>0.0209147238664676</v>
      </c>
      <c r="AK18" s="16" t="n">
        <v>0.0933783489607765</v>
      </c>
      <c r="AL18" s="16" t="n">
        <v>0.281353965626617</v>
      </c>
      <c r="AM18" s="16" t="n">
        <v>0.140419784409531</v>
      </c>
      <c r="AN18" s="16" t="n">
        <v>0.139111969832233</v>
      </c>
      <c r="AO18" s="16" t="n">
        <v>0.00689732747716696</v>
      </c>
      <c r="AP18" s="16" t="n">
        <v>0.00582882183726837</v>
      </c>
      <c r="AQ18" s="16"/>
      <c r="AR18" s="16" t="n">
        <v>0.305879535983271</v>
      </c>
      <c r="AS18" s="16" t="n">
        <v>0.0507177169828946</v>
      </c>
      <c r="AT18" s="16" t="n">
        <v>0.037787111927838</v>
      </c>
      <c r="AU18" s="16" t="n">
        <v>0.00482703704679791</v>
      </c>
      <c r="AV18" s="16" t="n">
        <v>0.146939240154388</v>
      </c>
      <c r="AW18" s="16" t="n">
        <v>0.0272246239718739</v>
      </c>
      <c r="AX18" s="16" t="n">
        <v>0.0263456973926533</v>
      </c>
      <c r="AY18" s="16" t="n">
        <v>0.0195895817729055</v>
      </c>
    </row>
    <row r="19">
      <c r="B19" s="17" t="s">
        <v>165</v>
      </c>
      <c r="C19" s="16" t="n">
        <v>0.0740778186474706</v>
      </c>
      <c r="D19" s="16" t="n">
        <v>0.0555450502025883</v>
      </c>
      <c r="E19" s="16" t="n">
        <v>0.0987053536409669</v>
      </c>
      <c r="F19" s="16" t="n">
        <v>0.06940862808454</v>
      </c>
      <c r="G19" s="16"/>
      <c r="H19" s="16" t="n">
        <v>0.0579917254999813</v>
      </c>
      <c r="I19" s="16" t="n">
        <v>0.0811560700565426</v>
      </c>
      <c r="J19" s="16"/>
      <c r="K19" s="16" t="n">
        <v>0.0770102966572334</v>
      </c>
      <c r="L19" s="16"/>
      <c r="M19" s="16" t="n">
        <v>0.0676919371777476</v>
      </c>
      <c r="N19" s="16" t="n">
        <v>0.137646259238124</v>
      </c>
      <c r="O19" s="16" t="n">
        <v>0.0715540985329391</v>
      </c>
      <c r="P19" s="16" t="n">
        <v>0.143133171395486</v>
      </c>
      <c r="Q19" s="16"/>
      <c r="R19" s="16" t="n">
        <v>0.000366058133902892</v>
      </c>
      <c r="S19" s="16" t="n">
        <v>0.0559832349693135</v>
      </c>
      <c r="T19" s="16" t="n">
        <v>0.157814795558781</v>
      </c>
      <c r="U19" s="16" t="n">
        <v>0.0161237720820079</v>
      </c>
      <c r="V19" s="16" t="n">
        <v>0.0640345573531687</v>
      </c>
      <c r="W19" s="16"/>
      <c r="X19" s="16" t="n">
        <v>0.100622390829253</v>
      </c>
      <c r="Y19" s="16" t="n">
        <v>0.016830079552646</v>
      </c>
      <c r="Z19" s="16" t="n">
        <v>0.10094602814278</v>
      </c>
      <c r="AA19" s="16" t="n">
        <v>0.0370933768348994</v>
      </c>
      <c r="AB19" s="16" t="n">
        <v>0.0382923616811877</v>
      </c>
      <c r="AC19" s="16" t="n">
        <v>0.116366207300538</v>
      </c>
      <c r="AD19" s="16" t="n">
        <v>0.0456566835859134</v>
      </c>
      <c r="AE19" s="16"/>
      <c r="AF19" s="16" t="n">
        <v>0.00185669102446388</v>
      </c>
      <c r="AG19" s="16" t="n">
        <v>0.427272269524076</v>
      </c>
      <c r="AH19" s="16" t="n">
        <v>0.220427758788865</v>
      </c>
      <c r="AI19" s="16" t="n">
        <v>0.148280968221242</v>
      </c>
      <c r="AJ19" s="16" t="n">
        <v>0.192910946894847</v>
      </c>
      <c r="AK19" s="16" t="n">
        <v>0.058914273843772</v>
      </c>
      <c r="AL19" s="16" t="n">
        <v>0.0362179830012877</v>
      </c>
      <c r="AM19" s="16" t="n">
        <v>0.0197323306077932</v>
      </c>
      <c r="AN19" s="16" t="n">
        <v>0.0342182941687694</v>
      </c>
      <c r="AO19" s="16" t="n">
        <v>0.000805016524460155</v>
      </c>
      <c r="AP19" s="16" t="n">
        <v>0</v>
      </c>
      <c r="AQ19" s="16"/>
      <c r="AR19" s="16" t="n">
        <v>0.0050173883519364</v>
      </c>
      <c r="AS19" s="16" t="n">
        <v>0.0817556573860593</v>
      </c>
      <c r="AT19" s="16" t="n">
        <v>0.218229462223675</v>
      </c>
      <c r="AU19" s="16" t="n">
        <v>0.150261193112365</v>
      </c>
      <c r="AV19" s="16" t="n">
        <v>0.0755459768122918</v>
      </c>
      <c r="AW19" s="16" t="n">
        <v>0.000710604732846269</v>
      </c>
      <c r="AX19" s="16" t="n">
        <v>0.00161625508306217</v>
      </c>
      <c r="AY19" s="16" t="n">
        <v>0.0116944870254857</v>
      </c>
    </row>
    <row r="20">
      <c r="B20" s="17" t="s">
        <v>166</v>
      </c>
      <c r="C20" s="16" t="n">
        <v>0.0514667426844446</v>
      </c>
      <c r="D20" s="16" t="n">
        <v>0.122600853333825</v>
      </c>
      <c r="E20" s="16" t="n">
        <v>0.0919815894872587</v>
      </c>
      <c r="F20" s="16" t="n">
        <v>0.0323492630295937</v>
      </c>
      <c r="G20" s="16"/>
      <c r="H20" s="16" t="n">
        <v>0.0247343143353182</v>
      </c>
      <c r="I20" s="16" t="n">
        <v>0.0410835255526521</v>
      </c>
      <c r="J20" s="16"/>
      <c r="K20" s="16" t="n">
        <v>0.0416959588126892</v>
      </c>
      <c r="L20" s="16"/>
      <c r="M20" s="16" t="n">
        <v>0.0314895824749844</v>
      </c>
      <c r="N20" s="16" t="n">
        <v>0.205588701558144</v>
      </c>
      <c r="O20" s="16" t="n">
        <v>0.230673213480594</v>
      </c>
      <c r="P20" s="16" t="n">
        <v>0.176255430871995</v>
      </c>
      <c r="Q20" s="16"/>
      <c r="R20" s="16" t="n">
        <v>0.0156776575932375</v>
      </c>
      <c r="S20" s="16" t="n">
        <v>0.129044644321327</v>
      </c>
      <c r="T20" s="16" t="n">
        <v>0.0918542112290392</v>
      </c>
      <c r="U20" s="16" t="n">
        <v>0.0315789989678013</v>
      </c>
      <c r="V20" s="16" t="n">
        <v>0.0223425639960159</v>
      </c>
      <c r="W20" s="16"/>
      <c r="X20" s="16" t="n">
        <v>0.0305731810716903</v>
      </c>
      <c r="Y20" s="16" t="n">
        <v>0.0742216618177212</v>
      </c>
      <c r="Z20" s="16" t="n">
        <v>0.117879063807279</v>
      </c>
      <c r="AA20" s="16" t="n">
        <v>0.0328910509182958</v>
      </c>
      <c r="AB20" s="16" t="n">
        <v>0.0722532210193995</v>
      </c>
      <c r="AC20" s="16" t="n">
        <v>0.0570610810603781</v>
      </c>
      <c r="AD20" s="16" t="n">
        <v>0.106573032041564</v>
      </c>
      <c r="AE20" s="16"/>
      <c r="AF20" s="16" t="n">
        <v>0.00120858687537467</v>
      </c>
      <c r="AG20" s="16" t="n">
        <v>0.00313080793508199</v>
      </c>
      <c r="AH20" s="16" t="n">
        <v>0.0785494703429914</v>
      </c>
      <c r="AI20" s="16" t="n">
        <v>0.0253309057516219</v>
      </c>
      <c r="AJ20" s="16" t="n">
        <v>0.0343405336221502</v>
      </c>
      <c r="AK20" s="16" t="n">
        <v>0.0547021379931509</v>
      </c>
      <c r="AL20" s="16" t="n">
        <v>0.145938265299995</v>
      </c>
      <c r="AM20" s="16" t="n">
        <v>0.215958092051171</v>
      </c>
      <c r="AN20" s="16" t="n">
        <v>0.0468930252712053</v>
      </c>
      <c r="AO20" s="16" t="n">
        <v>0.0161280015499928</v>
      </c>
      <c r="AP20" s="16" t="n">
        <v>0.000405742221430295</v>
      </c>
      <c r="AQ20" s="16"/>
      <c r="AR20" s="16" t="n">
        <v>0.0551101078116504</v>
      </c>
      <c r="AS20" s="16" t="n">
        <v>0.061217591915225</v>
      </c>
      <c r="AT20" s="16" t="n">
        <v>0.0442483611854189</v>
      </c>
      <c r="AU20" s="16" t="n">
        <v>0.0198863788669737</v>
      </c>
      <c r="AV20" s="16" t="n">
        <v>0.146365182552509</v>
      </c>
      <c r="AW20" s="16" t="n">
        <v>0.00870654066363904</v>
      </c>
      <c r="AX20" s="16" t="n">
        <v>0.0571287654273734</v>
      </c>
      <c r="AY20" s="16" t="n">
        <v>0.00979479088645274</v>
      </c>
    </row>
    <row r="21">
      <c r="B21" s="17" t="s">
        <v>167</v>
      </c>
      <c r="C21" s="16" t="n">
        <v>0.0464797416660921</v>
      </c>
      <c r="D21" s="16" t="n">
        <v>0.0410025759666257</v>
      </c>
      <c r="E21" s="16" t="n">
        <v>0.0360162815290943</v>
      </c>
      <c r="F21" s="16" t="n">
        <v>0.0499660175920337</v>
      </c>
      <c r="G21" s="16"/>
      <c r="H21" s="16" t="n">
        <v>0.0853994715472848</v>
      </c>
      <c r="I21" s="16" t="n">
        <v>0.0455203160156101</v>
      </c>
      <c r="J21" s="16"/>
      <c r="K21" s="16" t="n">
        <v>0.0340781676967106</v>
      </c>
      <c r="L21" s="16"/>
      <c r="M21" s="16" t="n">
        <v>0.0368982532652047</v>
      </c>
      <c r="N21" s="16" t="n">
        <v>0.122423564303946</v>
      </c>
      <c r="O21" s="16" t="n">
        <v>0.119975551150162</v>
      </c>
      <c r="P21" s="16" t="n">
        <v>0.12243553981747</v>
      </c>
      <c r="Q21" s="16"/>
      <c r="R21" s="16" t="n">
        <v>0</v>
      </c>
      <c r="S21" s="16" t="n">
        <v>0.227750526830742</v>
      </c>
      <c r="T21" s="16" t="n">
        <v>0.0574896530327902</v>
      </c>
      <c r="U21" s="16" t="n">
        <v>0.0141998052404914</v>
      </c>
      <c r="V21" s="16" t="n">
        <v>0.0180905167287636</v>
      </c>
      <c r="W21" s="16"/>
      <c r="X21" s="16" t="n">
        <v>0.0747603106337211</v>
      </c>
      <c r="Y21" s="16" t="n">
        <v>0.0255733094911748</v>
      </c>
      <c r="Z21" s="16" t="n">
        <v>0.0117035129570422</v>
      </c>
      <c r="AA21" s="16" t="n">
        <v>0.0105282702678141</v>
      </c>
      <c r="AB21" s="16" t="n">
        <v>0.0188834988332942</v>
      </c>
      <c r="AC21" s="16" t="n">
        <v>0.108784235254134</v>
      </c>
      <c r="AD21" s="16" t="n">
        <v>0.0346396939897381</v>
      </c>
      <c r="AE21" s="16"/>
      <c r="AF21" s="16" t="n">
        <v>0.00556573840388263</v>
      </c>
      <c r="AG21" s="16" t="n">
        <v>0.0266688300283205</v>
      </c>
      <c r="AH21" s="16" t="n">
        <v>0.282454742591389</v>
      </c>
      <c r="AI21" s="16" t="n">
        <v>0.158350439725712</v>
      </c>
      <c r="AJ21" s="16" t="n">
        <v>0.0281920809158241</v>
      </c>
      <c r="AK21" s="16" t="n">
        <v>0.00373106805611018</v>
      </c>
      <c r="AL21" s="16" t="n">
        <v>0.270242286543514</v>
      </c>
      <c r="AM21" s="16" t="n">
        <v>0.00810107104238791</v>
      </c>
      <c r="AN21" s="16" t="n">
        <v>0.0177891973770906</v>
      </c>
      <c r="AO21" s="16" t="n">
        <v>0.000805016524460155</v>
      </c>
      <c r="AP21" s="16" t="n">
        <v>0</v>
      </c>
      <c r="AQ21" s="16"/>
      <c r="AR21" s="16" t="n">
        <v>0.0507519276923263</v>
      </c>
      <c r="AS21" s="16" t="n">
        <v>0.0826483869262594</v>
      </c>
      <c r="AT21" s="16" t="n">
        <v>0.0215666978632723</v>
      </c>
      <c r="AU21" s="16" t="n">
        <v>0.00305151586302265</v>
      </c>
      <c r="AV21" s="16" t="n">
        <v>0.0798895785175023</v>
      </c>
      <c r="AW21" s="16" t="n">
        <v>0.0096540136407674</v>
      </c>
      <c r="AX21" s="16" t="n">
        <v>0.00416668756452256</v>
      </c>
      <c r="AY21" s="16" t="n">
        <v>0</v>
      </c>
    </row>
    <row r="22">
      <c r="B22" s="17" t="s">
        <v>168</v>
      </c>
      <c r="C22" s="16" t="n">
        <v>0.0454772059907526</v>
      </c>
      <c r="D22" s="16" t="n">
        <v>0.247939655649262</v>
      </c>
      <c r="E22" s="16" t="n">
        <v>0.0383971762247246</v>
      </c>
      <c r="F22" s="16" t="n">
        <v>0.0246347986760552</v>
      </c>
      <c r="G22" s="16"/>
      <c r="H22" s="16" t="n">
        <v>0.0324399782110314</v>
      </c>
      <c r="I22" s="16" t="n">
        <v>0.0484233891162639</v>
      </c>
      <c r="J22" s="16"/>
      <c r="K22" s="16" t="n">
        <v>0.0652600964179783</v>
      </c>
      <c r="L22" s="16"/>
      <c r="M22" s="16" t="n">
        <v>0.032129616139361</v>
      </c>
      <c r="N22" s="16" t="n">
        <v>0.100650216294287</v>
      </c>
      <c r="O22" s="16" t="n">
        <v>0.271970710889914</v>
      </c>
      <c r="P22" s="16" t="n">
        <v>0.310743965658622</v>
      </c>
      <c r="Q22" s="16"/>
      <c r="R22" s="16" t="n">
        <v>0.145588624581523</v>
      </c>
      <c r="S22" s="16" t="n">
        <v>0.00504548335896547</v>
      </c>
      <c r="T22" s="16" t="n">
        <v>0.085793928739323</v>
      </c>
      <c r="U22" s="16" t="n">
        <v>0.0209371394217645</v>
      </c>
      <c r="V22" s="16" t="n">
        <v>0.0287008892341743</v>
      </c>
      <c r="W22" s="16"/>
      <c r="X22" s="16" t="n">
        <v>0.0349200045421899</v>
      </c>
      <c r="Y22" s="16" t="n">
        <v>0.0485538594649844</v>
      </c>
      <c r="Z22" s="16" t="n">
        <v>0.0142290141643132</v>
      </c>
      <c r="AA22" s="16" t="n">
        <v>0.0690379395841647</v>
      </c>
      <c r="AB22" s="16" t="n">
        <v>0.0602705174949866</v>
      </c>
      <c r="AC22" s="16" t="n">
        <v>0.0810582005557416</v>
      </c>
      <c r="AD22" s="16" t="n">
        <v>0.110126529297928</v>
      </c>
      <c r="AE22" s="16"/>
      <c r="AF22" s="16" t="n">
        <v>0.00209504716872043</v>
      </c>
      <c r="AG22" s="16" t="n">
        <v>0.0239839130429406</v>
      </c>
      <c r="AH22" s="16" t="n">
        <v>0.107590268986305</v>
      </c>
      <c r="AI22" s="16" t="n">
        <v>0.029377343113468</v>
      </c>
      <c r="AJ22" s="16" t="n">
        <v>0.0424629176770486</v>
      </c>
      <c r="AK22" s="16" t="n">
        <v>0.0319814786886636</v>
      </c>
      <c r="AL22" s="16" t="n">
        <v>0.0875200860110973</v>
      </c>
      <c r="AM22" s="16" t="n">
        <v>0.0821684290139272</v>
      </c>
      <c r="AN22" s="16" t="n">
        <v>0.0383363457184562</v>
      </c>
      <c r="AO22" s="16" t="n">
        <v>0.00161003304892031</v>
      </c>
      <c r="AP22" s="16" t="n">
        <v>0.136453682051782</v>
      </c>
      <c r="AQ22" s="16"/>
      <c r="AR22" s="16" t="n">
        <v>0.0566485269388858</v>
      </c>
      <c r="AS22" s="16" t="n">
        <v>0.025062435148102</v>
      </c>
      <c r="AT22" s="16" t="n">
        <v>0.0179317435238182</v>
      </c>
      <c r="AU22" s="16" t="n">
        <v>0.172607247447769</v>
      </c>
      <c r="AV22" s="16" t="n">
        <v>0.146652211353448</v>
      </c>
      <c r="AW22" s="16" t="n">
        <v>0.00989088188504949</v>
      </c>
      <c r="AX22" s="16" t="n">
        <v>0.0123740128367005</v>
      </c>
      <c r="AY22" s="16" t="n">
        <v>0</v>
      </c>
    </row>
    <row r="23">
      <c r="B23" s="17" t="s">
        <v>169</v>
      </c>
      <c r="C23" s="16" t="n">
        <v>0.0407478610949252</v>
      </c>
      <c r="D23" s="16" t="n">
        <v>0.0886924837593139</v>
      </c>
      <c r="E23" s="16" t="n">
        <v>0.0638456596642683</v>
      </c>
      <c r="F23" s="16" t="n">
        <v>0.0290171472733979</v>
      </c>
      <c r="G23" s="16"/>
      <c r="H23" s="16" t="n">
        <v>0.00119548459551917</v>
      </c>
      <c r="I23" s="16" t="n">
        <v>0.0309224160803208</v>
      </c>
      <c r="J23" s="16"/>
      <c r="K23" s="16" t="n">
        <v>0.0912423662079755</v>
      </c>
      <c r="L23" s="16"/>
      <c r="M23" s="16" t="n">
        <v>0.0398150639570781</v>
      </c>
      <c r="N23" s="16" t="n">
        <v>0.0413508888491644</v>
      </c>
      <c r="O23" s="16" t="n">
        <v>0.0681350159862145</v>
      </c>
      <c r="P23" s="16" t="n">
        <v>0.0587830303156076</v>
      </c>
      <c r="Q23" s="16"/>
      <c r="R23" s="16" t="n">
        <v>0.226981051970732</v>
      </c>
      <c r="S23" s="16" t="n">
        <v>0.0269892867886038</v>
      </c>
      <c r="T23" s="16" t="n">
        <v>0.0583458802995115</v>
      </c>
      <c r="U23" s="16" t="n">
        <v>0.0561040320708766</v>
      </c>
      <c r="V23" s="16" t="n">
        <v>0.00208012910407777</v>
      </c>
      <c r="W23" s="16"/>
      <c r="X23" s="16" t="n">
        <v>0.0491356289842741</v>
      </c>
      <c r="Y23" s="16" t="n">
        <v>0.0337023134014967</v>
      </c>
      <c r="Z23" s="16" t="n">
        <v>0.0745114886171973</v>
      </c>
      <c r="AA23" s="16" t="n">
        <v>0.00419375654363614</v>
      </c>
      <c r="AB23" s="16" t="n">
        <v>0.00957552950164848</v>
      </c>
      <c r="AC23" s="16" t="n">
        <v>0.0150152701233884</v>
      </c>
      <c r="AD23" s="16" t="n">
        <v>0.00897506144091568</v>
      </c>
      <c r="AE23" s="16"/>
      <c r="AF23" s="16" t="n">
        <v>0</v>
      </c>
      <c r="AG23" s="16" t="n">
        <v>0</v>
      </c>
      <c r="AH23" s="16" t="n">
        <v>0.00162446322979535</v>
      </c>
      <c r="AI23" s="16" t="n">
        <v>0.0310362021528205</v>
      </c>
      <c r="AJ23" s="16" t="n">
        <v>0.134160833627583</v>
      </c>
      <c r="AK23" s="16" t="n">
        <v>0.00151417940320245</v>
      </c>
      <c r="AL23" s="16" t="n">
        <v>0.213003365772576</v>
      </c>
      <c r="AM23" s="16" t="n">
        <v>0.0757209211217902</v>
      </c>
      <c r="AN23" s="16" t="n">
        <v>0.0150237597327145</v>
      </c>
      <c r="AO23" s="16" t="n">
        <v>0.000805016524460155</v>
      </c>
      <c r="AP23" s="16" t="n">
        <v>0</v>
      </c>
      <c r="AQ23" s="16"/>
      <c r="AR23" s="16" t="n">
        <v>0.0430205900832197</v>
      </c>
      <c r="AS23" s="16" t="n">
        <v>0.040339341327901</v>
      </c>
      <c r="AT23" s="16" t="n">
        <v>0.098684669044967</v>
      </c>
      <c r="AU23" s="16" t="n">
        <v>0.00305151586302265</v>
      </c>
      <c r="AV23" s="16" t="n">
        <v>0.0737790339209739</v>
      </c>
      <c r="AW23" s="16" t="n">
        <v>0.00145815562425504</v>
      </c>
      <c r="AX23" s="16" t="n">
        <v>0.00578294264758473</v>
      </c>
      <c r="AY23" s="16" t="n">
        <v>0</v>
      </c>
    </row>
    <row r="24">
      <c r="B24" s="17" t="s">
        <v>170</v>
      </c>
      <c r="C24" s="16" t="n">
        <v>0.0304132904881653</v>
      </c>
      <c r="D24" s="16" t="n">
        <v>0.0337833586728201</v>
      </c>
      <c r="E24" s="16" t="n">
        <v>0.0242243562545317</v>
      </c>
      <c r="F24" s="16" t="n">
        <v>0.0317315257274392</v>
      </c>
      <c r="G24" s="16"/>
      <c r="H24" s="16" t="n">
        <v>0.140547313753697</v>
      </c>
      <c r="I24" s="16" t="n">
        <v>0.0263115350236228</v>
      </c>
      <c r="J24" s="16"/>
      <c r="K24" s="16" t="n">
        <v>0.00579361162972758</v>
      </c>
      <c r="L24" s="16"/>
      <c r="M24" s="16" t="n">
        <v>0.0222089843066149</v>
      </c>
      <c r="N24" s="16" t="n">
        <v>0.0715386331346132</v>
      </c>
      <c r="O24" s="16" t="n">
        <v>0.160734585097669</v>
      </c>
      <c r="P24" s="16" t="n">
        <v>0.14439195277905</v>
      </c>
      <c r="Q24" s="16"/>
      <c r="R24" s="16" t="n">
        <v>0.000366058133902892</v>
      </c>
      <c r="S24" s="16" t="n">
        <v>0.227276771692883</v>
      </c>
      <c r="T24" s="16" t="n">
        <v>0.0135298262481927</v>
      </c>
      <c r="U24" s="16" t="n">
        <v>0.0208199173229201</v>
      </c>
      <c r="V24" s="16" t="n">
        <v>0.00337386314737038</v>
      </c>
      <c r="W24" s="16"/>
      <c r="X24" s="16" t="n">
        <v>0.047566116017232</v>
      </c>
      <c r="Y24" s="16" t="n">
        <v>0.00638359003892377</v>
      </c>
      <c r="Z24" s="16" t="n">
        <v>0.000432455605004643</v>
      </c>
      <c r="AA24" s="16" t="n">
        <v>0.0206055028491365</v>
      </c>
      <c r="AB24" s="16" t="n">
        <v>0.058675388920019</v>
      </c>
      <c r="AC24" s="16" t="n">
        <v>0.0244376698584162</v>
      </c>
      <c r="AD24" s="16" t="n">
        <v>0.0551296013004639</v>
      </c>
      <c r="AE24" s="16"/>
      <c r="AF24" s="16" t="n">
        <v>0.00144694301963122</v>
      </c>
      <c r="AG24" s="16" t="n">
        <v>0.00569454084180724</v>
      </c>
      <c r="AH24" s="16" t="n">
        <v>0.216102418325412</v>
      </c>
      <c r="AI24" s="16" t="n">
        <v>0.143015778024957</v>
      </c>
      <c r="AJ24" s="16" t="n">
        <v>0.0224442666610947</v>
      </c>
      <c r="AK24" s="16" t="n">
        <v>0.00300574660680253</v>
      </c>
      <c r="AL24" s="16" t="n">
        <v>0.0455416951226262</v>
      </c>
      <c r="AM24" s="16" t="n">
        <v>0.0133990364212215</v>
      </c>
      <c r="AN24" s="16" t="n">
        <v>0.00427208394890935</v>
      </c>
      <c r="AO24" s="16" t="n">
        <v>0.000805016524460155</v>
      </c>
      <c r="AP24" s="16" t="n">
        <v>0.00324576641690971</v>
      </c>
      <c r="AQ24" s="16"/>
      <c r="AR24" s="16" t="n">
        <v>0.00216813219823042</v>
      </c>
      <c r="AS24" s="16" t="n">
        <v>0.072595984305486</v>
      </c>
      <c r="AT24" s="16" t="n">
        <v>0.0151054486056914</v>
      </c>
      <c r="AU24" s="16" t="n">
        <v>0.0192945384723819</v>
      </c>
      <c r="AV24" s="16" t="n">
        <v>0.00845154508972561</v>
      </c>
      <c r="AW24" s="16" t="n">
        <v>0.00795898977223027</v>
      </c>
      <c r="AX24" s="16" t="n">
        <v>0.0248740755302682</v>
      </c>
      <c r="AY24" s="16" t="n">
        <v>0.0195895817729055</v>
      </c>
    </row>
    <row r="25">
      <c r="B25" s="17" t="s">
        <v>171</v>
      </c>
      <c r="C25" s="16" t="n">
        <v>0.0261950680943297</v>
      </c>
      <c r="D25" s="16" t="n">
        <v>0.0320047505093823</v>
      </c>
      <c r="E25" s="16" t="n">
        <v>0.0634731376848625</v>
      </c>
      <c r="F25" s="16" t="n">
        <v>0.0153167121861039</v>
      </c>
      <c r="G25" s="16"/>
      <c r="H25" s="16" t="n">
        <v>0.0342544175135931</v>
      </c>
      <c r="I25" s="16" t="n">
        <v>0.0271728347105878</v>
      </c>
      <c r="J25" s="16"/>
      <c r="K25" s="16" t="n">
        <v>0.0300237958414814</v>
      </c>
      <c r="L25" s="16"/>
      <c r="M25" s="16" t="n">
        <v>0.0179868951910054</v>
      </c>
      <c r="N25" s="16" t="n">
        <v>0.0634482539069972</v>
      </c>
      <c r="O25" s="16" t="n">
        <v>0.164550204403099</v>
      </c>
      <c r="P25" s="16" t="n">
        <v>0.157190312974699</v>
      </c>
      <c r="Q25" s="16"/>
      <c r="R25" s="16" t="n">
        <v>0.000366058133902892</v>
      </c>
      <c r="S25" s="16" t="n">
        <v>0.00471499232533357</v>
      </c>
      <c r="T25" s="16" t="n">
        <v>0.0521562798766455</v>
      </c>
      <c r="U25" s="16" t="n">
        <v>0.0158598078504957</v>
      </c>
      <c r="V25" s="16" t="n">
        <v>0.023769231453533</v>
      </c>
      <c r="W25" s="16"/>
      <c r="X25" s="16" t="n">
        <v>0.0180933620827363</v>
      </c>
      <c r="Y25" s="16" t="n">
        <v>0.00658449178563287</v>
      </c>
      <c r="Z25" s="16" t="n">
        <v>0.0682962636316538</v>
      </c>
      <c r="AA25" s="16" t="n">
        <v>0.0189147784828477</v>
      </c>
      <c r="AB25" s="16" t="n">
        <v>0.070942187339144</v>
      </c>
      <c r="AC25" s="16" t="n">
        <v>0.0188825007628744</v>
      </c>
      <c r="AD25" s="16" t="n">
        <v>0.0868784176779218</v>
      </c>
      <c r="AE25" s="16"/>
      <c r="AF25" s="16" t="n">
        <v>0.00200742574591668</v>
      </c>
      <c r="AG25" s="16" t="n">
        <v>0.0138936766544318</v>
      </c>
      <c r="AH25" s="16" t="n">
        <v>0.0098888243553579</v>
      </c>
      <c r="AI25" s="16" t="n">
        <v>0.022856932454923</v>
      </c>
      <c r="AJ25" s="16" t="n">
        <v>0.0250850187914363</v>
      </c>
      <c r="AK25" s="16" t="n">
        <v>0.0288212235383911</v>
      </c>
      <c r="AL25" s="16" t="n">
        <v>0.0455519607243447</v>
      </c>
      <c r="AM25" s="16" t="n">
        <v>0.137491170077464</v>
      </c>
      <c r="AN25" s="16" t="n">
        <v>0.0147000519032794</v>
      </c>
      <c r="AO25" s="16" t="n">
        <v>0.0049556637544114</v>
      </c>
      <c r="AP25" s="16" t="n">
        <v>0.000405742221430295</v>
      </c>
      <c r="AQ25" s="16"/>
      <c r="AR25" s="16" t="n">
        <v>0.0868908958994451</v>
      </c>
      <c r="AS25" s="16" t="n">
        <v>0.0168167502806758</v>
      </c>
      <c r="AT25" s="16" t="n">
        <v>0.00723105188904708</v>
      </c>
      <c r="AU25" s="16" t="n">
        <v>0.000591840394591755</v>
      </c>
      <c r="AV25" s="16" t="n">
        <v>0.00816451628878604</v>
      </c>
      <c r="AW25" s="16" t="n">
        <v>0.0104015645321762</v>
      </c>
      <c r="AX25" s="16" t="n">
        <v>0.0329367675817691</v>
      </c>
      <c r="AY25" s="16" t="n">
        <v>0</v>
      </c>
    </row>
    <row r="26">
      <c r="B26" s="17" t="s">
        <v>172</v>
      </c>
      <c r="C26" s="16" t="n">
        <v>0.0130032122425453</v>
      </c>
      <c r="D26" s="16" t="n">
        <v>0.00454023737724251</v>
      </c>
      <c r="E26" s="16" t="n">
        <v>0.0521866483111298</v>
      </c>
      <c r="F26" s="16" t="n">
        <v>0.00320844311757107</v>
      </c>
      <c r="G26" s="16"/>
      <c r="H26" s="16" t="n">
        <v>0.00239096919103834</v>
      </c>
      <c r="I26" s="16" t="n">
        <v>0.0138218641507512</v>
      </c>
      <c r="J26" s="16"/>
      <c r="K26" s="16" t="n">
        <v>0.0024269886505622</v>
      </c>
      <c r="L26" s="16"/>
      <c r="M26" s="16" t="n">
        <v>0.0111044921533074</v>
      </c>
      <c r="N26" s="16" t="n">
        <v>0.00650083934203757</v>
      </c>
      <c r="O26" s="16" t="n">
        <v>0.0984837192131534</v>
      </c>
      <c r="P26" s="16" t="n">
        <v>0.0417235021822053</v>
      </c>
      <c r="Q26" s="16"/>
      <c r="R26" s="16" t="n">
        <v>0.000366058133902892</v>
      </c>
      <c r="S26" s="16" t="n">
        <v>0.102608089659541</v>
      </c>
      <c r="T26" s="16" t="n">
        <v>0.00930519151745251</v>
      </c>
      <c r="U26" s="16" t="n">
        <v>0.00281588239809246</v>
      </c>
      <c r="V26" s="16" t="n">
        <v>0.000761982738353521</v>
      </c>
      <c r="W26" s="16"/>
      <c r="X26" s="16" t="n">
        <v>0.00150966525578674</v>
      </c>
      <c r="Y26" s="16" t="n">
        <v>0.00128378041083968</v>
      </c>
      <c r="Z26" s="16" t="n">
        <v>0.0733067607434107</v>
      </c>
      <c r="AA26" s="16" t="n">
        <v>0.00182365669799034</v>
      </c>
      <c r="AB26" s="16" t="n">
        <v>0.0204043057737317</v>
      </c>
      <c r="AC26" s="16" t="n">
        <v>0.0406391327254311</v>
      </c>
      <c r="AD26" s="16" t="n">
        <v>0.0127634411679294</v>
      </c>
      <c r="AE26" s="16"/>
      <c r="AF26" s="16" t="n">
        <v>0.000798838870542015</v>
      </c>
      <c r="AG26" s="16" t="n">
        <v>0</v>
      </c>
      <c r="AH26" s="16" t="n">
        <v>0.00066820277484704</v>
      </c>
      <c r="AI26" s="16" t="n">
        <v>0.00231381559469216</v>
      </c>
      <c r="AJ26" s="16" t="n">
        <v>0.00419205129497132</v>
      </c>
      <c r="AK26" s="16" t="n">
        <v>0.000133856557575109</v>
      </c>
      <c r="AL26" s="16" t="n">
        <v>0.0300887138187718</v>
      </c>
      <c r="AM26" s="16" t="n">
        <v>0.0107179250827717</v>
      </c>
      <c r="AN26" s="16" t="n">
        <v>0.00592840037991529</v>
      </c>
      <c r="AO26" s="16" t="n">
        <v>0.202774028170812</v>
      </c>
      <c r="AP26" s="16" t="n">
        <v>0.000256968775120762</v>
      </c>
      <c r="AQ26" s="16"/>
      <c r="AR26" s="16" t="n">
        <v>0.000849715733005719</v>
      </c>
      <c r="AS26" s="16" t="n">
        <v>0.0333745124592189</v>
      </c>
      <c r="AT26" s="16" t="n">
        <v>0.000353286864765848</v>
      </c>
      <c r="AU26" s="16" t="n">
        <v>0.00610303172604529</v>
      </c>
      <c r="AV26" s="16" t="n">
        <v>0.00816451628878604</v>
      </c>
      <c r="AW26" s="16" t="n">
        <v>0</v>
      </c>
      <c r="AX26" s="16" t="n">
        <v>0.0333335005161805</v>
      </c>
      <c r="AY26" s="16" t="n">
        <v>0</v>
      </c>
    </row>
    <row r="27">
      <c r="B27" s="17" t="s">
        <v>107</v>
      </c>
      <c r="C27" s="22" t="n">
        <v>0.0854706373486022</v>
      </c>
      <c r="D27" s="22" t="n">
        <v>0.0158418691939785</v>
      </c>
      <c r="E27" s="22" t="n">
        <v>0.051732304459983</v>
      </c>
      <c r="F27" s="22" t="n">
        <v>0.102560062552423</v>
      </c>
      <c r="G27" s="22"/>
      <c r="H27" s="22" t="n">
        <v>0</v>
      </c>
      <c r="I27" s="22" t="n">
        <v>0.0868009439285735</v>
      </c>
      <c r="J27" s="22"/>
      <c r="K27" s="22" t="n">
        <v>0.0554929866405725</v>
      </c>
      <c r="L27" s="22"/>
      <c r="M27" s="22" t="n">
        <v>0.0913871089307888</v>
      </c>
      <c r="N27" s="22" t="n">
        <v>0.043574247278641</v>
      </c>
      <c r="O27" s="22" t="n">
        <v>0.030727626530461</v>
      </c>
      <c r="P27" s="22" t="n">
        <v>0.0141446780896069</v>
      </c>
      <c r="Q27" s="22"/>
      <c r="R27" s="22" t="n">
        <v>0</v>
      </c>
      <c r="S27" s="22" t="n">
        <v>0</v>
      </c>
      <c r="T27" s="22" t="n">
        <v>0.000817955000997491</v>
      </c>
      <c r="U27" s="22" t="n">
        <v>0.23108321485479</v>
      </c>
      <c r="V27" s="22" t="n">
        <v>0.102389766154662</v>
      </c>
      <c r="W27" s="22"/>
      <c r="X27" s="22" t="n">
        <v>0.0947085229147335</v>
      </c>
      <c r="Y27" s="22" t="n">
        <v>0.0936536590932065</v>
      </c>
      <c r="Z27" s="22" t="n">
        <v>0.0730168824121639</v>
      </c>
      <c r="AA27" s="22" t="n">
        <v>0.182797528124494</v>
      </c>
      <c r="AB27" s="22" t="n">
        <v>0.0189249687711794</v>
      </c>
      <c r="AC27" s="22" t="n">
        <v>0.174698886195279</v>
      </c>
      <c r="AD27" s="22" t="n">
        <v>0.0263481374776778</v>
      </c>
      <c r="AE27" s="22"/>
      <c r="AF27" s="22" t="n">
        <v>0.20121795108225</v>
      </c>
      <c r="AG27" s="22" t="n">
        <v>0.0313836275423889</v>
      </c>
      <c r="AH27" s="22" t="n">
        <v>0</v>
      </c>
      <c r="AI27" s="22" t="n">
        <v>0.0135420955477002</v>
      </c>
      <c r="AJ27" s="22" t="n">
        <v>0.00336788196421593</v>
      </c>
      <c r="AK27" s="22" t="n">
        <v>0.122703169115706</v>
      </c>
      <c r="AL27" s="22" t="n">
        <v>0.00426040265632778</v>
      </c>
      <c r="AM27" s="22" t="n">
        <v>0.124643891449818</v>
      </c>
      <c r="AN27" s="22" t="n">
        <v>0</v>
      </c>
      <c r="AO27" s="22" t="n">
        <v>0.214461388790173</v>
      </c>
      <c r="AP27" s="22" t="n">
        <v>0.2356664941143</v>
      </c>
      <c r="AQ27" s="22"/>
      <c r="AR27" s="22" t="n">
        <v>0.0460346482950787</v>
      </c>
      <c r="AS27" s="22" t="n">
        <v>0.0931340497763204</v>
      </c>
      <c r="AT27" s="22" t="n">
        <v>0</v>
      </c>
      <c r="AU27" s="22" t="n">
        <v>0.33250890493892</v>
      </c>
      <c r="AV27" s="22" t="n">
        <v>0.00759045868690691</v>
      </c>
      <c r="AW27" s="22" t="n">
        <v>0.120549839228115</v>
      </c>
      <c r="AX27" s="22" t="n">
        <v>0.207724343703224</v>
      </c>
      <c r="AY27" s="22" t="n">
        <v>0</v>
      </c>
    </row>
    <row r="28">
      <c r="B28" s="18"/>
    </row>
    <row r="29">
      <c r="B29" t="s">
        <v>77</v>
      </c>
    </row>
    <row r="30">
      <c r="B30" t="s">
        <v>78</v>
      </c>
    </row>
    <row r="32">
      <c r="B3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 min="16" max="16" width="20.71" hidden="0" customWidth="1"/>
  </cols>
  <sheetData>
    <row r="2" ht="40" customHeight="1">
      <c r="D2" s="15" t="s">
        <v>189</v>
      </c>
    </row>
    <row r="6" ht="50" customHeight="1">
      <c r="B6" s="19" t="s">
        <v>15</v>
      </c>
      <c r="C6" s="19" t="s">
        <v>174</v>
      </c>
      <c r="D6" s="19" t="s">
        <v>175</v>
      </c>
      <c r="E6" s="19" t="s">
        <v>176</v>
      </c>
      <c r="F6" s="19" t="s">
        <v>177</v>
      </c>
      <c r="G6" s="19" t="s">
        <v>178</v>
      </c>
      <c r="H6" s="19" t="s">
        <v>179</v>
      </c>
      <c r="I6" s="19" t="s">
        <v>180</v>
      </c>
      <c r="J6" s="19" t="s">
        <v>181</v>
      </c>
      <c r="K6" s="19" t="s">
        <v>182</v>
      </c>
      <c r="L6" s="19" t="s">
        <v>183</v>
      </c>
      <c r="M6" s="19" t="s">
        <v>184</v>
      </c>
      <c r="N6" s="19" t="s">
        <v>185</v>
      </c>
      <c r="O6" s="19" t="s">
        <v>186</v>
      </c>
    </row>
    <row r="7">
      <c r="B7" s="17" t="s">
        <v>187</v>
      </c>
      <c r="C7" s="16" t="n">
        <v>0.51494382848008</v>
      </c>
      <c r="D7" s="16" t="n">
        <v>0.429645549181311</v>
      </c>
      <c r="E7" s="16" t="n">
        <v>0.298399856556364</v>
      </c>
      <c r="F7" s="16" t="n">
        <v>0.52968390817188</v>
      </c>
      <c r="G7" s="16" t="n">
        <v>0.280484698493202</v>
      </c>
      <c r="H7" s="16" t="n">
        <v>0.37001727572502</v>
      </c>
      <c r="I7" s="16" t="n">
        <v>0.190054827598474</v>
      </c>
      <c r="J7" s="16" t="n">
        <v>0.217962576703375</v>
      </c>
      <c r="K7" s="16" t="n">
        <v>0.261293990831676</v>
      </c>
      <c r="L7" s="16" t="n">
        <v>0.223631009723658</v>
      </c>
      <c r="M7" s="16" t="n">
        <v>0.137646663126929</v>
      </c>
      <c r="N7" s="16" t="n">
        <v>0.118246965718381</v>
      </c>
      <c r="O7" s="16" t="n">
        <v>0.151133375518747</v>
      </c>
    </row>
    <row r="8">
      <c r="B8" s="17" t="s">
        <v>188</v>
      </c>
      <c r="C8" s="16" t="n">
        <v>0.430882024674956</v>
      </c>
      <c r="D8" s="16" t="n">
        <v>0.564384423306215</v>
      </c>
      <c r="E8" s="16" t="n">
        <v>0.648659922071974</v>
      </c>
      <c r="F8" s="16" t="n">
        <v>0.430702419250069</v>
      </c>
      <c r="G8" s="16" t="n">
        <v>0.668491692557776</v>
      </c>
      <c r="H8" s="16" t="n">
        <v>0.605082915762863</v>
      </c>
      <c r="I8" s="16" t="n">
        <v>0.776262869700964</v>
      </c>
      <c r="J8" s="16" t="n">
        <v>0.709018877295935</v>
      </c>
      <c r="K8" s="16" t="n">
        <v>0.693917443322194</v>
      </c>
      <c r="L8" s="16" t="n">
        <v>0.7368001888339</v>
      </c>
      <c r="M8" s="16" t="n">
        <v>0.799383778865034</v>
      </c>
      <c r="N8" s="16" t="n">
        <v>0.79581865798208</v>
      </c>
      <c r="O8" s="16" t="n">
        <v>0.782699354102403</v>
      </c>
    </row>
    <row r="9">
      <c r="B9" s="17" t="s">
        <v>97</v>
      </c>
      <c r="C9" s="16" t="n">
        <v>0.0541741468449649</v>
      </c>
      <c r="D9" s="16" t="n">
        <v>0.00597002751247386</v>
      </c>
      <c r="E9" s="16" t="n">
        <v>0.0529402213716623</v>
      </c>
      <c r="F9" s="16" t="n">
        <v>0.0396136725780509</v>
      </c>
      <c r="G9" s="16" t="n">
        <v>0.051023608949022</v>
      </c>
      <c r="H9" s="16" t="n">
        <v>0.0248998085121168</v>
      </c>
      <c r="I9" s="16" t="n">
        <v>0.0336823027005622</v>
      </c>
      <c r="J9" s="16" t="n">
        <v>0.07301854600069</v>
      </c>
      <c r="K9" s="16" t="n">
        <v>0.0447885658461297</v>
      </c>
      <c r="L9" s="16" t="n">
        <v>0.0395688014424419</v>
      </c>
      <c r="M9" s="16" t="n">
        <v>0.0629695580080362</v>
      </c>
      <c r="N9" s="16" t="n">
        <v>0.085934376299539</v>
      </c>
      <c r="O9" s="16" t="n">
        <v>0.0661672703788501</v>
      </c>
    </row>
    <row r="10">
      <c r="B10" s="18"/>
      <c r="C10" s="18"/>
      <c r="D10" s="18"/>
      <c r="E10" s="18"/>
      <c r="F10" s="18"/>
      <c r="G10" s="18"/>
      <c r="H10" s="18"/>
      <c r="I10" s="18"/>
      <c r="J10" s="18"/>
      <c r="K10" s="18"/>
      <c r="L10" s="18"/>
      <c r="M10" s="18"/>
      <c r="N10" s="18"/>
      <c r="O10" s="18"/>
    </row>
    <row r="11">
      <c r="B11" t="s">
        <v>77</v>
      </c>
    </row>
    <row r="12">
      <c r="B12" t="s">
        <v>78</v>
      </c>
    </row>
    <row r="16">
      <c r="B16" s="9" t="str">
        <f>=HYPERLINK("#'Contents'!A1", "Return to Contents")</f>
      </c>
    </row>
  </sheetData>
  <mergeCells count="1">
    <mergeCell ref="D2:P2"/>
  </mergeCells>
  <pageMargins left="0.7" right="0.7" top="0.75" bottom="0.75" header="0.3" footer="0.3"/>
  <pageSetup paperSize="9" orientation="portrait" horizontalDpi="300" verticalDpi="300"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190</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187</v>
      </c>
      <c r="C9" s="16" t="n">
        <v>0.51494382848008</v>
      </c>
      <c r="D9" s="16" t="n">
        <v>0.357030128330282</v>
      </c>
      <c r="E9" s="16" t="n">
        <v>0.468780603545251</v>
      </c>
      <c r="F9" s="16" t="n">
        <v>0.545376358160864</v>
      </c>
      <c r="G9" s="16"/>
      <c r="H9" s="16" t="n">
        <v>0.176540977101578</v>
      </c>
      <c r="I9" s="16" t="n">
        <v>0.533863666337281</v>
      </c>
      <c r="J9" s="16"/>
      <c r="K9" s="16" t="n">
        <v>0.494599004826303</v>
      </c>
      <c r="L9" s="16"/>
      <c r="M9" s="16" t="n">
        <v>0.496276316929292</v>
      </c>
      <c r="N9" s="16" t="n">
        <v>0.667294138108279</v>
      </c>
      <c r="O9" s="16" t="n">
        <v>0.659886291225818</v>
      </c>
      <c r="P9" s="16" t="n">
        <v>0.611566822270134</v>
      </c>
      <c r="Q9" s="16"/>
      <c r="R9" s="16" t="n">
        <v>0.582955721933139</v>
      </c>
      <c r="S9" s="16" t="n">
        <v>0.643015692224339</v>
      </c>
      <c r="T9" s="16" t="n">
        <v>0.454852619810199</v>
      </c>
      <c r="U9" s="16" t="n">
        <v>0.720192513020893</v>
      </c>
      <c r="V9" s="16" t="n">
        <v>0.422625383459062</v>
      </c>
      <c r="W9" s="16"/>
      <c r="X9" s="16" t="n">
        <v>0.489784711588174</v>
      </c>
      <c r="Y9" s="16" t="n">
        <v>0.335798908113402</v>
      </c>
      <c r="Z9" s="16" t="n">
        <v>0.544634805606534</v>
      </c>
      <c r="AA9" s="16" t="n">
        <v>0.744134654226539</v>
      </c>
      <c r="AB9" s="16" t="n">
        <v>0.815519482441414</v>
      </c>
      <c r="AC9" s="16" t="n">
        <v>0.867136207150936</v>
      </c>
      <c r="AD9" s="16" t="n">
        <v>0.75541403481829</v>
      </c>
      <c r="AE9" s="16"/>
      <c r="AF9" s="16" t="n">
        <v>0.415607563472873</v>
      </c>
      <c r="AG9" s="16" t="n">
        <v>0.936751388513834</v>
      </c>
      <c r="AH9" s="16" t="n">
        <v>0.324740905427855</v>
      </c>
      <c r="AI9" s="16" t="n">
        <v>0.838114734024641</v>
      </c>
      <c r="AJ9" s="16" t="n">
        <v>0.405036111417937</v>
      </c>
      <c r="AK9" s="16" t="n">
        <v>0.482448682974946</v>
      </c>
      <c r="AL9" s="16" t="n">
        <v>0.903020880117915</v>
      </c>
      <c r="AM9" s="16" t="n">
        <v>0.583375066431892</v>
      </c>
      <c r="AN9" s="16" t="n">
        <v>0.524415261866545</v>
      </c>
      <c r="AO9" s="16" t="n">
        <v>0.757853115437565</v>
      </c>
      <c r="AP9" s="16" t="n">
        <v>0.238655291756089</v>
      </c>
      <c r="AQ9" s="16"/>
      <c r="AR9" s="16" t="n">
        <v>0.424625604344827</v>
      </c>
      <c r="AS9" s="16" t="n">
        <v>0.55639709513881</v>
      </c>
      <c r="AT9" s="16" t="n">
        <v>0.488943093251536</v>
      </c>
      <c r="AU9" s="16" t="n">
        <v>0.380160215582688</v>
      </c>
      <c r="AV9" s="16" t="n">
        <v>0.554551649030686</v>
      </c>
      <c r="AW9" s="16" t="n">
        <v>0.606477577068172</v>
      </c>
      <c r="AX9" s="16" t="n">
        <v>0.572985427298382</v>
      </c>
      <c r="AY9" s="16" t="n">
        <v>0.519589581772905</v>
      </c>
    </row>
    <row r="10">
      <c r="B10" s="17" t="s">
        <v>188</v>
      </c>
      <c r="C10" s="16" t="n">
        <v>0.430882024674956</v>
      </c>
      <c r="D10" s="16" t="n">
        <v>0.558296683827989</v>
      </c>
      <c r="E10" s="16" t="n">
        <v>0.461075012945726</v>
      </c>
      <c r="F10" s="16" t="n">
        <v>0.408262019613287</v>
      </c>
      <c r="G10" s="16"/>
      <c r="H10" s="16" t="n">
        <v>0.814785009022839</v>
      </c>
      <c r="I10" s="16" t="n">
        <v>0.405707923789195</v>
      </c>
      <c r="J10" s="16"/>
      <c r="K10" s="16" t="n">
        <v>0.40325515666504</v>
      </c>
      <c r="L10" s="16"/>
      <c r="M10" s="16" t="n">
        <v>0.448579316490664</v>
      </c>
      <c r="N10" s="16" t="n">
        <v>0.291354973042556</v>
      </c>
      <c r="O10" s="16" t="n">
        <v>0.287715910020119</v>
      </c>
      <c r="P10" s="16" t="n">
        <v>0.305027399900076</v>
      </c>
      <c r="Q10" s="16"/>
      <c r="R10" s="16" t="n">
        <v>0.268893246548018</v>
      </c>
      <c r="S10" s="16" t="n">
        <v>0.246361840021989</v>
      </c>
      <c r="T10" s="16" t="n">
        <v>0.416971281388339</v>
      </c>
      <c r="U10" s="16" t="n">
        <v>0.277702885536107</v>
      </c>
      <c r="V10" s="16" t="n">
        <v>0.569548661287664</v>
      </c>
      <c r="W10" s="16"/>
      <c r="X10" s="16" t="n">
        <v>0.420763131008519</v>
      </c>
      <c r="Y10" s="16" t="n">
        <v>0.623123551007708</v>
      </c>
      <c r="Z10" s="16" t="n">
        <v>0.455058608239114</v>
      </c>
      <c r="AA10" s="16" t="n">
        <v>0.255865345773461</v>
      </c>
      <c r="AB10" s="16" t="n">
        <v>0.173799924437435</v>
      </c>
      <c r="AC10" s="16" t="n">
        <v>0.129637248830401</v>
      </c>
      <c r="AD10" s="16" t="n">
        <v>0.141912649150503</v>
      </c>
      <c r="AE10" s="16"/>
      <c r="AF10" s="16" t="n">
        <v>0.206783689486133</v>
      </c>
      <c r="AG10" s="16" t="n">
        <v>0.0632486114861657</v>
      </c>
      <c r="AH10" s="16" t="n">
        <v>0.652103273329926</v>
      </c>
      <c r="AI10" s="16" t="n">
        <v>0.156879302313343</v>
      </c>
      <c r="AJ10" s="16" t="n">
        <v>0.594441991595174</v>
      </c>
      <c r="AK10" s="16" t="n">
        <v>0.495907200387815</v>
      </c>
      <c r="AL10" s="16" t="n">
        <v>0.0900922763757902</v>
      </c>
      <c r="AM10" s="16" t="n">
        <v>0.335481493996153</v>
      </c>
      <c r="AN10" s="16" t="n">
        <v>0.336065694033864</v>
      </c>
      <c r="AO10" s="16" t="n">
        <v>0.242146884562435</v>
      </c>
      <c r="AP10" s="16" t="n">
        <v>0.759802895593186</v>
      </c>
      <c r="AQ10" s="16"/>
      <c r="AR10" s="16" t="n">
        <v>0.491171743570658</v>
      </c>
      <c r="AS10" s="16" t="n">
        <v>0.435153931213673</v>
      </c>
      <c r="AT10" s="16" t="n">
        <v>0.411665663973965</v>
      </c>
      <c r="AU10" s="16" t="n">
        <v>0.47017043169954</v>
      </c>
      <c r="AV10" s="16" t="n">
        <v>0.298553880900607</v>
      </c>
      <c r="AW10" s="16" t="n">
        <v>0.388637273411936</v>
      </c>
      <c r="AX10" s="16" t="n">
        <v>0.427014572701618</v>
      </c>
      <c r="AY10" s="16" t="n">
        <v>0.480410418227094</v>
      </c>
    </row>
    <row r="11">
      <c r="B11" s="17" t="s">
        <v>97</v>
      </c>
      <c r="C11" s="22" t="n">
        <v>0.0541741468449649</v>
      </c>
      <c r="D11" s="22" t="n">
        <v>0.0846731878417293</v>
      </c>
      <c r="E11" s="22" t="n">
        <v>0.0701443835090238</v>
      </c>
      <c r="F11" s="22" t="n">
        <v>0.0463616222258482</v>
      </c>
      <c r="G11" s="22"/>
      <c r="H11" s="22" t="n">
        <v>0.00867401387558333</v>
      </c>
      <c r="I11" s="22" t="n">
        <v>0.0604284098735239</v>
      </c>
      <c r="J11" s="22"/>
      <c r="K11" s="22" t="n">
        <v>0.102145838508657</v>
      </c>
      <c r="L11" s="22"/>
      <c r="M11" s="22" t="n">
        <v>0.0551443665800445</v>
      </c>
      <c r="N11" s="22" t="n">
        <v>0.0413508888491644</v>
      </c>
      <c r="O11" s="22" t="n">
        <v>0.0523977987540631</v>
      </c>
      <c r="P11" s="22" t="n">
        <v>0.0834057778297905</v>
      </c>
      <c r="Q11" s="22"/>
      <c r="R11" s="22" t="n">
        <v>0.148151031518843</v>
      </c>
      <c r="S11" s="22" t="n">
        <v>0.110622467753672</v>
      </c>
      <c r="T11" s="22" t="n">
        <v>0.128176098801462</v>
      </c>
      <c r="U11" s="22" t="n">
        <v>0.00210460144299999</v>
      </c>
      <c r="V11" s="22" t="n">
        <v>0.00782595525327382</v>
      </c>
      <c r="W11" s="22"/>
      <c r="X11" s="22" t="n">
        <v>0.0894521574033068</v>
      </c>
      <c r="Y11" s="22" t="n">
        <v>0.0410775408788898</v>
      </c>
      <c r="Z11" s="22" t="n">
        <v>0.000306586154352113</v>
      </c>
      <c r="AA11" s="22" t="n">
        <v>0</v>
      </c>
      <c r="AB11" s="22" t="n">
        <v>0.0106805931211509</v>
      </c>
      <c r="AC11" s="22" t="n">
        <v>0.00322654401866316</v>
      </c>
      <c r="AD11" s="22" t="n">
        <v>0.102673316031207</v>
      </c>
      <c r="AE11" s="22"/>
      <c r="AF11" s="22" t="n">
        <v>0.377608747040995</v>
      </c>
      <c r="AG11" s="22" t="n">
        <v>0</v>
      </c>
      <c r="AH11" s="22" t="n">
        <v>0.0231558212422186</v>
      </c>
      <c r="AI11" s="22" t="n">
        <v>0.00500596366201559</v>
      </c>
      <c r="AJ11" s="22" t="n">
        <v>0.00052189698688967</v>
      </c>
      <c r="AK11" s="22" t="n">
        <v>0.0216441166372381</v>
      </c>
      <c r="AL11" s="22" t="n">
        <v>0.00688684350629516</v>
      </c>
      <c r="AM11" s="22" t="n">
        <v>0.0811434395719548</v>
      </c>
      <c r="AN11" s="22" t="n">
        <v>0.139519044099591</v>
      </c>
      <c r="AO11" s="22" t="n">
        <v>0</v>
      </c>
      <c r="AP11" s="22" t="n">
        <v>0.00154181265072458</v>
      </c>
      <c r="AQ11" s="22"/>
      <c r="AR11" s="22" t="n">
        <v>0.0842026520845151</v>
      </c>
      <c r="AS11" s="22" t="n">
        <v>0.00844897364751631</v>
      </c>
      <c r="AT11" s="22" t="n">
        <v>0.0993912427744987</v>
      </c>
      <c r="AU11" s="22" t="n">
        <v>0.149669352717773</v>
      </c>
      <c r="AV11" s="22" t="n">
        <v>0.146894470068707</v>
      </c>
      <c r="AW11" s="22" t="n">
        <v>0.00488514951989179</v>
      </c>
      <c r="AX11" s="22" t="n">
        <v>0</v>
      </c>
      <c r="AY11" s="22" t="n">
        <v>0</v>
      </c>
    </row>
    <row r="12">
      <c r="B12" s="18"/>
    </row>
    <row r="13">
      <c r="B13" t="s">
        <v>77</v>
      </c>
    </row>
    <row r="14">
      <c r="B14" t="s">
        <v>78</v>
      </c>
    </row>
    <row r="16">
      <c r="B16"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191</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187</v>
      </c>
      <c r="C9" s="16" t="n">
        <v>0.429645549181311</v>
      </c>
      <c r="D9" s="16" t="n">
        <v>0.543577533392836</v>
      </c>
      <c r="E9" s="16" t="n">
        <v>0.381462700792329</v>
      </c>
      <c r="F9" s="16" t="n">
        <v>0.430039604645398</v>
      </c>
      <c r="G9" s="16"/>
      <c r="H9" s="16" t="n">
        <v>0.563920459099585</v>
      </c>
      <c r="I9" s="16" t="n">
        <v>0.415807494707883</v>
      </c>
      <c r="J9" s="16"/>
      <c r="K9" s="16" t="n">
        <v>0.478799891082231</v>
      </c>
      <c r="L9" s="16"/>
      <c r="M9" s="16" t="n">
        <v>0.40371785860723</v>
      </c>
      <c r="N9" s="16" t="n">
        <v>0.631625036376751</v>
      </c>
      <c r="O9" s="16" t="n">
        <v>0.657233415608689</v>
      </c>
      <c r="P9" s="16" t="n">
        <v>0.586116989518145</v>
      </c>
      <c r="Q9" s="16"/>
      <c r="R9" s="16" t="n">
        <v>0.728544346514662</v>
      </c>
      <c r="S9" s="16" t="n">
        <v>0.661487214557881</v>
      </c>
      <c r="T9" s="16" t="n">
        <v>0.422584532932981</v>
      </c>
      <c r="U9" s="16" t="n">
        <v>0.255363530251026</v>
      </c>
      <c r="V9" s="16" t="n">
        <v>0.417915156467494</v>
      </c>
      <c r="W9" s="16"/>
      <c r="X9" s="16" t="n">
        <v>0.430065869935438</v>
      </c>
      <c r="Y9" s="16" t="n">
        <v>0.453970549670625</v>
      </c>
      <c r="Z9" s="16" t="n">
        <v>0.553660786934425</v>
      </c>
      <c r="AA9" s="16" t="n">
        <v>0.391946110995636</v>
      </c>
      <c r="AB9" s="16" t="n">
        <v>0.325496103082435</v>
      </c>
      <c r="AC9" s="16" t="n">
        <v>0.51106686953853</v>
      </c>
      <c r="AD9" s="16" t="n">
        <v>0.253645168869292</v>
      </c>
      <c r="AE9" s="16"/>
      <c r="AF9" s="16" t="n">
        <v>0.00701155107748419</v>
      </c>
      <c r="AG9" s="16" t="n">
        <v>0.479072407086769</v>
      </c>
      <c r="AH9" s="16" t="n">
        <v>0.345296493650342</v>
      </c>
      <c r="AI9" s="16" t="n">
        <v>0.574190790367928</v>
      </c>
      <c r="AJ9" s="16" t="n">
        <v>0.432022476301576</v>
      </c>
      <c r="AK9" s="16" t="n">
        <v>0.415692649463157</v>
      </c>
      <c r="AL9" s="16" t="n">
        <v>0.708829100947812</v>
      </c>
      <c r="AM9" s="16" t="n">
        <v>0.41870691270286</v>
      </c>
      <c r="AN9" s="16" t="n">
        <v>0.453004302638688</v>
      </c>
      <c r="AO9" s="16" t="n">
        <v>0.36498990731699</v>
      </c>
      <c r="AP9" s="16" t="n">
        <v>0.395588992209786</v>
      </c>
      <c r="AQ9" s="16"/>
      <c r="AR9" s="16" t="n">
        <v>0.431862535779474</v>
      </c>
      <c r="AS9" s="16" t="n">
        <v>0.502850792505957</v>
      </c>
      <c r="AT9" s="16" t="n">
        <v>0.495404342509117</v>
      </c>
      <c r="AU9" s="16" t="n">
        <v>0.333206668938385</v>
      </c>
      <c r="AV9" s="16" t="n">
        <v>0.603505335198681</v>
      </c>
      <c r="AW9" s="16" t="n">
        <v>0.240059195262952</v>
      </c>
      <c r="AX9" s="16" t="n">
        <v>0.527693230243722</v>
      </c>
      <c r="AY9" s="16" t="n">
        <v>0.0293843726593582</v>
      </c>
    </row>
    <row r="10">
      <c r="B10" s="17" t="s">
        <v>188</v>
      </c>
      <c r="C10" s="16" t="n">
        <v>0.564384423306215</v>
      </c>
      <c r="D10" s="16" t="n">
        <v>0.439046905275761</v>
      </c>
      <c r="E10" s="16" t="n">
        <v>0.608159653534945</v>
      </c>
      <c r="F10" s="16" t="n">
        <v>0.566482813535715</v>
      </c>
      <c r="G10" s="16"/>
      <c r="H10" s="16" t="n">
        <v>0.402655736120035</v>
      </c>
      <c r="I10" s="16" t="n">
        <v>0.58022049517429</v>
      </c>
      <c r="J10" s="16"/>
      <c r="K10" s="16" t="n">
        <v>0.519684839059118</v>
      </c>
      <c r="L10" s="16"/>
      <c r="M10" s="16" t="n">
        <v>0.59628214139277</v>
      </c>
      <c r="N10" s="16" t="n">
        <v>0.317443377484303</v>
      </c>
      <c r="O10" s="16" t="n">
        <v>0.294590632596442</v>
      </c>
      <c r="P10" s="16" t="n">
        <v>0.325063831791345</v>
      </c>
      <c r="Q10" s="16"/>
      <c r="R10" s="16" t="n">
        <v>0.268179584827177</v>
      </c>
      <c r="S10" s="16" t="n">
        <v>0.327672652524048</v>
      </c>
      <c r="T10" s="16" t="n">
        <v>0.57659321177786</v>
      </c>
      <c r="U10" s="16" t="n">
        <v>0.743427897182477</v>
      </c>
      <c r="V10" s="16" t="n">
        <v>0.571754962780814</v>
      </c>
      <c r="W10" s="16"/>
      <c r="X10" s="16" t="n">
        <v>0.569934130064562</v>
      </c>
      <c r="Y10" s="16" t="n">
        <v>0.540236406020901</v>
      </c>
      <c r="Z10" s="16" t="n">
        <v>0.444844606860542</v>
      </c>
      <c r="AA10" s="16" t="n">
        <v>0.582905237734667</v>
      </c>
      <c r="AB10" s="16" t="n">
        <v>0.668184740427941</v>
      </c>
      <c r="AC10" s="16" t="n">
        <v>0.422475063256498</v>
      </c>
      <c r="AD10" s="16" t="n">
        <v>0.638598262455225</v>
      </c>
      <c r="AE10" s="16"/>
      <c r="AF10" s="16" t="n">
        <v>0.988704671040846</v>
      </c>
      <c r="AG10" s="16" t="n">
        <v>0.520927592913231</v>
      </c>
      <c r="AH10" s="16" t="n">
        <v>0.631850231750995</v>
      </c>
      <c r="AI10" s="16" t="n">
        <v>0.417664217911014</v>
      </c>
      <c r="AJ10" s="16" t="n">
        <v>0.564849068438181</v>
      </c>
      <c r="AK10" s="16" t="n">
        <v>0.574551808368383</v>
      </c>
      <c r="AL10" s="16" t="n">
        <v>0.283588500187748</v>
      </c>
      <c r="AM10" s="16" t="n">
        <v>0.580581470833198</v>
      </c>
      <c r="AN10" s="16" t="n">
        <v>0.546590702992589</v>
      </c>
      <c r="AO10" s="16" t="n">
        <v>0.63501009268301</v>
      </c>
      <c r="AP10" s="16" t="n">
        <v>0.602869195139489</v>
      </c>
      <c r="AQ10" s="16"/>
      <c r="AR10" s="16" t="n">
        <v>0.567972662162373</v>
      </c>
      <c r="AS10" s="16" t="n">
        <v>0.495279743827975</v>
      </c>
      <c r="AT10" s="16" t="n">
        <v>0.482675672762845</v>
      </c>
      <c r="AU10" s="16" t="n">
        <v>0.666201490667023</v>
      </c>
      <c r="AV10" s="16" t="n">
        <v>0.394198434393802</v>
      </c>
      <c r="AW10" s="16" t="n">
        <v>0.750760527584845</v>
      </c>
      <c r="AX10" s="16" t="n">
        <v>0.446769199905156</v>
      </c>
      <c r="AY10" s="16" t="n">
        <v>0.970615627340642</v>
      </c>
    </row>
    <row r="11">
      <c r="B11" s="17" t="s">
        <v>97</v>
      </c>
      <c r="C11" s="22" t="n">
        <v>0.00597002751247386</v>
      </c>
      <c r="D11" s="22" t="n">
        <v>0.0173755613314031</v>
      </c>
      <c r="E11" s="22" t="n">
        <v>0.0103776456727261</v>
      </c>
      <c r="F11" s="22" t="n">
        <v>0.00347758181888746</v>
      </c>
      <c r="G11" s="22"/>
      <c r="H11" s="22" t="n">
        <v>0.0334238047803799</v>
      </c>
      <c r="I11" s="22" t="n">
        <v>0.00397201011782677</v>
      </c>
      <c r="J11" s="22"/>
      <c r="K11" s="22" t="n">
        <v>0.00151526985865055</v>
      </c>
      <c r="L11" s="22"/>
      <c r="M11" s="22" t="n">
        <v>0</v>
      </c>
      <c r="N11" s="22" t="n">
        <v>0.0509315861389457</v>
      </c>
      <c r="O11" s="22" t="n">
        <v>0.0481759517948688</v>
      </c>
      <c r="P11" s="22" t="n">
        <v>0.0888191786905103</v>
      </c>
      <c r="Q11" s="22"/>
      <c r="R11" s="22" t="n">
        <v>0.00327606865816043</v>
      </c>
      <c r="S11" s="22" t="n">
        <v>0.0108401329180706</v>
      </c>
      <c r="T11" s="22" t="n">
        <v>0.000822255289159374</v>
      </c>
      <c r="U11" s="22" t="n">
        <v>0.00120857256649739</v>
      </c>
      <c r="V11" s="22" t="n">
        <v>0.0103298807516928</v>
      </c>
      <c r="W11" s="22"/>
      <c r="X11" s="22" t="n">
        <v>0</v>
      </c>
      <c r="Y11" s="22" t="n">
        <v>0.0057930443084732</v>
      </c>
      <c r="Z11" s="22" t="n">
        <v>0.00149460620503345</v>
      </c>
      <c r="AA11" s="22" t="n">
        <v>0.0251486512696974</v>
      </c>
      <c r="AB11" s="22" t="n">
        <v>0.00631915648962438</v>
      </c>
      <c r="AC11" s="22" t="n">
        <v>0.0664580672049718</v>
      </c>
      <c r="AD11" s="22" t="n">
        <v>0.107756568675484</v>
      </c>
      <c r="AE11" s="22"/>
      <c r="AF11" s="22" t="n">
        <v>0.00428377788167001</v>
      </c>
      <c r="AG11" s="22" t="n">
        <v>0</v>
      </c>
      <c r="AH11" s="22" t="n">
        <v>0.0228532745986638</v>
      </c>
      <c r="AI11" s="22" t="n">
        <v>0.00814499172105823</v>
      </c>
      <c r="AJ11" s="22" t="n">
        <v>0.00312845526024317</v>
      </c>
      <c r="AK11" s="22" t="n">
        <v>0.0097555421684599</v>
      </c>
      <c r="AL11" s="22" t="n">
        <v>0.00758239886443979</v>
      </c>
      <c r="AM11" s="22" t="n">
        <v>0.000711616463941409</v>
      </c>
      <c r="AN11" s="22" t="n">
        <v>0.000404994368722858</v>
      </c>
      <c r="AO11" s="22" t="n">
        <v>0</v>
      </c>
      <c r="AP11" s="22" t="n">
        <v>0.00154181265072458</v>
      </c>
      <c r="AQ11" s="22"/>
      <c r="AR11" s="22" t="n">
        <v>0.000164802058153088</v>
      </c>
      <c r="AS11" s="22" t="n">
        <v>0.00186946366606748</v>
      </c>
      <c r="AT11" s="22" t="n">
        <v>0.0219199847280382</v>
      </c>
      <c r="AU11" s="22" t="n">
        <v>0.000591840394591755</v>
      </c>
      <c r="AV11" s="22" t="n">
        <v>0.00229623040751654</v>
      </c>
      <c r="AW11" s="22" t="n">
        <v>0.00918027715220322</v>
      </c>
      <c r="AX11" s="22" t="n">
        <v>0.0255375698511222</v>
      </c>
      <c r="AY11" s="22" t="n">
        <v>0</v>
      </c>
    </row>
    <row r="12">
      <c r="B12" s="18"/>
    </row>
    <row r="13">
      <c r="B13" t="s">
        <v>77</v>
      </c>
    </row>
    <row r="14">
      <c r="B14" t="s">
        <v>78</v>
      </c>
    </row>
    <row r="16">
      <c r="B16"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192</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187</v>
      </c>
      <c r="C9" s="16" t="n">
        <v>0.298399856556364</v>
      </c>
      <c r="D9" s="16" t="n">
        <v>0.421407305073308</v>
      </c>
      <c r="E9" s="16" t="n">
        <v>0.344584973873093</v>
      </c>
      <c r="F9" s="16" t="n">
        <v>0.271889530506916</v>
      </c>
      <c r="G9" s="16"/>
      <c r="H9" s="16" t="n">
        <v>0.121094229170094</v>
      </c>
      <c r="I9" s="16" t="n">
        <v>0.280929901347713</v>
      </c>
      <c r="J9" s="16"/>
      <c r="K9" s="16" t="n">
        <v>0.216374068327191</v>
      </c>
      <c r="L9" s="16"/>
      <c r="M9" s="16" t="n">
        <v>0.274517250899452</v>
      </c>
      <c r="N9" s="16" t="n">
        <v>0.458661650171779</v>
      </c>
      <c r="O9" s="16" t="n">
        <v>0.576009060273538</v>
      </c>
      <c r="P9" s="16" t="n">
        <v>0.509502934341402</v>
      </c>
      <c r="Q9" s="16"/>
      <c r="R9" s="16" t="n">
        <v>0.160900224040857</v>
      </c>
      <c r="S9" s="16" t="n">
        <v>0.423935908007762</v>
      </c>
      <c r="T9" s="16" t="n">
        <v>0.363294694672343</v>
      </c>
      <c r="U9" s="16" t="n">
        <v>0.177167172088307</v>
      </c>
      <c r="V9" s="16" t="n">
        <v>0.302208169215811</v>
      </c>
      <c r="W9" s="16"/>
      <c r="X9" s="16" t="n">
        <v>0.345186420262929</v>
      </c>
      <c r="Y9" s="16" t="n">
        <v>0.282907505395806</v>
      </c>
      <c r="Z9" s="16" t="n">
        <v>0.216409442462885</v>
      </c>
      <c r="AA9" s="16" t="n">
        <v>0.359706671772831</v>
      </c>
      <c r="AB9" s="16" t="n">
        <v>0.37943733086993</v>
      </c>
      <c r="AC9" s="16" t="n">
        <v>0.47620221336638</v>
      </c>
      <c r="AD9" s="16" t="n">
        <v>0.202543767733592</v>
      </c>
      <c r="AE9" s="16"/>
      <c r="AF9" s="16" t="n">
        <v>0.00701155107748419</v>
      </c>
      <c r="AG9" s="16" t="n">
        <v>0.467593402256981</v>
      </c>
      <c r="AH9" s="16" t="n">
        <v>0.109602702303336</v>
      </c>
      <c r="AI9" s="16" t="n">
        <v>0.609997189775471</v>
      </c>
      <c r="AJ9" s="16" t="n">
        <v>0.251510831816209</v>
      </c>
      <c r="AK9" s="16" t="n">
        <v>0.267347385683155</v>
      </c>
      <c r="AL9" s="16" t="n">
        <v>0.186140213622601</v>
      </c>
      <c r="AM9" s="16" t="n">
        <v>0.485858214759609</v>
      </c>
      <c r="AN9" s="16" t="n">
        <v>0.492498379412292</v>
      </c>
      <c r="AO9" s="16" t="n">
        <v>0.0263709597326509</v>
      </c>
      <c r="AP9" s="16" t="n">
        <v>0.238655291756089</v>
      </c>
      <c r="AQ9" s="16"/>
      <c r="AR9" s="16" t="n">
        <v>0.375547402676272</v>
      </c>
      <c r="AS9" s="16" t="n">
        <v>0.241043077822816</v>
      </c>
      <c r="AT9" s="16" t="n">
        <v>0.249146933164589</v>
      </c>
      <c r="AU9" s="16" t="n">
        <v>0.32710363721234</v>
      </c>
      <c r="AV9" s="16" t="n">
        <v>0.3143088558763</v>
      </c>
      <c r="AW9" s="16" t="n">
        <v>0.424331569803167</v>
      </c>
      <c r="AX9" s="16" t="n">
        <v>0.326686006586481</v>
      </c>
      <c r="AY9" s="16" t="n">
        <v>0.0410788596848439</v>
      </c>
    </row>
    <row r="10">
      <c r="B10" s="17" t="s">
        <v>188</v>
      </c>
      <c r="C10" s="16" t="n">
        <v>0.648659922071974</v>
      </c>
      <c r="D10" s="16" t="n">
        <v>0.541472607195086</v>
      </c>
      <c r="E10" s="16" t="n">
        <v>0.583891500816217</v>
      </c>
      <c r="F10" s="16" t="n">
        <v>0.678486907466069</v>
      </c>
      <c r="G10" s="16"/>
      <c r="H10" s="16" t="n">
        <v>0.849579727720664</v>
      </c>
      <c r="I10" s="16" t="n">
        <v>0.661248378101297</v>
      </c>
      <c r="J10" s="16"/>
      <c r="K10" s="16" t="n">
        <v>0.692720146246605</v>
      </c>
      <c r="L10" s="16"/>
      <c r="M10" s="16" t="n">
        <v>0.67603420388359</v>
      </c>
      <c r="N10" s="16" t="n">
        <v>0.466438778763451</v>
      </c>
      <c r="O10" s="16" t="n">
        <v>0.332202160760168</v>
      </c>
      <c r="P10" s="16" t="n">
        <v>0.386026679068032</v>
      </c>
      <c r="Q10" s="16"/>
      <c r="R10" s="16" t="n">
        <v>0.529334858678603</v>
      </c>
      <c r="S10" s="16" t="n">
        <v>0.465441624238567</v>
      </c>
      <c r="T10" s="16" t="n">
        <v>0.560134983517069</v>
      </c>
      <c r="U10" s="16" t="n">
        <v>0.811219978218226</v>
      </c>
      <c r="V10" s="16" t="n">
        <v>0.687454683509979</v>
      </c>
      <c r="W10" s="16"/>
      <c r="X10" s="16" t="n">
        <v>0.579831094726741</v>
      </c>
      <c r="Y10" s="16" t="n">
        <v>0.715803781422539</v>
      </c>
      <c r="Z10" s="16" t="n">
        <v>0.78293465869682</v>
      </c>
      <c r="AA10" s="16" t="n">
        <v>0.634273565219096</v>
      </c>
      <c r="AB10" s="16" t="n">
        <v>0.584585051658021</v>
      </c>
      <c r="AC10" s="16" t="n">
        <v>0.432784210382361</v>
      </c>
      <c r="AD10" s="16" t="n">
        <v>0.644706869474151</v>
      </c>
      <c r="AE10" s="16"/>
      <c r="AF10" s="16" t="n">
        <v>0.765053287164286</v>
      </c>
      <c r="AG10" s="16" t="n">
        <v>0.532406597743019</v>
      </c>
      <c r="AH10" s="16" t="n">
        <v>0.840359961575332</v>
      </c>
      <c r="AI10" s="16" t="n">
        <v>0.359311792491202</v>
      </c>
      <c r="AJ10" s="16" t="n">
        <v>0.741321715484056</v>
      </c>
      <c r="AK10" s="16" t="n">
        <v>0.684208494849881</v>
      </c>
      <c r="AL10" s="16" t="n">
        <v>0.805292564706612</v>
      </c>
      <c r="AM10" s="16" t="n">
        <v>0.511076773624589</v>
      </c>
      <c r="AN10" s="16" t="n">
        <v>0.376079135945197</v>
      </c>
      <c r="AO10" s="16" t="n">
        <v>0.969478393037398</v>
      </c>
      <c r="AP10" s="16" t="n">
        <v>0.759802895593186</v>
      </c>
      <c r="AQ10" s="16"/>
      <c r="AR10" s="16" t="n">
        <v>0.534521937770184</v>
      </c>
      <c r="AS10" s="16" t="n">
        <v>0.749756354345234</v>
      </c>
      <c r="AT10" s="16" t="n">
        <v>0.648227137413443</v>
      </c>
      <c r="AU10" s="16" t="n">
        <v>0.520767334601457</v>
      </c>
      <c r="AV10" s="16" t="n">
        <v>0.595914876511774</v>
      </c>
      <c r="AW10" s="16" t="n">
        <v>0.567946308668885</v>
      </c>
      <c r="AX10" s="16" t="n">
        <v>0.660813930719952</v>
      </c>
      <c r="AY10" s="16" t="n">
        <v>0.958921140315156</v>
      </c>
    </row>
    <row r="11">
      <c r="B11" s="17" t="s">
        <v>97</v>
      </c>
      <c r="C11" s="22" t="n">
        <v>0.0529402213716623</v>
      </c>
      <c r="D11" s="22" t="n">
        <v>0.0371200877316057</v>
      </c>
      <c r="E11" s="22" t="n">
        <v>0.0715235253106895</v>
      </c>
      <c r="F11" s="22" t="n">
        <v>0.0496235620270149</v>
      </c>
      <c r="G11" s="22"/>
      <c r="H11" s="22" t="n">
        <v>0.0293260431092417</v>
      </c>
      <c r="I11" s="22" t="n">
        <v>0.0578217205509898</v>
      </c>
      <c r="J11" s="22"/>
      <c r="K11" s="22" t="n">
        <v>0.0909057854262047</v>
      </c>
      <c r="L11" s="22"/>
      <c r="M11" s="22" t="n">
        <v>0.0494485452169574</v>
      </c>
      <c r="N11" s="22" t="n">
        <v>0.0748995710647698</v>
      </c>
      <c r="O11" s="22" t="n">
        <v>0.091788778966294</v>
      </c>
      <c r="P11" s="22" t="n">
        <v>0.104470386590567</v>
      </c>
      <c r="Q11" s="22"/>
      <c r="R11" s="22" t="n">
        <v>0.30976491728054</v>
      </c>
      <c r="S11" s="22" t="n">
        <v>0.110622467753672</v>
      </c>
      <c r="T11" s="22" t="n">
        <v>0.0765703218105889</v>
      </c>
      <c r="U11" s="22" t="n">
        <v>0.0116128496934666</v>
      </c>
      <c r="V11" s="22" t="n">
        <v>0.0103371472742091</v>
      </c>
      <c r="W11" s="22"/>
      <c r="X11" s="22" t="n">
        <v>0.0749824850103295</v>
      </c>
      <c r="Y11" s="22" t="n">
        <v>0.00128871318165464</v>
      </c>
      <c r="Z11" s="22" t="n">
        <v>0.000655898840294355</v>
      </c>
      <c r="AA11" s="22" t="n">
        <v>0.00601976300807271</v>
      </c>
      <c r="AB11" s="22" t="n">
        <v>0.0359776174720497</v>
      </c>
      <c r="AC11" s="22" t="n">
        <v>0.091013576251259</v>
      </c>
      <c r="AD11" s="22" t="n">
        <v>0.152749362792257</v>
      </c>
      <c r="AE11" s="22"/>
      <c r="AF11" s="22" t="n">
        <v>0.22793516175823</v>
      </c>
      <c r="AG11" s="22" t="n">
        <v>0</v>
      </c>
      <c r="AH11" s="22" t="n">
        <v>0.0500373361213325</v>
      </c>
      <c r="AI11" s="22" t="n">
        <v>0.0306910177333276</v>
      </c>
      <c r="AJ11" s="22" t="n">
        <v>0.00716745269973518</v>
      </c>
      <c r="AK11" s="22" t="n">
        <v>0.0484441194669641</v>
      </c>
      <c r="AL11" s="22" t="n">
        <v>0.00856722167078634</v>
      </c>
      <c r="AM11" s="22" t="n">
        <v>0.00306501161580138</v>
      </c>
      <c r="AN11" s="22" t="n">
        <v>0.131422484642511</v>
      </c>
      <c r="AO11" s="22" t="n">
        <v>0.00415064722995125</v>
      </c>
      <c r="AP11" s="22" t="n">
        <v>0.00154181265072458</v>
      </c>
      <c r="AQ11" s="22"/>
      <c r="AR11" s="22" t="n">
        <v>0.0899306595535444</v>
      </c>
      <c r="AS11" s="22" t="n">
        <v>0.00920056783194992</v>
      </c>
      <c r="AT11" s="22" t="n">
        <v>0.102625929421968</v>
      </c>
      <c r="AU11" s="22" t="n">
        <v>0.152129028186204</v>
      </c>
      <c r="AV11" s="22" t="n">
        <v>0.0897762676119258</v>
      </c>
      <c r="AW11" s="22" t="n">
        <v>0.00772212152794818</v>
      </c>
      <c r="AX11" s="22" t="n">
        <v>0.0125000626935677</v>
      </c>
      <c r="AY11" s="22" t="n">
        <v>0</v>
      </c>
    </row>
    <row r="12">
      <c r="B12" s="18"/>
    </row>
    <row r="13">
      <c r="B13" t="s">
        <v>77</v>
      </c>
    </row>
    <row r="14">
      <c r="B14" t="s">
        <v>78</v>
      </c>
    </row>
    <row r="16">
      <c r="B16"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193</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187</v>
      </c>
      <c r="C9" s="16" t="n">
        <v>0.52968390817188</v>
      </c>
      <c r="D9" s="16" t="n">
        <v>0.605177343240122</v>
      </c>
      <c r="E9" s="16" t="n">
        <v>0.633850040391712</v>
      </c>
      <c r="F9" s="16" t="n">
        <v>0.492617694729666</v>
      </c>
      <c r="G9" s="16"/>
      <c r="H9" s="16" t="n">
        <v>0.246507278024386</v>
      </c>
      <c r="I9" s="16" t="n">
        <v>0.535134495790346</v>
      </c>
      <c r="J9" s="16"/>
      <c r="K9" s="16" t="n">
        <v>0.588998966372959</v>
      </c>
      <c r="L9" s="16"/>
      <c r="M9" s="16" t="n">
        <v>0.501706989430936</v>
      </c>
      <c r="N9" s="16" t="n">
        <v>0.760920112040522</v>
      </c>
      <c r="O9" s="16" t="n">
        <v>0.72985828783385</v>
      </c>
      <c r="P9" s="16" t="n">
        <v>0.695072282742545</v>
      </c>
      <c r="Q9" s="16"/>
      <c r="R9" s="16" t="n">
        <v>0.694370124633969</v>
      </c>
      <c r="S9" s="16" t="n">
        <v>0.685791239915292</v>
      </c>
      <c r="T9" s="16" t="n">
        <v>0.46280602537332</v>
      </c>
      <c r="U9" s="16" t="n">
        <v>0.558214565966682</v>
      </c>
      <c r="V9" s="16" t="n">
        <v>0.499342509249167</v>
      </c>
      <c r="W9" s="16"/>
      <c r="X9" s="16" t="n">
        <v>0.604390177591717</v>
      </c>
      <c r="Y9" s="16" t="n">
        <v>0.289296909151841</v>
      </c>
      <c r="Z9" s="16" t="n">
        <v>0.530424038106635</v>
      </c>
      <c r="AA9" s="16" t="n">
        <v>0.429544315378868</v>
      </c>
      <c r="AB9" s="16" t="n">
        <v>0.554399099743298</v>
      </c>
      <c r="AC9" s="16" t="n">
        <v>0.74557547627016</v>
      </c>
      <c r="AD9" s="16" t="n">
        <v>0.782415849315794</v>
      </c>
      <c r="AE9" s="16"/>
      <c r="AF9" s="16" t="n">
        <v>0.182770512539548</v>
      </c>
      <c r="AG9" s="16" t="n">
        <v>0.549734152137317</v>
      </c>
      <c r="AH9" s="16" t="n">
        <v>0.489759873385391</v>
      </c>
      <c r="AI9" s="16" t="n">
        <v>0.829829895663516</v>
      </c>
      <c r="AJ9" s="16" t="n">
        <v>0.635151322103326</v>
      </c>
      <c r="AK9" s="16" t="n">
        <v>0.544090043723397</v>
      </c>
      <c r="AL9" s="16" t="n">
        <v>0.710807962563246</v>
      </c>
      <c r="AM9" s="16" t="n">
        <v>0.654674956086145</v>
      </c>
      <c r="AN9" s="16" t="n">
        <v>0.428204144132515</v>
      </c>
      <c r="AO9" s="16" t="n">
        <v>0.6496936917963</v>
      </c>
      <c r="AP9" s="16" t="n">
        <v>0.241416906467733</v>
      </c>
      <c r="AQ9" s="16"/>
      <c r="AR9" s="16" t="n">
        <v>0.515215472130984</v>
      </c>
      <c r="AS9" s="16" t="n">
        <v>0.480302128013289</v>
      </c>
      <c r="AT9" s="16" t="n">
        <v>0.689547117988939</v>
      </c>
      <c r="AU9" s="16" t="n">
        <v>0.371203905488557</v>
      </c>
      <c r="AV9" s="16" t="n">
        <v>0.618686252572495</v>
      </c>
      <c r="AW9" s="16" t="n">
        <v>0.680638623071011</v>
      </c>
      <c r="AX9" s="16" t="n">
        <v>0.566268307252399</v>
      </c>
      <c r="AY9" s="16" t="n">
        <v>0.0312840687983912</v>
      </c>
    </row>
    <row r="10">
      <c r="B10" s="17" t="s">
        <v>188</v>
      </c>
      <c r="C10" s="16" t="n">
        <v>0.430702419250069</v>
      </c>
      <c r="D10" s="16" t="n">
        <v>0.380391452395348</v>
      </c>
      <c r="E10" s="16" t="n">
        <v>0.362286442104518</v>
      </c>
      <c r="F10" s="16" t="n">
        <v>0.45512921538292</v>
      </c>
      <c r="G10" s="16"/>
      <c r="H10" s="16" t="n">
        <v>0.743585033159311</v>
      </c>
      <c r="I10" s="16" t="n">
        <v>0.420808373226509</v>
      </c>
      <c r="J10" s="16"/>
      <c r="K10" s="16" t="n">
        <v>0.349953621313325</v>
      </c>
      <c r="L10" s="16"/>
      <c r="M10" s="16" t="n">
        <v>0.459552429260996</v>
      </c>
      <c r="N10" s="16" t="n">
        <v>0.200138407804748</v>
      </c>
      <c r="O10" s="16" t="n">
        <v>0.20710222094591</v>
      </c>
      <c r="P10" s="16" t="n">
        <v>0.228820805082845</v>
      </c>
      <c r="Q10" s="16"/>
      <c r="R10" s="16" t="n">
        <v>0.302353806707871</v>
      </c>
      <c r="S10" s="16" t="n">
        <v>0.201485974124815</v>
      </c>
      <c r="T10" s="16" t="n">
        <v>0.472123613445703</v>
      </c>
      <c r="U10" s="16" t="n">
        <v>0.439113127416922</v>
      </c>
      <c r="V10" s="16" t="n">
        <v>0.471817859836092</v>
      </c>
      <c r="W10" s="16"/>
      <c r="X10" s="16" t="n">
        <v>0.358267492839674</v>
      </c>
      <c r="Y10" s="16" t="n">
        <v>0.600908538029973</v>
      </c>
      <c r="Z10" s="16" t="n">
        <v>0.4633674745019</v>
      </c>
      <c r="AA10" s="16" t="n">
        <v>0.570455684621132</v>
      </c>
      <c r="AB10" s="16" t="n">
        <v>0.435203416094545</v>
      </c>
      <c r="AC10" s="16" t="n">
        <v>0.228000426154547</v>
      </c>
      <c r="AD10" s="16" t="n">
        <v>0.106109742542364</v>
      </c>
      <c r="AE10" s="16"/>
      <c r="AF10" s="16" t="n">
        <v>0.600490651336969</v>
      </c>
      <c r="AG10" s="16" t="n">
        <v>0.450265847862683</v>
      </c>
      <c r="AH10" s="16" t="n">
        <v>0.481687637308644</v>
      </c>
      <c r="AI10" s="16" t="n">
        <v>0.165177265263677</v>
      </c>
      <c r="AJ10" s="16" t="n">
        <v>0.256011345229235</v>
      </c>
      <c r="AK10" s="16" t="n">
        <v>0.425602174343025</v>
      </c>
      <c r="AL10" s="16" t="n">
        <v>0.259685658110993</v>
      </c>
      <c r="AM10" s="16" t="n">
        <v>0.338402581799222</v>
      </c>
      <c r="AN10" s="16" t="n">
        <v>0.571390861498762</v>
      </c>
      <c r="AO10" s="16" t="n">
        <v>0.3503063082037</v>
      </c>
      <c r="AP10" s="16" t="n">
        <v>0.757041280881542</v>
      </c>
      <c r="AQ10" s="16"/>
      <c r="AR10" s="16" t="n">
        <v>0.397238213456336</v>
      </c>
      <c r="AS10" s="16" t="n">
        <v>0.513970196794086</v>
      </c>
      <c r="AT10" s="16" t="n">
        <v>0.300403659241245</v>
      </c>
      <c r="AU10" s="16" t="n">
        <v>0.47912674179367</v>
      </c>
      <c r="AV10" s="16" t="n">
        <v>0.379017517019988</v>
      </c>
      <c r="AW10" s="16" t="n">
        <v>0.256780789756408</v>
      </c>
      <c r="AX10" s="16" t="n">
        <v>0.429565005183079</v>
      </c>
      <c r="AY10" s="16" t="n">
        <v>0.958921140315156</v>
      </c>
    </row>
    <row r="11">
      <c r="B11" s="17" t="s">
        <v>97</v>
      </c>
      <c r="C11" s="22" t="n">
        <v>0.0396136725780509</v>
      </c>
      <c r="D11" s="22" t="n">
        <v>0.01443120436453</v>
      </c>
      <c r="E11" s="22" t="n">
        <v>0.00386351750377018</v>
      </c>
      <c r="F11" s="22" t="n">
        <v>0.0522530898874134</v>
      </c>
      <c r="G11" s="22"/>
      <c r="H11" s="22" t="n">
        <v>0.00990768881630318</v>
      </c>
      <c r="I11" s="22" t="n">
        <v>0.0440571309831453</v>
      </c>
      <c r="J11" s="22"/>
      <c r="K11" s="22" t="n">
        <v>0.0610474123137166</v>
      </c>
      <c r="L11" s="22"/>
      <c r="M11" s="22" t="n">
        <v>0.0387405813080675</v>
      </c>
      <c r="N11" s="22" t="n">
        <v>0.0389414801547293</v>
      </c>
      <c r="O11" s="22" t="n">
        <v>0.0630394912202405</v>
      </c>
      <c r="P11" s="22" t="n">
        <v>0.0761069121746102</v>
      </c>
      <c r="Q11" s="22"/>
      <c r="R11" s="22" t="n">
        <v>0.00327606865816043</v>
      </c>
      <c r="S11" s="22" t="n">
        <v>0.112722785959893</v>
      </c>
      <c r="T11" s="22" t="n">
        <v>0.0650703611809776</v>
      </c>
      <c r="U11" s="22" t="n">
        <v>0.0026723066163957</v>
      </c>
      <c r="V11" s="22" t="n">
        <v>0.028839630914741</v>
      </c>
      <c r="W11" s="22"/>
      <c r="X11" s="22" t="n">
        <v>0.0373423295686095</v>
      </c>
      <c r="Y11" s="22" t="n">
        <v>0.109794552818186</v>
      </c>
      <c r="Z11" s="22" t="n">
        <v>0.00620848739146543</v>
      </c>
      <c r="AA11" s="22" t="n">
        <v>0</v>
      </c>
      <c r="AB11" s="22" t="n">
        <v>0.0103974841621574</v>
      </c>
      <c r="AC11" s="22" t="n">
        <v>0.0264240975752927</v>
      </c>
      <c r="AD11" s="22" t="n">
        <v>0.111474408141842</v>
      </c>
      <c r="AE11" s="22"/>
      <c r="AF11" s="22" t="n">
        <v>0.216738836123482</v>
      </c>
      <c r="AG11" s="22" t="n">
        <v>0</v>
      </c>
      <c r="AH11" s="22" t="n">
        <v>0.0285524893059651</v>
      </c>
      <c r="AI11" s="22" t="n">
        <v>0.00499283907280666</v>
      </c>
      <c r="AJ11" s="22" t="n">
        <v>0.10883733266744</v>
      </c>
      <c r="AK11" s="22" t="n">
        <v>0.0303077819335777</v>
      </c>
      <c r="AL11" s="22" t="n">
        <v>0.029506379325761</v>
      </c>
      <c r="AM11" s="22" t="n">
        <v>0.00692246211463268</v>
      </c>
      <c r="AN11" s="22" t="n">
        <v>0.000404994368722858</v>
      </c>
      <c r="AO11" s="22" t="n">
        <v>0</v>
      </c>
      <c r="AP11" s="22" t="n">
        <v>0.00154181265072458</v>
      </c>
      <c r="AQ11" s="22"/>
      <c r="AR11" s="22" t="n">
        <v>0.0875463144126803</v>
      </c>
      <c r="AS11" s="22" t="n">
        <v>0.00572767519262537</v>
      </c>
      <c r="AT11" s="22" t="n">
        <v>0.0100492227698161</v>
      </c>
      <c r="AU11" s="22" t="n">
        <v>0.149669352717773</v>
      </c>
      <c r="AV11" s="22" t="n">
        <v>0.00229623040751654</v>
      </c>
      <c r="AW11" s="22" t="n">
        <v>0.062580587172581</v>
      </c>
      <c r="AX11" s="22" t="n">
        <v>0.00416668756452256</v>
      </c>
      <c r="AY11" s="22" t="n">
        <v>0.00979479088645274</v>
      </c>
    </row>
    <row r="12">
      <c r="B12" s="18"/>
    </row>
    <row r="13">
      <c r="B13" t="s">
        <v>77</v>
      </c>
    </row>
    <row r="14">
      <c r="B14" t="s">
        <v>78</v>
      </c>
    </row>
    <row r="16">
      <c r="B16"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194</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187</v>
      </c>
      <c r="C9" s="16" t="n">
        <v>0.280484698493202</v>
      </c>
      <c r="D9" s="16" t="n">
        <v>0.249614747014533</v>
      </c>
      <c r="E9" s="16" t="n">
        <v>0.372126479081259</v>
      </c>
      <c r="F9" s="16" t="n">
        <v>0.258823345193332</v>
      </c>
      <c r="G9" s="16"/>
      <c r="H9" s="16" t="n">
        <v>0.133319709343767</v>
      </c>
      <c r="I9" s="16" t="n">
        <v>0.285463677683793</v>
      </c>
      <c r="J9" s="16"/>
      <c r="K9" s="16" t="n">
        <v>0.319848950856333</v>
      </c>
      <c r="L9" s="16"/>
      <c r="M9" s="16" t="n">
        <v>0.247527690741535</v>
      </c>
      <c r="N9" s="16" t="n">
        <v>0.531455554768323</v>
      </c>
      <c r="O9" s="16" t="n">
        <v>0.591619519422553</v>
      </c>
      <c r="P9" s="16" t="n">
        <v>0.474438610684905</v>
      </c>
      <c r="Q9" s="16"/>
      <c r="R9" s="16" t="n">
        <v>0.582955721933139</v>
      </c>
      <c r="S9" s="16" t="n">
        <v>0.606242738556099</v>
      </c>
      <c r="T9" s="16" t="n">
        <v>0.269753763726871</v>
      </c>
      <c r="U9" s="16" t="n">
        <v>0.214577815713388</v>
      </c>
      <c r="V9" s="16" t="n">
        <v>0.201266830067989</v>
      </c>
      <c r="W9" s="16"/>
      <c r="X9" s="16" t="n">
        <v>0.326839613880204</v>
      </c>
      <c r="Y9" s="16" t="n">
        <v>0.145634310552747</v>
      </c>
      <c r="Z9" s="16" t="n">
        <v>0.481502511688063</v>
      </c>
      <c r="AA9" s="16" t="n">
        <v>0.0808582615323915</v>
      </c>
      <c r="AB9" s="16" t="n">
        <v>0.225376629067424</v>
      </c>
      <c r="AC9" s="16" t="n">
        <v>0.489366618187975</v>
      </c>
      <c r="AD9" s="16" t="n">
        <v>0.250633752352373</v>
      </c>
      <c r="AE9" s="16"/>
      <c r="AF9" s="16" t="n">
        <v>0.00304349041468559</v>
      </c>
      <c r="AG9" s="16" t="n">
        <v>0.0436346729764595</v>
      </c>
      <c r="AH9" s="16" t="n">
        <v>0.306541897052225</v>
      </c>
      <c r="AI9" s="16" t="n">
        <v>0.342778287324991</v>
      </c>
      <c r="AJ9" s="16" t="n">
        <v>0.436389616772796</v>
      </c>
      <c r="AK9" s="16" t="n">
        <v>0.102923771273816</v>
      </c>
      <c r="AL9" s="16" t="n">
        <v>0.677802267046249</v>
      </c>
      <c r="AM9" s="16" t="n">
        <v>0.514681541577017</v>
      </c>
      <c r="AN9" s="16" t="n">
        <v>0.46006929472018</v>
      </c>
      <c r="AO9" s="16" t="n">
        <v>0.333958780839237</v>
      </c>
      <c r="AP9" s="16" t="n">
        <v>0.20498752092133</v>
      </c>
      <c r="AQ9" s="16"/>
      <c r="AR9" s="16" t="n">
        <v>0.330197668056046</v>
      </c>
      <c r="AS9" s="16" t="n">
        <v>0.27914668018745</v>
      </c>
      <c r="AT9" s="16" t="n">
        <v>0.476012470699016</v>
      </c>
      <c r="AU9" s="16" t="n">
        <v>0.049519145717607</v>
      </c>
      <c r="AV9" s="16" t="n">
        <v>0.451316636850584</v>
      </c>
      <c r="AW9" s="16" t="n">
        <v>0.11568796489109</v>
      </c>
      <c r="AX9" s="16" t="n">
        <v>0.292006934064782</v>
      </c>
      <c r="AY9" s="16" t="n">
        <v>0.0214892779119384</v>
      </c>
    </row>
    <row r="10">
      <c r="B10" s="17" t="s">
        <v>188</v>
      </c>
      <c r="C10" s="16" t="n">
        <v>0.668491692557776</v>
      </c>
      <c r="D10" s="16" t="n">
        <v>0.602417641693271</v>
      </c>
      <c r="E10" s="16" t="n">
        <v>0.624296350362331</v>
      </c>
      <c r="F10" s="16" t="n">
        <v>0.688049212822346</v>
      </c>
      <c r="G10" s="16"/>
      <c r="H10" s="16" t="n">
        <v>0.863975304200646</v>
      </c>
      <c r="I10" s="16" t="n">
        <v>0.65771861071325</v>
      </c>
      <c r="J10" s="16"/>
      <c r="K10" s="16" t="n">
        <v>0.611814485517325</v>
      </c>
      <c r="L10" s="16"/>
      <c r="M10" s="16" t="n">
        <v>0.7031894965112</v>
      </c>
      <c r="N10" s="16" t="n">
        <v>0.407099124349843</v>
      </c>
      <c r="O10" s="16" t="n">
        <v>0.35383630931369</v>
      </c>
      <c r="P10" s="16" t="n">
        <v>0.395787341869447</v>
      </c>
      <c r="Q10" s="16"/>
      <c r="R10" s="16" t="n">
        <v>0.4137682094087</v>
      </c>
      <c r="S10" s="16" t="n">
        <v>0.283134793690229</v>
      </c>
      <c r="T10" s="16" t="n">
        <v>0.630460086538014</v>
      </c>
      <c r="U10" s="16" t="n">
        <v>0.779134070178142</v>
      </c>
      <c r="V10" s="16" t="n">
        <v>0.764189500276542</v>
      </c>
      <c r="W10" s="16"/>
      <c r="X10" s="16" t="n">
        <v>0.598912188234343</v>
      </c>
      <c r="Y10" s="16" t="n">
        <v>0.802038646401495</v>
      </c>
      <c r="Z10" s="16" t="n">
        <v>0.512414961120347</v>
      </c>
      <c r="AA10" s="16" t="n">
        <v>0.910671152374366</v>
      </c>
      <c r="AB10" s="16" t="n">
        <v>0.7463791281209</v>
      </c>
      <c r="AC10" s="16" t="n">
        <v>0.499179162417002</v>
      </c>
      <c r="AD10" s="16" t="n">
        <v>0.647326361201939</v>
      </c>
      <c r="AE10" s="16"/>
      <c r="AF10" s="16" t="n">
        <v>0.779058269314193</v>
      </c>
      <c r="AG10" s="16" t="n">
        <v>0.474636374289262</v>
      </c>
      <c r="AH10" s="16" t="n">
        <v>0.669936625574265</v>
      </c>
      <c r="AI10" s="16" t="n">
        <v>0.653910922609612</v>
      </c>
      <c r="AJ10" s="16" t="n">
        <v>0.556379380657359</v>
      </c>
      <c r="AK10" s="16" t="n">
        <v>0.873172629763467</v>
      </c>
      <c r="AL10" s="16" t="n">
        <v>0.316115675200492</v>
      </c>
      <c r="AM10" s="16" t="n">
        <v>0.478795220171079</v>
      </c>
      <c r="AN10" s="16" t="n">
        <v>0.539120716542374</v>
      </c>
      <c r="AO10" s="16" t="n">
        <v>0.666041219160763</v>
      </c>
      <c r="AP10" s="16" t="n">
        <v>0.660005782017952</v>
      </c>
      <c r="AQ10" s="16"/>
      <c r="AR10" s="16" t="n">
        <v>0.622753165857717</v>
      </c>
      <c r="AS10" s="16" t="n">
        <v>0.68276595346664</v>
      </c>
      <c r="AT10" s="16" t="n">
        <v>0.503889083761351</v>
      </c>
      <c r="AU10" s="16" t="n">
        <v>0.652325829636031</v>
      </c>
      <c r="AV10" s="16" t="n">
        <v>0.466210525423458</v>
      </c>
      <c r="AW10" s="16" t="n">
        <v>0.882853879484655</v>
      </c>
      <c r="AX10" s="16" t="n">
        <v>0.703018250829164</v>
      </c>
      <c r="AY10" s="16" t="n">
        <v>0.978510722088061</v>
      </c>
    </row>
    <row r="11">
      <c r="B11" s="17" t="s">
        <v>97</v>
      </c>
      <c r="C11" s="22" t="n">
        <v>0.051023608949022</v>
      </c>
      <c r="D11" s="22" t="n">
        <v>0.147967611292196</v>
      </c>
      <c r="E11" s="22" t="n">
        <v>0.00357717055641047</v>
      </c>
      <c r="F11" s="22" t="n">
        <v>0.0531274419843217</v>
      </c>
      <c r="G11" s="22"/>
      <c r="H11" s="22" t="n">
        <v>0.00270498645558669</v>
      </c>
      <c r="I11" s="22" t="n">
        <v>0.0568177116029566</v>
      </c>
      <c r="J11" s="22"/>
      <c r="K11" s="22" t="n">
        <v>0.0683365636263416</v>
      </c>
      <c r="L11" s="22"/>
      <c r="M11" s="22" t="n">
        <v>0.0492828127472653</v>
      </c>
      <c r="N11" s="22" t="n">
        <v>0.0614453208818333</v>
      </c>
      <c r="O11" s="22" t="n">
        <v>0.054544171263757</v>
      </c>
      <c r="P11" s="22" t="n">
        <v>0.129774047445648</v>
      </c>
      <c r="Q11" s="22"/>
      <c r="R11" s="22" t="n">
        <v>0.00327606865816043</v>
      </c>
      <c r="S11" s="22" t="n">
        <v>0.110622467753672</v>
      </c>
      <c r="T11" s="22" t="n">
        <v>0.0997861497351145</v>
      </c>
      <c r="U11" s="22" t="n">
        <v>0.00628811410846981</v>
      </c>
      <c r="V11" s="22" t="n">
        <v>0.0345436696554683</v>
      </c>
      <c r="W11" s="22"/>
      <c r="X11" s="22" t="n">
        <v>0.0742481978854529</v>
      </c>
      <c r="Y11" s="22" t="n">
        <v>0.0523270430457582</v>
      </c>
      <c r="Z11" s="22" t="n">
        <v>0.00608252719159007</v>
      </c>
      <c r="AA11" s="22" t="n">
        <v>0.00847058609324208</v>
      </c>
      <c r="AB11" s="22" t="n">
        <v>0.0282442428116756</v>
      </c>
      <c r="AC11" s="22" t="n">
        <v>0.0114542193950228</v>
      </c>
      <c r="AD11" s="22" t="n">
        <v>0.102039886445687</v>
      </c>
      <c r="AE11" s="22"/>
      <c r="AF11" s="22" t="n">
        <v>0.217898240271122</v>
      </c>
      <c r="AG11" s="22" t="n">
        <v>0.481728952734278</v>
      </c>
      <c r="AH11" s="22" t="n">
        <v>0.0235214773735108</v>
      </c>
      <c r="AI11" s="22" t="n">
        <v>0.00331079006539678</v>
      </c>
      <c r="AJ11" s="22" t="n">
        <v>0.00723100256984432</v>
      </c>
      <c r="AK11" s="22" t="n">
        <v>0.0239035989627173</v>
      </c>
      <c r="AL11" s="22" t="n">
        <v>0.00608205775325942</v>
      </c>
      <c r="AM11" s="22" t="n">
        <v>0.00652323825190379</v>
      </c>
      <c r="AN11" s="22" t="n">
        <v>0.000809988737445716</v>
      </c>
      <c r="AO11" s="22" t="n">
        <v>0</v>
      </c>
      <c r="AP11" s="22" t="n">
        <v>0.135006697060718</v>
      </c>
      <c r="AQ11" s="22"/>
      <c r="AR11" s="22" t="n">
        <v>0.0470491660862375</v>
      </c>
      <c r="AS11" s="22" t="n">
        <v>0.0380873663459107</v>
      </c>
      <c r="AT11" s="22" t="n">
        <v>0.0200984455396322</v>
      </c>
      <c r="AU11" s="22" t="n">
        <v>0.298155024646362</v>
      </c>
      <c r="AV11" s="22" t="n">
        <v>0.0824728377259585</v>
      </c>
      <c r="AW11" s="22" t="n">
        <v>0.00145815562425504</v>
      </c>
      <c r="AX11" s="22" t="n">
        <v>0.00497481510605365</v>
      </c>
      <c r="AY11" s="22" t="n">
        <v>0</v>
      </c>
    </row>
    <row r="12">
      <c r="B12" s="18"/>
    </row>
    <row r="13">
      <c r="B13" t="s">
        <v>77</v>
      </c>
    </row>
    <row r="14">
      <c r="B14" t="s">
        <v>78</v>
      </c>
    </row>
    <row r="16">
      <c r="B16"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195</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187</v>
      </c>
      <c r="C9" s="16" t="n">
        <v>0.37001727572502</v>
      </c>
      <c r="D9" s="16" t="n">
        <v>0.364396134650483</v>
      </c>
      <c r="E9" s="16" t="n">
        <v>0.403344526193481</v>
      </c>
      <c r="F9" s="16" t="n">
        <v>0.361508921539268</v>
      </c>
      <c r="G9" s="16"/>
      <c r="H9" s="16" t="n">
        <v>0.250719507234386</v>
      </c>
      <c r="I9" s="16" t="n">
        <v>0.372127379372409</v>
      </c>
      <c r="J9" s="16"/>
      <c r="K9" s="16" t="n">
        <v>0.366501866382425</v>
      </c>
      <c r="L9" s="16"/>
      <c r="M9" s="16" t="n">
        <v>0.336731886328447</v>
      </c>
      <c r="N9" s="16" t="n">
        <v>0.658220576483072</v>
      </c>
      <c r="O9" s="16" t="n">
        <v>0.573300296538264</v>
      </c>
      <c r="P9" s="16" t="n">
        <v>0.533879880018737</v>
      </c>
      <c r="Q9" s="16"/>
      <c r="R9" s="16" t="n">
        <v>0.403192875470924</v>
      </c>
      <c r="S9" s="16" t="n">
        <v>0.343192121873448</v>
      </c>
      <c r="T9" s="16" t="n">
        <v>0.417168877832728</v>
      </c>
      <c r="U9" s="16" t="n">
        <v>0.452890601519467</v>
      </c>
      <c r="V9" s="16" t="n">
        <v>0.308110970809312</v>
      </c>
      <c r="W9" s="16"/>
      <c r="X9" s="16" t="n">
        <v>0.362304891927165</v>
      </c>
      <c r="Y9" s="16" t="n">
        <v>0.225791687113405</v>
      </c>
      <c r="Z9" s="16" t="n">
        <v>0.366511821487724</v>
      </c>
      <c r="AA9" s="16" t="n">
        <v>0.223794392254322</v>
      </c>
      <c r="AB9" s="16" t="n">
        <v>0.859358892732074</v>
      </c>
      <c r="AC9" s="16" t="n">
        <v>0.589137126364513</v>
      </c>
      <c r="AD9" s="16" t="n">
        <v>0.712062680362296</v>
      </c>
      <c r="AE9" s="16"/>
      <c r="AF9" s="16" t="n">
        <v>0.56469214044074</v>
      </c>
      <c r="AG9" s="16" t="n">
        <v>0.142205809513896</v>
      </c>
      <c r="AH9" s="16" t="n">
        <v>0.306496472477978</v>
      </c>
      <c r="AI9" s="16" t="n">
        <v>0.488579609377301</v>
      </c>
      <c r="AJ9" s="16" t="n">
        <v>0.356464330492741</v>
      </c>
      <c r="AK9" s="16" t="n">
        <v>0.272073826808937</v>
      </c>
      <c r="AL9" s="16" t="n">
        <v>0.48697248666712</v>
      </c>
      <c r="AM9" s="16" t="n">
        <v>0.30450168915334</v>
      </c>
      <c r="AN9" s="16" t="n">
        <v>0.459137034123362</v>
      </c>
      <c r="AO9" s="16" t="n">
        <v>0.6496936917963</v>
      </c>
      <c r="AP9" s="16" t="n">
        <v>0.139036737472141</v>
      </c>
      <c r="AQ9" s="16"/>
      <c r="AR9" s="16" t="n">
        <v>0.459255648586328</v>
      </c>
      <c r="AS9" s="16" t="n">
        <v>0.189710662991888</v>
      </c>
      <c r="AT9" s="16" t="n">
        <v>0.584393075649034</v>
      </c>
      <c r="AU9" s="16" t="n">
        <v>0.361457517504898</v>
      </c>
      <c r="AV9" s="16" t="n">
        <v>0.451029608049644</v>
      </c>
      <c r="AW9" s="16" t="n">
        <v>0.38160663871781</v>
      </c>
      <c r="AX9" s="16" t="n">
        <v>0.33139013861499</v>
      </c>
      <c r="AY9" s="16" t="n">
        <v>0.5</v>
      </c>
    </row>
    <row r="10">
      <c r="B10" s="17" t="s">
        <v>188</v>
      </c>
      <c r="C10" s="16" t="n">
        <v>0.605082915762863</v>
      </c>
      <c r="D10" s="16" t="n">
        <v>0.604079385727291</v>
      </c>
      <c r="E10" s="16" t="n">
        <v>0.590405500908133</v>
      </c>
      <c r="F10" s="16" t="n">
        <v>0.609221542300239</v>
      </c>
      <c r="G10" s="16"/>
      <c r="H10" s="16" t="n">
        <v>0.73725179439405</v>
      </c>
      <c r="I10" s="16" t="n">
        <v>0.60227976075293</v>
      </c>
      <c r="J10" s="16"/>
      <c r="K10" s="16" t="n">
        <v>0.591118957089012</v>
      </c>
      <c r="L10" s="16"/>
      <c r="M10" s="16" t="n">
        <v>0.642530140258366</v>
      </c>
      <c r="N10" s="16" t="n">
        <v>0.302837943362198</v>
      </c>
      <c r="O10" s="16" t="n">
        <v>0.31448421148373</v>
      </c>
      <c r="P10" s="16" t="n">
        <v>0.37537308900759</v>
      </c>
      <c r="Q10" s="16"/>
      <c r="R10" s="16" t="n">
        <v>0.594244717591756</v>
      </c>
      <c r="S10" s="16" t="n">
        <v>0.544085092166659</v>
      </c>
      <c r="T10" s="16" t="n">
        <v>0.578393390320371</v>
      </c>
      <c r="U10" s="16" t="n">
        <v>0.500739606791881</v>
      </c>
      <c r="V10" s="16" t="n">
        <v>0.682148671026688</v>
      </c>
      <c r="W10" s="16"/>
      <c r="X10" s="16" t="n">
        <v>0.599919891970409</v>
      </c>
      <c r="Y10" s="16" t="n">
        <v>0.771349062393263</v>
      </c>
      <c r="Z10" s="16" t="n">
        <v>0.623897891341705</v>
      </c>
      <c r="AA10" s="16" t="n">
        <v>0.760998264487352</v>
      </c>
      <c r="AB10" s="16" t="n">
        <v>0.133979820134876</v>
      </c>
      <c r="AC10" s="16" t="n">
        <v>0.390832241917881</v>
      </c>
      <c r="AD10" s="16" t="n">
        <v>0.182920464525056</v>
      </c>
      <c r="AE10" s="16"/>
      <c r="AF10" s="16" t="n">
        <v>0.219217127584867</v>
      </c>
      <c r="AG10" s="16" t="n">
        <v>0.855576554321769</v>
      </c>
      <c r="AH10" s="16" t="n">
        <v>0.529703658664945</v>
      </c>
      <c r="AI10" s="16" t="n">
        <v>0.499781410981642</v>
      </c>
      <c r="AJ10" s="16" t="n">
        <v>0.634223813222229</v>
      </c>
      <c r="AK10" s="16" t="n">
        <v>0.721385607100462</v>
      </c>
      <c r="AL10" s="16" t="n">
        <v>0.508767110676552</v>
      </c>
      <c r="AM10" s="16" t="n">
        <v>0.691880883488738</v>
      </c>
      <c r="AN10" s="16" t="n">
        <v>0.535612841599311</v>
      </c>
      <c r="AO10" s="16" t="n">
        <v>0.3503063082037</v>
      </c>
      <c r="AP10" s="16" t="n">
        <v>0.859421449877135</v>
      </c>
      <c r="AQ10" s="16"/>
      <c r="AR10" s="16" t="n">
        <v>0.493530383269282</v>
      </c>
      <c r="AS10" s="16" t="n">
        <v>0.80342474874382</v>
      </c>
      <c r="AT10" s="16" t="n">
        <v>0.403382875527978</v>
      </c>
      <c r="AU10" s="16" t="n">
        <v>0.485821613914307</v>
      </c>
      <c r="AV10" s="16" t="n">
        <v>0.54610010394096</v>
      </c>
      <c r="AW10" s="16" t="n">
        <v>0.616698337413653</v>
      </c>
      <c r="AX10" s="16" t="n">
        <v>0.656109798691442</v>
      </c>
      <c r="AY10" s="16" t="n">
        <v>0.490205209113547</v>
      </c>
    </row>
    <row r="11">
      <c r="B11" s="17" t="s">
        <v>97</v>
      </c>
      <c r="C11" s="22" t="n">
        <v>0.0248998085121168</v>
      </c>
      <c r="D11" s="22" t="n">
        <v>0.0315244796222262</v>
      </c>
      <c r="E11" s="22" t="n">
        <v>0.0062499728983855</v>
      </c>
      <c r="F11" s="22" t="n">
        <v>0.0292695361604931</v>
      </c>
      <c r="G11" s="22"/>
      <c r="H11" s="22" t="n">
        <v>0.0120286983715641</v>
      </c>
      <c r="I11" s="22" t="n">
        <v>0.0255928598746611</v>
      </c>
      <c r="J11" s="22"/>
      <c r="K11" s="22" t="n">
        <v>0.0423791765285625</v>
      </c>
      <c r="L11" s="22"/>
      <c r="M11" s="22" t="n">
        <v>0.0207379734131867</v>
      </c>
      <c r="N11" s="22" t="n">
        <v>0.0389414801547293</v>
      </c>
      <c r="O11" s="22" t="n">
        <v>0.112215491978007</v>
      </c>
      <c r="P11" s="22" t="n">
        <v>0.0907470309736736</v>
      </c>
      <c r="Q11" s="22"/>
      <c r="R11" s="22" t="n">
        <v>0.00256240693732024</v>
      </c>
      <c r="S11" s="22" t="n">
        <v>0.112722785959893</v>
      </c>
      <c r="T11" s="22" t="n">
        <v>0.0044377318469014</v>
      </c>
      <c r="U11" s="22" t="n">
        <v>0.0463697916886522</v>
      </c>
      <c r="V11" s="22" t="n">
        <v>0.00974035816399933</v>
      </c>
      <c r="W11" s="22"/>
      <c r="X11" s="22" t="n">
        <v>0.0377752161024264</v>
      </c>
      <c r="Y11" s="22" t="n">
        <v>0.00285925049333226</v>
      </c>
      <c r="Z11" s="22" t="n">
        <v>0.00959028717057139</v>
      </c>
      <c r="AA11" s="22" t="n">
        <v>0.0152073432583257</v>
      </c>
      <c r="AB11" s="22" t="n">
        <v>0.00666128713304997</v>
      </c>
      <c r="AC11" s="22" t="n">
        <v>0.0200306317176066</v>
      </c>
      <c r="AD11" s="22" t="n">
        <v>0.105016855112648</v>
      </c>
      <c r="AE11" s="22"/>
      <c r="AF11" s="22" t="n">
        <v>0.216090731974393</v>
      </c>
      <c r="AG11" s="22" t="n">
        <v>0.00221763616433529</v>
      </c>
      <c r="AH11" s="22" t="n">
        <v>0.163799868857077</v>
      </c>
      <c r="AI11" s="22" t="n">
        <v>0.0116389796410564</v>
      </c>
      <c r="AJ11" s="22" t="n">
        <v>0.00931185628502971</v>
      </c>
      <c r="AK11" s="22" t="n">
        <v>0.00654056609060061</v>
      </c>
      <c r="AL11" s="22" t="n">
        <v>0.00426040265632778</v>
      </c>
      <c r="AM11" s="22" t="n">
        <v>0.0036174273579226</v>
      </c>
      <c r="AN11" s="22" t="n">
        <v>0.00525012427732678</v>
      </c>
      <c r="AO11" s="22" t="n">
        <v>0</v>
      </c>
      <c r="AP11" s="22" t="n">
        <v>0.00154181265072458</v>
      </c>
      <c r="AQ11" s="22"/>
      <c r="AR11" s="22" t="n">
        <v>0.0472139681443906</v>
      </c>
      <c r="AS11" s="22" t="n">
        <v>0.00686458826429232</v>
      </c>
      <c r="AT11" s="22" t="n">
        <v>0.0122240488229879</v>
      </c>
      <c r="AU11" s="22" t="n">
        <v>0.152720868580795</v>
      </c>
      <c r="AV11" s="22" t="n">
        <v>0.00287028800939567</v>
      </c>
      <c r="AW11" s="22" t="n">
        <v>0.00169502386853713</v>
      </c>
      <c r="AX11" s="22" t="n">
        <v>0.0125000626935677</v>
      </c>
      <c r="AY11" s="22" t="n">
        <v>0.00979479088645274</v>
      </c>
    </row>
    <row r="12">
      <c r="B12" s="18"/>
    </row>
    <row r="13">
      <c r="B13" t="s">
        <v>77</v>
      </c>
    </row>
    <row r="14">
      <c r="B14" t="s">
        <v>78</v>
      </c>
    </row>
    <row r="16">
      <c r="B16"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196</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187</v>
      </c>
      <c r="C9" s="16" t="n">
        <v>0.190054827598474</v>
      </c>
      <c r="D9" s="16" t="n">
        <v>0.190448472781935</v>
      </c>
      <c r="E9" s="16" t="n">
        <v>0.353700997900185</v>
      </c>
      <c r="F9" s="16" t="n">
        <v>0.145125969139533</v>
      </c>
      <c r="G9" s="16"/>
      <c r="H9" s="16" t="n">
        <v>0.144923382890693</v>
      </c>
      <c r="I9" s="16" t="n">
        <v>0.178084289736239</v>
      </c>
      <c r="J9" s="16"/>
      <c r="K9" s="16" t="n">
        <v>0.270236139284251</v>
      </c>
      <c r="L9" s="16"/>
      <c r="M9" s="16" t="n">
        <v>0.152805034838114</v>
      </c>
      <c r="N9" s="16" t="n">
        <v>0.4607151615409</v>
      </c>
      <c r="O9" s="16" t="n">
        <v>0.552732811513913</v>
      </c>
      <c r="P9" s="16" t="n">
        <v>0.512780459084484</v>
      </c>
      <c r="Q9" s="16"/>
      <c r="R9" s="16" t="n">
        <v>0.355974669962408</v>
      </c>
      <c r="S9" s="16" t="n">
        <v>0.478207118475121</v>
      </c>
      <c r="T9" s="16" t="n">
        <v>0.177096646869906</v>
      </c>
      <c r="U9" s="16" t="n">
        <v>0.154508576797028</v>
      </c>
      <c r="V9" s="16" t="n">
        <v>0.125645214413088</v>
      </c>
      <c r="W9" s="16"/>
      <c r="X9" s="16" t="n">
        <v>0.158251087190973</v>
      </c>
      <c r="Y9" s="16" t="n">
        <v>0.134013681681524</v>
      </c>
      <c r="Z9" s="16" t="n">
        <v>0.374753614776662</v>
      </c>
      <c r="AA9" s="16" t="n">
        <v>0.238441582271803</v>
      </c>
      <c r="AB9" s="16" t="n">
        <v>0.235452016898264</v>
      </c>
      <c r="AC9" s="16" t="n">
        <v>0.511902476321182</v>
      </c>
      <c r="AD9" s="16" t="n">
        <v>0.218035767613652</v>
      </c>
      <c r="AE9" s="16"/>
      <c r="AF9" s="16" t="n">
        <v>0.17012724388517</v>
      </c>
      <c r="AG9" s="16" t="n">
        <v>0.0407121339713969</v>
      </c>
      <c r="AH9" s="16" t="n">
        <v>0.165638242350122</v>
      </c>
      <c r="AI9" s="16" t="n">
        <v>0.115880719783319</v>
      </c>
      <c r="AJ9" s="16" t="n">
        <v>0.279050063854067</v>
      </c>
      <c r="AK9" s="16" t="n">
        <v>0.121668818409565</v>
      </c>
      <c r="AL9" s="16" t="n">
        <v>0.401347244793178</v>
      </c>
      <c r="AM9" s="16" t="n">
        <v>0.29774637084246</v>
      </c>
      <c r="AN9" s="16" t="n">
        <v>0.398562923628981</v>
      </c>
      <c r="AO9" s="16" t="n">
        <v>0.224994340673512</v>
      </c>
      <c r="AP9" s="16" t="n">
        <v>0.000405742221430295</v>
      </c>
      <c r="AQ9" s="16"/>
      <c r="AR9" s="16" t="n">
        <v>0.283452400643874</v>
      </c>
      <c r="AS9" s="16" t="n">
        <v>0.143765738237095</v>
      </c>
      <c r="AT9" s="16" t="n">
        <v>0.28587418449813</v>
      </c>
      <c r="AU9" s="16" t="n">
        <v>0.0344598038974313</v>
      </c>
      <c r="AV9" s="16" t="n">
        <v>0.378730488219049</v>
      </c>
      <c r="AW9" s="16" t="n">
        <v>0.119272487790555</v>
      </c>
      <c r="AX9" s="16" t="n">
        <v>0.0908736605506736</v>
      </c>
      <c r="AY9" s="16" t="n">
        <v>0.0410788596848439</v>
      </c>
    </row>
    <row r="10">
      <c r="B10" s="17" t="s">
        <v>188</v>
      </c>
      <c r="C10" s="16" t="n">
        <v>0.776262869700964</v>
      </c>
      <c r="D10" s="16" t="n">
        <v>0.614378501355448</v>
      </c>
      <c r="E10" s="16" t="n">
        <v>0.635922041590411</v>
      </c>
      <c r="F10" s="16" t="n">
        <v>0.832973095537782</v>
      </c>
      <c r="G10" s="16"/>
      <c r="H10" s="16" t="n">
        <v>0.799372045984522</v>
      </c>
      <c r="I10" s="16" t="n">
        <v>0.789094296158147</v>
      </c>
      <c r="J10" s="16"/>
      <c r="K10" s="16" t="n">
        <v>0.684682063513014</v>
      </c>
      <c r="L10" s="16"/>
      <c r="M10" s="16" t="n">
        <v>0.823705913526518</v>
      </c>
      <c r="N10" s="16" t="n">
        <v>0.41658335293657</v>
      </c>
      <c r="O10" s="16" t="n">
        <v>0.371135373752771</v>
      </c>
      <c r="P10" s="16" t="n">
        <v>0.351945776848027</v>
      </c>
      <c r="Q10" s="16"/>
      <c r="R10" s="16" t="n">
        <v>0.640749261379432</v>
      </c>
      <c r="S10" s="16" t="n">
        <v>0.397568303828279</v>
      </c>
      <c r="T10" s="16" t="n">
        <v>0.769298062296002</v>
      </c>
      <c r="U10" s="16" t="n">
        <v>0.840522470791953</v>
      </c>
      <c r="V10" s="16" t="n">
        <v>0.856574039565046</v>
      </c>
      <c r="W10" s="16"/>
      <c r="X10" s="16" t="n">
        <v>0.794581832066662</v>
      </c>
      <c r="Y10" s="16" t="n">
        <v>0.857916039629046</v>
      </c>
      <c r="Z10" s="16" t="n">
        <v>0.613611269480577</v>
      </c>
      <c r="AA10" s="16" t="n">
        <v>0.757174039489576</v>
      </c>
      <c r="AB10" s="16" t="n">
        <v>0.715533819764362</v>
      </c>
      <c r="AC10" s="16" t="n">
        <v>0.415548200578797</v>
      </c>
      <c r="AD10" s="16" t="n">
        <v>0.657863574969716</v>
      </c>
      <c r="AE10" s="16"/>
      <c r="AF10" s="16" t="n">
        <v>0.601138755486058</v>
      </c>
      <c r="AG10" s="16" t="n">
        <v>0.894665692622958</v>
      </c>
      <c r="AH10" s="16" t="n">
        <v>0.807417956916191</v>
      </c>
      <c r="AI10" s="16" t="n">
        <v>0.8624749146007</v>
      </c>
      <c r="AJ10" s="16" t="n">
        <v>0.686022162423421</v>
      </c>
      <c r="AK10" s="16" t="n">
        <v>0.871061665619877</v>
      </c>
      <c r="AL10" s="16" t="n">
        <v>0.594205130586893</v>
      </c>
      <c r="AM10" s="16" t="n">
        <v>0.699184505859235</v>
      </c>
      <c r="AN10" s="16" t="n">
        <v>0.590322031254225</v>
      </c>
      <c r="AO10" s="16" t="n">
        <v>0.770855012096537</v>
      </c>
      <c r="AP10" s="16" t="n">
        <v>0.864587560717852</v>
      </c>
      <c r="AQ10" s="16"/>
      <c r="AR10" s="16" t="n">
        <v>0.712189419236802</v>
      </c>
      <c r="AS10" s="16" t="n">
        <v>0.84193552115703</v>
      </c>
      <c r="AT10" s="16" t="n">
        <v>0.683978147192422</v>
      </c>
      <c r="AU10" s="16" t="n">
        <v>0.651142148846847</v>
      </c>
      <c r="AV10" s="16" t="n">
        <v>0.603505335198681</v>
      </c>
      <c r="AW10" s="16" t="n">
        <v>0.876589913580962</v>
      </c>
      <c r="AX10" s="16" t="n">
        <v>0.900792964320281</v>
      </c>
      <c r="AY10" s="16" t="n">
        <v>0.958921140315156</v>
      </c>
    </row>
    <row r="11">
      <c r="B11" s="17" t="s">
        <v>97</v>
      </c>
      <c r="C11" s="22" t="n">
        <v>0.0336823027005622</v>
      </c>
      <c r="D11" s="22" t="n">
        <v>0.195173025862617</v>
      </c>
      <c r="E11" s="22" t="n">
        <v>0.0103769605094035</v>
      </c>
      <c r="F11" s="22" t="n">
        <v>0.0219009353226856</v>
      </c>
      <c r="G11" s="22"/>
      <c r="H11" s="22" t="n">
        <v>0.0557045711247857</v>
      </c>
      <c r="I11" s="22" t="n">
        <v>0.0328214141056137</v>
      </c>
      <c r="J11" s="22"/>
      <c r="K11" s="22" t="n">
        <v>0.045081797202735</v>
      </c>
      <c r="L11" s="22"/>
      <c r="M11" s="22" t="n">
        <v>0.023489051635368</v>
      </c>
      <c r="N11" s="22" t="n">
        <v>0.12270148552253</v>
      </c>
      <c r="O11" s="22" t="n">
        <v>0.076131814733316</v>
      </c>
      <c r="P11" s="22" t="n">
        <v>0.135273764067489</v>
      </c>
      <c r="Q11" s="22"/>
      <c r="R11" s="22" t="n">
        <v>0.00327606865816043</v>
      </c>
      <c r="S11" s="22" t="n">
        <v>0.1242245776966</v>
      </c>
      <c r="T11" s="22" t="n">
        <v>0.0536052908340921</v>
      </c>
      <c r="U11" s="22" t="n">
        <v>0.00496895241101823</v>
      </c>
      <c r="V11" s="22" t="n">
        <v>0.0177807460218666</v>
      </c>
      <c r="W11" s="22"/>
      <c r="X11" s="22" t="n">
        <v>0.0471670807423657</v>
      </c>
      <c r="Y11" s="22" t="n">
        <v>0.00807027868943065</v>
      </c>
      <c r="Z11" s="22" t="n">
        <v>0.0116351157427611</v>
      </c>
      <c r="AA11" s="22" t="n">
        <v>0.00438437823862182</v>
      </c>
      <c r="AB11" s="22" t="n">
        <v>0.0490141633373744</v>
      </c>
      <c r="AC11" s="22" t="n">
        <v>0.0725493231000211</v>
      </c>
      <c r="AD11" s="22" t="n">
        <v>0.124100657416632</v>
      </c>
      <c r="AE11" s="22"/>
      <c r="AF11" s="22" t="n">
        <v>0.228734000628772</v>
      </c>
      <c r="AG11" s="22" t="n">
        <v>0.0646221734056453</v>
      </c>
      <c r="AH11" s="22" t="n">
        <v>0.0269438007336873</v>
      </c>
      <c r="AI11" s="22" t="n">
        <v>0.0216443656159809</v>
      </c>
      <c r="AJ11" s="22" t="n">
        <v>0.0349277737225115</v>
      </c>
      <c r="AK11" s="22" t="n">
        <v>0.00726951597055872</v>
      </c>
      <c r="AL11" s="22" t="n">
        <v>0.0044476246199293</v>
      </c>
      <c r="AM11" s="22" t="n">
        <v>0.00306912329830468</v>
      </c>
      <c r="AN11" s="22" t="n">
        <v>0.0111150451167941</v>
      </c>
      <c r="AO11" s="22" t="n">
        <v>0.00415064722995125</v>
      </c>
      <c r="AP11" s="22" t="n">
        <v>0.135006697060718</v>
      </c>
      <c r="AQ11" s="22"/>
      <c r="AR11" s="22" t="n">
        <v>0.00435818011932405</v>
      </c>
      <c r="AS11" s="22" t="n">
        <v>0.0142987406058751</v>
      </c>
      <c r="AT11" s="22" t="n">
        <v>0.0301476683094484</v>
      </c>
      <c r="AU11" s="22" t="n">
        <v>0.314398047255721</v>
      </c>
      <c r="AV11" s="22" t="n">
        <v>0.0177641765822699</v>
      </c>
      <c r="AW11" s="22" t="n">
        <v>0.00413759862848302</v>
      </c>
      <c r="AX11" s="22" t="n">
        <v>0.00833337512904513</v>
      </c>
      <c r="AY11" s="22" t="n">
        <v>0</v>
      </c>
    </row>
    <row r="12">
      <c r="B12" s="18"/>
    </row>
    <row r="13">
      <c r="B13" t="s">
        <v>77</v>
      </c>
    </row>
    <row r="14">
      <c r="B14" t="s">
        <v>78</v>
      </c>
    </row>
    <row r="16">
      <c r="B16"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197</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187</v>
      </c>
      <c r="C9" s="16" t="n">
        <v>0.217962576703375</v>
      </c>
      <c r="D9" s="16" t="n">
        <v>0.234751712434791</v>
      </c>
      <c r="E9" s="16" t="n">
        <v>0.300175537602625</v>
      </c>
      <c r="F9" s="16" t="n">
        <v>0.193523981355223</v>
      </c>
      <c r="G9" s="16"/>
      <c r="H9" s="16" t="n">
        <v>0.168013922164652</v>
      </c>
      <c r="I9" s="16" t="n">
        <v>0.213224484546889</v>
      </c>
      <c r="J9" s="16"/>
      <c r="K9" s="16" t="n">
        <v>0.368244554655077</v>
      </c>
      <c r="L9" s="16"/>
      <c r="M9" s="16" t="n">
        <v>0.182299681213102</v>
      </c>
      <c r="N9" s="16" t="n">
        <v>0.493740419091722</v>
      </c>
      <c r="O9" s="16" t="n">
        <v>0.544572643191673</v>
      </c>
      <c r="P9" s="16" t="n">
        <v>0.413914898480353</v>
      </c>
      <c r="Q9" s="16"/>
      <c r="R9" s="16" t="n">
        <v>0.533469900593112</v>
      </c>
      <c r="S9" s="16" t="n">
        <v>0.420526018634065</v>
      </c>
      <c r="T9" s="16" t="n">
        <v>0.252804987795056</v>
      </c>
      <c r="U9" s="16" t="n">
        <v>0.203269677892742</v>
      </c>
      <c r="V9" s="16" t="n">
        <v>0.115948204543849</v>
      </c>
      <c r="W9" s="16"/>
      <c r="X9" s="16" t="n">
        <v>0.165892387788367</v>
      </c>
      <c r="Y9" s="16" t="n">
        <v>0.152814578973364</v>
      </c>
      <c r="Z9" s="16" t="n">
        <v>0.500982683816587</v>
      </c>
      <c r="AA9" s="16" t="n">
        <v>0.183735189824266</v>
      </c>
      <c r="AB9" s="16" t="n">
        <v>0.220897526015507</v>
      </c>
      <c r="AC9" s="16" t="n">
        <v>0.541912425121516</v>
      </c>
      <c r="AD9" s="16" t="n">
        <v>0.181275529812576</v>
      </c>
      <c r="AE9" s="16"/>
      <c r="AF9" s="16" t="n">
        <v>0.00896979409566575</v>
      </c>
      <c r="AG9" s="16" t="n">
        <v>0.921890685048605</v>
      </c>
      <c r="AH9" s="16" t="n">
        <v>0.117182238209762</v>
      </c>
      <c r="AI9" s="16" t="n">
        <v>0.154217183445628</v>
      </c>
      <c r="AJ9" s="16" t="n">
        <v>0.249070264442517</v>
      </c>
      <c r="AK9" s="16" t="n">
        <v>0.0976578718286087</v>
      </c>
      <c r="AL9" s="16" t="n">
        <v>0.452393297596448</v>
      </c>
      <c r="AM9" s="16" t="n">
        <v>0.640891822906575</v>
      </c>
      <c r="AN9" s="16" t="n">
        <v>0.264282096150085</v>
      </c>
      <c r="AO9" s="16" t="n">
        <v>0.237071619777439</v>
      </c>
      <c r="AP9" s="16" t="n">
        <v>0.105190407346096</v>
      </c>
      <c r="AQ9" s="16"/>
      <c r="AR9" s="16" t="n">
        <v>0.27969144846797</v>
      </c>
      <c r="AS9" s="16" t="n">
        <v>0.248515317344465</v>
      </c>
      <c r="AT9" s="16" t="n">
        <v>0.294391926042371</v>
      </c>
      <c r="AU9" s="16" t="n">
        <v>0.0308164476398169</v>
      </c>
      <c r="AV9" s="16" t="n">
        <v>0.241722707244765</v>
      </c>
      <c r="AW9" s="16" t="n">
        <v>0.107965843363142</v>
      </c>
      <c r="AX9" s="16" t="n">
        <v>0.28784024650026</v>
      </c>
      <c r="AY9" s="16" t="n">
        <v>0.00979479088645274</v>
      </c>
    </row>
    <row r="10">
      <c r="B10" s="17" t="s">
        <v>188</v>
      </c>
      <c r="C10" s="16" t="n">
        <v>0.709018877295935</v>
      </c>
      <c r="D10" s="16" t="n">
        <v>0.60112202303173</v>
      </c>
      <c r="E10" s="16" t="n">
        <v>0.592169173543819</v>
      </c>
      <c r="F10" s="16" t="n">
        <v>0.75321046613067</v>
      </c>
      <c r="G10" s="16"/>
      <c r="H10" s="16" t="n">
        <v>0.789611602208379</v>
      </c>
      <c r="I10" s="16" t="n">
        <v>0.70634303876149</v>
      </c>
      <c r="J10" s="16"/>
      <c r="K10" s="16" t="n">
        <v>0.562897930358492</v>
      </c>
      <c r="L10" s="16"/>
      <c r="M10" s="16" t="n">
        <v>0.74540275559895</v>
      </c>
      <c r="N10" s="16" t="n">
        <v>0.427628194425071</v>
      </c>
      <c r="O10" s="16" t="n">
        <v>0.409536650238423</v>
      </c>
      <c r="P10" s="16" t="n">
        <v>0.408329665706686</v>
      </c>
      <c r="Q10" s="16"/>
      <c r="R10" s="16" t="n">
        <v>0.268893246548018</v>
      </c>
      <c r="S10" s="16" t="n">
        <v>0.465936483497773</v>
      </c>
      <c r="T10" s="16" t="n">
        <v>0.596291737578935</v>
      </c>
      <c r="U10" s="16" t="n">
        <v>0.789583814231198</v>
      </c>
      <c r="V10" s="16" t="n">
        <v>0.853567777451767</v>
      </c>
      <c r="W10" s="16"/>
      <c r="X10" s="16" t="n">
        <v>0.730688193881779</v>
      </c>
      <c r="Y10" s="16" t="n">
        <v>0.785551599266315</v>
      </c>
      <c r="Z10" s="16" t="n">
        <v>0.439591594763188</v>
      </c>
      <c r="AA10" s="16" t="n">
        <v>0.812987384788488</v>
      </c>
      <c r="AB10" s="16" t="n">
        <v>0.770646264818092</v>
      </c>
      <c r="AC10" s="16" t="n">
        <v>0.444657916499517</v>
      </c>
      <c r="AD10" s="16" t="n">
        <v>0.688899404736187</v>
      </c>
      <c r="AE10" s="16"/>
      <c r="AF10" s="16" t="n">
        <v>0.775738312800483</v>
      </c>
      <c r="AG10" s="16" t="n">
        <v>0.0732770433305022</v>
      </c>
      <c r="AH10" s="16" t="n">
        <v>0.851416604742513</v>
      </c>
      <c r="AI10" s="16" t="n">
        <v>0.826389308083506</v>
      </c>
      <c r="AJ10" s="16" t="n">
        <v>0.730523824805537</v>
      </c>
      <c r="AK10" s="16" t="n">
        <v>0.851156932176648</v>
      </c>
      <c r="AL10" s="16" t="n">
        <v>0.511955026617284</v>
      </c>
      <c r="AM10" s="16" t="n">
        <v>0.357376539524849</v>
      </c>
      <c r="AN10" s="16" t="n">
        <v>0.606908910498395</v>
      </c>
      <c r="AO10" s="16" t="n">
        <v>0.762928380222561</v>
      </c>
      <c r="AP10" s="16" t="n">
        <v>0.759802895593186</v>
      </c>
      <c r="AQ10" s="16"/>
      <c r="AR10" s="16" t="n">
        <v>0.629440490514047</v>
      </c>
      <c r="AS10" s="16" t="n">
        <v>0.714637277556991</v>
      </c>
      <c r="AT10" s="16" t="n">
        <v>0.59652089527808</v>
      </c>
      <c r="AU10" s="16" t="n">
        <v>0.654785505104462</v>
      </c>
      <c r="AV10" s="16" t="n">
        <v>0.683107884915244</v>
      </c>
      <c r="AW10" s="16" t="n">
        <v>0.883838298620346</v>
      </c>
      <c r="AX10" s="16" t="n">
        <v>0.707184938393687</v>
      </c>
      <c r="AY10" s="16" t="n">
        <v>0.990205209113547</v>
      </c>
    </row>
    <row r="11">
      <c r="B11" s="17" t="s">
        <v>97</v>
      </c>
      <c r="C11" s="22" t="n">
        <v>0.07301854600069</v>
      </c>
      <c r="D11" s="22" t="n">
        <v>0.164126264533478</v>
      </c>
      <c r="E11" s="22" t="n">
        <v>0.107655288853556</v>
      </c>
      <c r="F11" s="22" t="n">
        <v>0.053265552514107</v>
      </c>
      <c r="G11" s="22"/>
      <c r="H11" s="22" t="n">
        <v>0.0423744756269685</v>
      </c>
      <c r="I11" s="22" t="n">
        <v>0.0804324766916214</v>
      </c>
      <c r="J11" s="22"/>
      <c r="K11" s="22" t="n">
        <v>0.0688575149864305</v>
      </c>
      <c r="L11" s="22"/>
      <c r="M11" s="22" t="n">
        <v>0.0722975631879488</v>
      </c>
      <c r="N11" s="22" t="n">
        <v>0.078631386483207</v>
      </c>
      <c r="O11" s="22" t="n">
        <v>0.0458907065699035</v>
      </c>
      <c r="P11" s="22" t="n">
        <v>0.177755435812961</v>
      </c>
      <c r="Q11" s="22"/>
      <c r="R11" s="22" t="n">
        <v>0.197636852858871</v>
      </c>
      <c r="S11" s="22" t="n">
        <v>0.113537497868162</v>
      </c>
      <c r="T11" s="22" t="n">
        <v>0.150903274626009</v>
      </c>
      <c r="U11" s="22" t="n">
        <v>0.0071465078760598</v>
      </c>
      <c r="V11" s="22" t="n">
        <v>0.0304840180043842</v>
      </c>
      <c r="W11" s="22"/>
      <c r="X11" s="22" t="n">
        <v>0.103419418329854</v>
      </c>
      <c r="Y11" s="22" t="n">
        <v>0.0616338217603205</v>
      </c>
      <c r="Z11" s="22" t="n">
        <v>0.0594257214202253</v>
      </c>
      <c r="AA11" s="22" t="n">
        <v>0.00327742538724583</v>
      </c>
      <c r="AB11" s="22" t="n">
        <v>0.00845620916640033</v>
      </c>
      <c r="AC11" s="22" t="n">
        <v>0.0134296583789664</v>
      </c>
      <c r="AD11" s="22" t="n">
        <v>0.129825065451237</v>
      </c>
      <c r="AE11" s="22"/>
      <c r="AF11" s="22" t="n">
        <v>0.215291893103851</v>
      </c>
      <c r="AG11" s="22" t="n">
        <v>0.0048322716208926</v>
      </c>
      <c r="AH11" s="22" t="n">
        <v>0.0314011570477254</v>
      </c>
      <c r="AI11" s="22" t="n">
        <v>0.0193935084708656</v>
      </c>
      <c r="AJ11" s="22" t="n">
        <v>0.0204059107519461</v>
      </c>
      <c r="AK11" s="22" t="n">
        <v>0.0511851959947432</v>
      </c>
      <c r="AL11" s="22" t="n">
        <v>0.0356516757862678</v>
      </c>
      <c r="AM11" s="22" t="n">
        <v>0.00173163756857588</v>
      </c>
      <c r="AN11" s="22" t="n">
        <v>0.128808993351519</v>
      </c>
      <c r="AO11" s="22" t="n">
        <v>0</v>
      </c>
      <c r="AP11" s="22" t="n">
        <v>0.135006697060718</v>
      </c>
      <c r="AQ11" s="22"/>
      <c r="AR11" s="22" t="n">
        <v>0.0908680610179824</v>
      </c>
      <c r="AS11" s="22" t="n">
        <v>0.0368474050985434</v>
      </c>
      <c r="AT11" s="22" t="n">
        <v>0.109087178679549</v>
      </c>
      <c r="AU11" s="22" t="n">
        <v>0.314398047255721</v>
      </c>
      <c r="AV11" s="22" t="n">
        <v>0.0751694078399911</v>
      </c>
      <c r="AW11" s="22" t="n">
        <v>0.00819585801651236</v>
      </c>
      <c r="AX11" s="22" t="n">
        <v>0.00497481510605365</v>
      </c>
      <c r="AY11" s="22" t="n">
        <v>0</v>
      </c>
    </row>
    <row r="12">
      <c r="B12" s="18"/>
    </row>
    <row r="13">
      <c r="B13" t="s">
        <v>77</v>
      </c>
    </row>
    <row r="14">
      <c r="B14" t="s">
        <v>78</v>
      </c>
    </row>
    <row r="16">
      <c r="B16"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198</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187</v>
      </c>
      <c r="C9" s="16" t="n">
        <v>0.261293990831676</v>
      </c>
      <c r="D9" s="16" t="n">
        <v>0.209560275811673</v>
      </c>
      <c r="E9" s="16" t="n">
        <v>0.35024912495114</v>
      </c>
      <c r="F9" s="16" t="n">
        <v>0.242717449273729</v>
      </c>
      <c r="G9" s="16"/>
      <c r="H9" s="16" t="n">
        <v>0.152208252348894</v>
      </c>
      <c r="I9" s="16" t="n">
        <v>0.266600083926434</v>
      </c>
      <c r="J9" s="16"/>
      <c r="K9" s="16" t="n">
        <v>0.28491258194487</v>
      </c>
      <c r="L9" s="16"/>
      <c r="M9" s="16" t="n">
        <v>0.226212178355075</v>
      </c>
      <c r="N9" s="16" t="n">
        <v>0.504272087290912</v>
      </c>
      <c r="O9" s="16" t="n">
        <v>0.639865966246617</v>
      </c>
      <c r="P9" s="16" t="n">
        <v>0.579556110328206</v>
      </c>
      <c r="Q9" s="16"/>
      <c r="R9" s="16" t="n">
        <v>0.403192875470924</v>
      </c>
      <c r="S9" s="16" t="n">
        <v>0.627831113517573</v>
      </c>
      <c r="T9" s="16" t="n">
        <v>0.307897107820493</v>
      </c>
      <c r="U9" s="16" t="n">
        <v>0.112175796200291</v>
      </c>
      <c r="V9" s="16" t="n">
        <v>0.196425454856004</v>
      </c>
      <c r="W9" s="16"/>
      <c r="X9" s="16" t="n">
        <v>0.299198390105362</v>
      </c>
      <c r="Y9" s="16" t="n">
        <v>0.129373333952009</v>
      </c>
      <c r="Z9" s="16" t="n">
        <v>0.315445962676048</v>
      </c>
      <c r="AA9" s="16" t="n">
        <v>0.114708084408632</v>
      </c>
      <c r="AB9" s="16" t="n">
        <v>0.306466462729537</v>
      </c>
      <c r="AC9" s="16" t="n">
        <v>0.27276552883938</v>
      </c>
      <c r="AD9" s="16" t="n">
        <v>0.694979600025836</v>
      </c>
      <c r="AE9" s="16"/>
      <c r="AF9" s="16" t="n">
        <v>0.181022100077012</v>
      </c>
      <c r="AG9" s="16" t="n">
        <v>0.526292094995991</v>
      </c>
      <c r="AH9" s="16" t="n">
        <v>0.293900762316039</v>
      </c>
      <c r="AI9" s="16" t="n">
        <v>0.421966667832814</v>
      </c>
      <c r="AJ9" s="16" t="n">
        <v>0.131012438653094</v>
      </c>
      <c r="AK9" s="16" t="n">
        <v>0.148127621006109</v>
      </c>
      <c r="AL9" s="16" t="n">
        <v>0.515528088556885</v>
      </c>
      <c r="AM9" s="16" t="n">
        <v>0.2105501604941</v>
      </c>
      <c r="AN9" s="16" t="n">
        <v>0.517332609666697</v>
      </c>
      <c r="AO9" s="16" t="n">
        <v>0.251589588278512</v>
      </c>
      <c r="AP9" s="16" t="n">
        <v>0.105368966637381</v>
      </c>
      <c r="AQ9" s="16"/>
      <c r="AR9" s="16" t="n">
        <v>0.243010452921289</v>
      </c>
      <c r="AS9" s="16" t="n">
        <v>0.283493258776941</v>
      </c>
      <c r="AT9" s="16" t="n">
        <v>0.476310652699206</v>
      </c>
      <c r="AU9" s="16" t="n">
        <v>0.0332761231082478</v>
      </c>
      <c r="AV9" s="16" t="n">
        <v>0.177875132503895</v>
      </c>
      <c r="AW9" s="16" t="n">
        <v>0.287669275868201</v>
      </c>
      <c r="AX9" s="16" t="n">
        <v>0.0903362160866868</v>
      </c>
      <c r="AY9" s="16" t="n">
        <v>0.0214892779119384</v>
      </c>
    </row>
    <row r="10">
      <c r="B10" s="17" t="s">
        <v>188</v>
      </c>
      <c r="C10" s="16" t="n">
        <v>0.693917443322194</v>
      </c>
      <c r="D10" s="16" t="n">
        <v>0.579762440661389</v>
      </c>
      <c r="E10" s="16" t="n">
        <v>0.634096237940334</v>
      </c>
      <c r="F10" s="16" t="n">
        <v>0.723171631162379</v>
      </c>
      <c r="G10" s="16"/>
      <c r="H10" s="16" t="n">
        <v>0.846282245791039</v>
      </c>
      <c r="I10" s="16" t="n">
        <v>0.683535778153158</v>
      </c>
      <c r="J10" s="16"/>
      <c r="K10" s="16" t="n">
        <v>0.69359379810376</v>
      </c>
      <c r="L10" s="16"/>
      <c r="M10" s="16" t="n">
        <v>0.730553713352256</v>
      </c>
      <c r="N10" s="16" t="n">
        <v>0.434282591827255</v>
      </c>
      <c r="O10" s="16" t="n">
        <v>0.327153016891815</v>
      </c>
      <c r="P10" s="16" t="n">
        <v>0.337697827228297</v>
      </c>
      <c r="Q10" s="16"/>
      <c r="R10" s="16" t="n">
        <v>0.594244717591756</v>
      </c>
      <c r="S10" s="16" t="n">
        <v>0.359243678301532</v>
      </c>
      <c r="T10" s="16" t="n">
        <v>0.574202583032216</v>
      </c>
      <c r="U10" s="16" t="n">
        <v>0.879283657549367</v>
      </c>
      <c r="V10" s="16" t="n">
        <v>0.773077237522994</v>
      </c>
      <c r="W10" s="16"/>
      <c r="X10" s="16" t="n">
        <v>0.649401659829201</v>
      </c>
      <c r="Y10" s="16" t="n">
        <v>0.787460841419352</v>
      </c>
      <c r="Z10" s="16" t="n">
        <v>0.683059431118918</v>
      </c>
      <c r="AA10" s="16" t="n">
        <v>0.880633842651791</v>
      </c>
      <c r="AB10" s="16" t="n">
        <v>0.674289252108854</v>
      </c>
      <c r="AC10" s="16" t="n">
        <v>0.596230267910941</v>
      </c>
      <c r="AD10" s="16" t="n">
        <v>0.213319539061056</v>
      </c>
      <c r="AE10" s="16"/>
      <c r="AF10" s="16" t="n">
        <v>0.816350895616594</v>
      </c>
      <c r="AG10" s="16" t="n">
        <v>0.473707905004009</v>
      </c>
      <c r="AH10" s="16" t="n">
        <v>0.674182201411248</v>
      </c>
      <c r="AI10" s="16" t="n">
        <v>0.57304049309438</v>
      </c>
      <c r="AJ10" s="16" t="n">
        <v>0.865829025319679</v>
      </c>
      <c r="AK10" s="16" t="n">
        <v>0.797045883675351</v>
      </c>
      <c r="AL10" s="16" t="n">
        <v>0.446509757706695</v>
      </c>
      <c r="AM10" s="16" t="n">
        <v>0.714903091709515</v>
      </c>
      <c r="AN10" s="16" t="n">
        <v>0.473993397968937</v>
      </c>
      <c r="AO10" s="16" t="n">
        <v>0.748410411721488</v>
      </c>
      <c r="AP10" s="16" t="n">
        <v>0.759624336301901</v>
      </c>
      <c r="AQ10" s="16"/>
      <c r="AR10" s="16" t="n">
        <v>0.710790096725479</v>
      </c>
      <c r="AS10" s="16" t="n">
        <v>0.680147703187449</v>
      </c>
      <c r="AT10" s="16" t="n">
        <v>0.503944188625928</v>
      </c>
      <c r="AU10" s="16" t="n">
        <v>0.816462683779388</v>
      </c>
      <c r="AV10" s="16" t="n">
        <v>0.667639938740491</v>
      </c>
      <c r="AW10" s="16" t="n">
        <v>0.710872568507544</v>
      </c>
      <c r="AX10" s="16" t="n">
        <v>0.909663783913313</v>
      </c>
      <c r="AY10" s="16" t="n">
        <v>0.978510722088061</v>
      </c>
    </row>
    <row r="11">
      <c r="B11" s="17" t="s">
        <v>97</v>
      </c>
      <c r="C11" s="22" t="n">
        <v>0.0447885658461297</v>
      </c>
      <c r="D11" s="22" t="n">
        <v>0.210677283526938</v>
      </c>
      <c r="E11" s="22" t="n">
        <v>0.015654637108526</v>
      </c>
      <c r="F11" s="22" t="n">
        <v>0.0341109195638917</v>
      </c>
      <c r="G11" s="22"/>
      <c r="H11" s="22" t="n">
        <v>0.00150950186006752</v>
      </c>
      <c r="I11" s="22" t="n">
        <v>0.049864137920408</v>
      </c>
      <c r="J11" s="22"/>
      <c r="K11" s="22" t="n">
        <v>0.0214936199513706</v>
      </c>
      <c r="L11" s="22"/>
      <c r="M11" s="22" t="n">
        <v>0.0432341082926684</v>
      </c>
      <c r="N11" s="22" t="n">
        <v>0.0614453208818333</v>
      </c>
      <c r="O11" s="22" t="n">
        <v>0.0329810168615686</v>
      </c>
      <c r="P11" s="22" t="n">
        <v>0.0827460624434967</v>
      </c>
      <c r="Q11" s="22"/>
      <c r="R11" s="22" t="n">
        <v>0.00256240693732024</v>
      </c>
      <c r="S11" s="22" t="n">
        <v>0.0129252081808954</v>
      </c>
      <c r="T11" s="22" t="n">
        <v>0.117900309147292</v>
      </c>
      <c r="U11" s="22" t="n">
        <v>0.00854054625034143</v>
      </c>
      <c r="V11" s="22" t="n">
        <v>0.0304973076210018</v>
      </c>
      <c r="W11" s="22"/>
      <c r="X11" s="22" t="n">
        <v>0.0513999500654375</v>
      </c>
      <c r="Y11" s="22" t="n">
        <v>0.0831658246286392</v>
      </c>
      <c r="Z11" s="22" t="n">
        <v>0.00149460620503345</v>
      </c>
      <c r="AA11" s="22" t="n">
        <v>0.0046580729395773</v>
      </c>
      <c r="AB11" s="22" t="n">
        <v>0.0192442851616084</v>
      </c>
      <c r="AC11" s="22" t="n">
        <v>0.131004203249679</v>
      </c>
      <c r="AD11" s="22" t="n">
        <v>0.0917008609131076</v>
      </c>
      <c r="AE11" s="22"/>
      <c r="AF11" s="22" t="n">
        <v>0.00262700430639406</v>
      </c>
      <c r="AG11" s="22" t="n">
        <v>0</v>
      </c>
      <c r="AH11" s="22" t="n">
        <v>0.0319170362727128</v>
      </c>
      <c r="AI11" s="22" t="n">
        <v>0.00499283907280666</v>
      </c>
      <c r="AJ11" s="22" t="n">
        <v>0.00315853602722778</v>
      </c>
      <c r="AK11" s="22" t="n">
        <v>0.0548264953185404</v>
      </c>
      <c r="AL11" s="22" t="n">
        <v>0.0379621537364203</v>
      </c>
      <c r="AM11" s="22" t="n">
        <v>0.0745467477963849</v>
      </c>
      <c r="AN11" s="22" t="n">
        <v>0.00867399236436622</v>
      </c>
      <c r="AO11" s="22" t="n">
        <v>0</v>
      </c>
      <c r="AP11" s="22" t="n">
        <v>0.135006697060718</v>
      </c>
      <c r="AQ11" s="22"/>
      <c r="AR11" s="22" t="n">
        <v>0.0461994503532318</v>
      </c>
      <c r="AS11" s="22" t="n">
        <v>0.0363590380356097</v>
      </c>
      <c r="AT11" s="22" t="n">
        <v>0.0197451586748664</v>
      </c>
      <c r="AU11" s="22" t="n">
        <v>0.150261193112365</v>
      </c>
      <c r="AV11" s="22" t="n">
        <v>0.154484928755614</v>
      </c>
      <c r="AW11" s="22" t="n">
        <v>0.00145815562425504</v>
      </c>
      <c r="AX11" s="22" t="n">
        <v>0</v>
      </c>
      <c r="AY11" s="22" t="n">
        <v>0</v>
      </c>
    </row>
    <row r="12">
      <c r="B12" s="18"/>
    </row>
    <row r="13">
      <c r="B13" t="s">
        <v>77</v>
      </c>
    </row>
    <row r="14">
      <c r="B14" t="s">
        <v>78</v>
      </c>
    </row>
    <row r="16">
      <c r="B16"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199</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187</v>
      </c>
      <c r="C9" s="16" t="n">
        <v>0.223631009723658</v>
      </c>
      <c r="D9" s="16" t="n">
        <v>0.341664431801976</v>
      </c>
      <c r="E9" s="16" t="n">
        <v>0.249532598608936</v>
      </c>
      <c r="F9" s="16" t="n">
        <v>0.203243767932152</v>
      </c>
      <c r="G9" s="16"/>
      <c r="H9" s="16" t="n">
        <v>0.152955013524498</v>
      </c>
      <c r="I9" s="16" t="n">
        <v>0.221636455022179</v>
      </c>
      <c r="J9" s="16"/>
      <c r="K9" s="16" t="n">
        <v>0.297120122948583</v>
      </c>
      <c r="L9" s="16"/>
      <c r="M9" s="16" t="n">
        <v>0.189906151429012</v>
      </c>
      <c r="N9" s="16" t="n">
        <v>0.469892542738949</v>
      </c>
      <c r="O9" s="16" t="n">
        <v>0.57161682363797</v>
      </c>
      <c r="P9" s="16" t="n">
        <v>0.444198637171609</v>
      </c>
      <c r="Q9" s="16"/>
      <c r="R9" s="16" t="n">
        <v>0.322514109802555</v>
      </c>
      <c r="S9" s="16" t="n">
        <v>0.431758611334981</v>
      </c>
      <c r="T9" s="16" t="n">
        <v>0.263217815040967</v>
      </c>
      <c r="U9" s="16" t="n">
        <v>0.121675396407206</v>
      </c>
      <c r="V9" s="16" t="n">
        <v>0.183543013296262</v>
      </c>
      <c r="W9" s="16"/>
      <c r="X9" s="16" t="n">
        <v>0.197438191369589</v>
      </c>
      <c r="Y9" s="16" t="n">
        <v>0.0866069371966951</v>
      </c>
      <c r="Z9" s="16" t="n">
        <v>0.412949918279087</v>
      </c>
      <c r="AA9" s="16" t="n">
        <v>0.384229750721294</v>
      </c>
      <c r="AB9" s="16" t="n">
        <v>0.228379814998081</v>
      </c>
      <c r="AC9" s="16" t="n">
        <v>0.572485511060658</v>
      </c>
      <c r="AD9" s="16" t="n">
        <v>0.226634458106705</v>
      </c>
      <c r="AE9" s="16"/>
      <c r="AF9" s="16" t="n">
        <v>0.0154769285134197</v>
      </c>
      <c r="AG9" s="16" t="n">
        <v>0.0883963872476122</v>
      </c>
      <c r="AH9" s="16" t="n">
        <v>0.257563480362355</v>
      </c>
      <c r="AI9" s="16" t="n">
        <v>0.476423199290308</v>
      </c>
      <c r="AJ9" s="16" t="n">
        <v>0.239532749564817</v>
      </c>
      <c r="AK9" s="16" t="n">
        <v>0.189827858420088</v>
      </c>
      <c r="AL9" s="16" t="n">
        <v>0.443736000167253</v>
      </c>
      <c r="AM9" s="16" t="n">
        <v>0.39669901582185</v>
      </c>
      <c r="AN9" s="16" t="n">
        <v>0.291094001153425</v>
      </c>
      <c r="AO9" s="16" t="n">
        <v>0.00741711235882549</v>
      </c>
      <c r="AP9" s="16" t="n">
        <v>0.139036737472141</v>
      </c>
      <c r="AQ9" s="16"/>
      <c r="AR9" s="16" t="n">
        <v>0.233960698846957</v>
      </c>
      <c r="AS9" s="16" t="n">
        <v>0.247622587804265</v>
      </c>
      <c r="AT9" s="16" t="n">
        <v>0.189654399469166</v>
      </c>
      <c r="AU9" s="16" t="n">
        <v>0.328971472286179</v>
      </c>
      <c r="AV9" s="16" t="n">
        <v>0.321612285762267</v>
      </c>
      <c r="AW9" s="16" t="n">
        <v>0.180158051094599</v>
      </c>
      <c r="AX9" s="16" t="n">
        <v>0.084553273439102</v>
      </c>
      <c r="AY9" s="16" t="n">
        <v>0.00979479088645274</v>
      </c>
    </row>
    <row r="10">
      <c r="B10" s="17" t="s">
        <v>188</v>
      </c>
      <c r="C10" s="16" t="n">
        <v>0.7368001888339</v>
      </c>
      <c r="D10" s="16" t="n">
        <v>0.635848189615062</v>
      </c>
      <c r="E10" s="16" t="n">
        <v>0.629202555892241</v>
      </c>
      <c r="F10" s="16" t="n">
        <v>0.777672591478206</v>
      </c>
      <c r="G10" s="16"/>
      <c r="H10" s="16" t="n">
        <v>0.815185200848931</v>
      </c>
      <c r="I10" s="16" t="n">
        <v>0.735699033732283</v>
      </c>
      <c r="J10" s="16"/>
      <c r="K10" s="16" t="n">
        <v>0.663882981303766</v>
      </c>
      <c r="L10" s="16"/>
      <c r="M10" s="16" t="n">
        <v>0.773223527754816</v>
      </c>
      <c r="N10" s="16" t="n">
        <v>0.485427510758869</v>
      </c>
      <c r="O10" s="16" t="n">
        <v>0.347537992853349</v>
      </c>
      <c r="P10" s="16" t="n">
        <v>0.385590782529672</v>
      </c>
      <c r="Q10" s="16"/>
      <c r="R10" s="16" t="n">
        <v>0.674923483260125</v>
      </c>
      <c r="S10" s="16" t="n">
        <v>0.457618920911347</v>
      </c>
      <c r="T10" s="16" t="n">
        <v>0.67918691506972</v>
      </c>
      <c r="U10" s="16" t="n">
        <v>0.81829675891711</v>
      </c>
      <c r="V10" s="16" t="n">
        <v>0.807881769161326</v>
      </c>
      <c r="W10" s="16"/>
      <c r="X10" s="16" t="n">
        <v>0.735737493976507</v>
      </c>
      <c r="Y10" s="16" t="n">
        <v>0.904628031035556</v>
      </c>
      <c r="Z10" s="16" t="n">
        <v>0.585189455006833</v>
      </c>
      <c r="AA10" s="16" t="n">
        <v>0.602481754932114</v>
      </c>
      <c r="AB10" s="16" t="n">
        <v>0.763985220398334</v>
      </c>
      <c r="AC10" s="16" t="n">
        <v>0.405508418237792</v>
      </c>
      <c r="AD10" s="16" t="n">
        <v>0.64195629194492</v>
      </c>
      <c r="AE10" s="16"/>
      <c r="AF10" s="16" t="n">
        <v>0.768870613105632</v>
      </c>
      <c r="AG10" s="16" t="n">
        <v>0.906771341131495</v>
      </c>
      <c r="AH10" s="16" t="n">
        <v>0.704403269059786</v>
      </c>
      <c r="AI10" s="16" t="n">
        <v>0.51746950358112</v>
      </c>
      <c r="AJ10" s="16" t="n">
        <v>0.752621664436463</v>
      </c>
      <c r="AK10" s="16" t="n">
        <v>0.76833740596571</v>
      </c>
      <c r="AL10" s="16" t="n">
        <v>0.551018774370072</v>
      </c>
      <c r="AM10" s="16" t="n">
        <v>0.59966827991114</v>
      </c>
      <c r="AN10" s="16" t="n">
        <v>0.577483514204064</v>
      </c>
      <c r="AO10" s="16" t="n">
        <v>0.992582887641174</v>
      </c>
      <c r="AP10" s="16" t="n">
        <v>0.859421449877135</v>
      </c>
      <c r="AQ10" s="16"/>
      <c r="AR10" s="16" t="n">
        <v>0.763402468222593</v>
      </c>
      <c r="AS10" s="16" t="n">
        <v>0.715022596444225</v>
      </c>
      <c r="AT10" s="16" t="n">
        <v>0.700551848121754</v>
      </c>
      <c r="AU10" s="16" t="n">
        <v>0.518899499527617</v>
      </c>
      <c r="AV10" s="16" t="n">
        <v>0.676091483830216</v>
      </c>
      <c r="AW10" s="16" t="n">
        <v>0.817162505901173</v>
      </c>
      <c r="AX10" s="16" t="n">
        <v>0.909663783913313</v>
      </c>
      <c r="AY10" s="16" t="n">
        <v>0.980410418227094</v>
      </c>
    </row>
    <row r="11">
      <c r="B11" s="17" t="s">
        <v>97</v>
      </c>
      <c r="C11" s="22" t="n">
        <v>0.0395688014424419</v>
      </c>
      <c r="D11" s="22" t="n">
        <v>0.0224873785829626</v>
      </c>
      <c r="E11" s="22" t="n">
        <v>0.121264845498822</v>
      </c>
      <c r="F11" s="22" t="n">
        <v>0.0190836405896423</v>
      </c>
      <c r="G11" s="22"/>
      <c r="H11" s="22" t="n">
        <v>0.0318597856265706</v>
      </c>
      <c r="I11" s="22" t="n">
        <v>0.042664511245538</v>
      </c>
      <c r="J11" s="22"/>
      <c r="K11" s="22" t="n">
        <v>0.0389968957476515</v>
      </c>
      <c r="L11" s="22"/>
      <c r="M11" s="22" t="n">
        <v>0.0368703208161722</v>
      </c>
      <c r="N11" s="22" t="n">
        <v>0.0446799465021819</v>
      </c>
      <c r="O11" s="22" t="n">
        <v>0.0808451835086813</v>
      </c>
      <c r="P11" s="22" t="n">
        <v>0.17021058029872</v>
      </c>
      <c r="Q11" s="22"/>
      <c r="R11" s="22" t="n">
        <v>0.00256240693732024</v>
      </c>
      <c r="S11" s="22" t="n">
        <v>0.110622467753672</v>
      </c>
      <c r="T11" s="22" t="n">
        <v>0.0575952698893126</v>
      </c>
      <c r="U11" s="22" t="n">
        <v>0.0600278446756835</v>
      </c>
      <c r="V11" s="22" t="n">
        <v>0.0085752175424113</v>
      </c>
      <c r="W11" s="22"/>
      <c r="X11" s="22" t="n">
        <v>0.0668243146539041</v>
      </c>
      <c r="Y11" s="22" t="n">
        <v>0.00876503176774927</v>
      </c>
      <c r="Z11" s="22" t="n">
        <v>0.00186062671408096</v>
      </c>
      <c r="AA11" s="22" t="n">
        <v>0.0132884943465914</v>
      </c>
      <c r="AB11" s="22" t="n">
        <v>0.00763496460358484</v>
      </c>
      <c r="AC11" s="22" t="n">
        <v>0.0220060707015501</v>
      </c>
      <c r="AD11" s="22" t="n">
        <v>0.131409249948374</v>
      </c>
      <c r="AE11" s="22"/>
      <c r="AF11" s="22" t="n">
        <v>0.215652458380949</v>
      </c>
      <c r="AG11" s="22" t="n">
        <v>0.0048322716208926</v>
      </c>
      <c r="AH11" s="22" t="n">
        <v>0.0380332505778586</v>
      </c>
      <c r="AI11" s="22" t="n">
        <v>0.00610729712857177</v>
      </c>
      <c r="AJ11" s="22" t="n">
        <v>0.00784558599871939</v>
      </c>
      <c r="AK11" s="22" t="n">
        <v>0.0418347356142022</v>
      </c>
      <c r="AL11" s="22" t="n">
        <v>0.00524522546267433</v>
      </c>
      <c r="AM11" s="22" t="n">
        <v>0.00363270426701029</v>
      </c>
      <c r="AN11" s="22" t="n">
        <v>0.131422484642511</v>
      </c>
      <c r="AO11" s="22" t="n">
        <v>0</v>
      </c>
      <c r="AP11" s="22" t="n">
        <v>0.00154181265072458</v>
      </c>
      <c r="AQ11" s="22"/>
      <c r="AR11" s="22" t="n">
        <v>0.0026368329304494</v>
      </c>
      <c r="AS11" s="22" t="n">
        <v>0.0373548157515102</v>
      </c>
      <c r="AT11" s="22" t="n">
        <v>0.109793752409081</v>
      </c>
      <c r="AU11" s="22" t="n">
        <v>0.152129028186204</v>
      </c>
      <c r="AV11" s="22" t="n">
        <v>0.00229623040751654</v>
      </c>
      <c r="AW11" s="22" t="n">
        <v>0.00267944300422798</v>
      </c>
      <c r="AX11" s="22" t="n">
        <v>0.00578294264758473</v>
      </c>
      <c r="AY11" s="22" t="n">
        <v>0.00979479088645274</v>
      </c>
    </row>
    <row r="12">
      <c r="B12" s="18"/>
    </row>
    <row r="13">
      <c r="B13" t="s">
        <v>77</v>
      </c>
    </row>
    <row r="14">
      <c r="B14" t="s">
        <v>78</v>
      </c>
    </row>
    <row r="16">
      <c r="B16"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200</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187</v>
      </c>
      <c r="C9" s="16" t="n">
        <v>0.137646663126929</v>
      </c>
      <c r="D9" s="16" t="n">
        <v>0.124536830553456</v>
      </c>
      <c r="E9" s="16" t="n">
        <v>0.25082461399678</v>
      </c>
      <c r="F9" s="16" t="n">
        <v>0.108079758274951</v>
      </c>
      <c r="G9" s="16"/>
      <c r="H9" s="16" t="n">
        <v>0.0907768370571542</v>
      </c>
      <c r="I9" s="16" t="n">
        <v>0.119978920814011</v>
      </c>
      <c r="J9" s="16"/>
      <c r="K9" s="16" t="n">
        <v>0.145534007595753</v>
      </c>
      <c r="L9" s="16"/>
      <c r="M9" s="16" t="n">
        <v>0.104590190442952</v>
      </c>
      <c r="N9" s="16" t="n">
        <v>0.349514785264807</v>
      </c>
      <c r="O9" s="16" t="n">
        <v>0.534056211581364</v>
      </c>
      <c r="P9" s="16" t="n">
        <v>0.497906586434242</v>
      </c>
      <c r="Q9" s="16"/>
      <c r="R9" s="16" t="n">
        <v>0.176925485221032</v>
      </c>
      <c r="S9" s="16" t="n">
        <v>0.61405645366882</v>
      </c>
      <c r="T9" s="16" t="n">
        <v>0.131514763924241</v>
      </c>
      <c r="U9" s="16" t="n">
        <v>0.113725058977491</v>
      </c>
      <c r="V9" s="16" t="n">
        <v>0.0368644183446283</v>
      </c>
      <c r="W9" s="16"/>
      <c r="X9" s="16" t="n">
        <v>0.163147830281823</v>
      </c>
      <c r="Y9" s="16" t="n">
        <v>0.0464533949039279</v>
      </c>
      <c r="Z9" s="16" t="n">
        <v>0.205816800009282</v>
      </c>
      <c r="AA9" s="16" t="n">
        <v>0.0572632661090724</v>
      </c>
      <c r="AB9" s="16" t="n">
        <v>0.178056598968174</v>
      </c>
      <c r="AC9" s="16" t="n">
        <v>0.189724404942075</v>
      </c>
      <c r="AD9" s="16" t="n">
        <v>0.21034869801996</v>
      </c>
      <c r="AE9" s="16"/>
      <c r="AF9" s="16" t="n">
        <v>0.00860922881856822</v>
      </c>
      <c r="AG9" s="16" t="n">
        <v>0.0309084674131876</v>
      </c>
      <c r="AH9" s="16" t="n">
        <v>0.246177606542494</v>
      </c>
      <c r="AI9" s="16" t="n">
        <v>0.367208137564442</v>
      </c>
      <c r="AJ9" s="16" t="n">
        <v>0.237048138997995</v>
      </c>
      <c r="AK9" s="16" t="n">
        <v>0.0437071545485557</v>
      </c>
      <c r="AL9" s="16" t="n">
        <v>0.176381203473008</v>
      </c>
      <c r="AM9" s="16" t="n">
        <v>0.0436875716783596</v>
      </c>
      <c r="AN9" s="16" t="n">
        <v>0.325202587826804</v>
      </c>
      <c r="AO9" s="16" t="n">
        <v>0.22470910903071</v>
      </c>
      <c r="AP9" s="16" t="n">
        <v>0.00298879764178895</v>
      </c>
      <c r="AQ9" s="16"/>
      <c r="AR9" s="16" t="n">
        <v>0.0671777098172178</v>
      </c>
      <c r="AS9" s="16" t="n">
        <v>0.177059053681957</v>
      </c>
      <c r="AT9" s="16" t="n">
        <v>0.262485947446451</v>
      </c>
      <c r="AU9" s="16" t="n">
        <v>0.1750669229162</v>
      </c>
      <c r="AV9" s="16" t="n">
        <v>0.153955641239416</v>
      </c>
      <c r="AW9" s="16" t="n">
        <v>0.038847475884023</v>
      </c>
      <c r="AX9" s="16" t="n">
        <v>0.0795784583330484</v>
      </c>
      <c r="AY9" s="16" t="n">
        <v>0.0116944870254857</v>
      </c>
    </row>
    <row r="10">
      <c r="B10" s="17" t="s">
        <v>188</v>
      </c>
      <c r="C10" s="16" t="n">
        <v>0.799383778865034</v>
      </c>
      <c r="D10" s="16" t="n">
        <v>0.734186257414784</v>
      </c>
      <c r="E10" s="16" t="n">
        <v>0.663081786144878</v>
      </c>
      <c r="F10" s="16" t="n">
        <v>0.844105494351604</v>
      </c>
      <c r="G10" s="16"/>
      <c r="H10" s="16" t="n">
        <v>0.863081054357882</v>
      </c>
      <c r="I10" s="16" t="n">
        <v>0.81116618377961</v>
      </c>
      <c r="J10" s="16"/>
      <c r="K10" s="16" t="n">
        <v>0.852475358879257</v>
      </c>
      <c r="L10" s="16"/>
      <c r="M10" s="16" t="n">
        <v>0.838660199716414</v>
      </c>
      <c r="N10" s="16" t="n">
        <v>0.53093757744538</v>
      </c>
      <c r="O10" s="16" t="n">
        <v>0.374332764549885</v>
      </c>
      <c r="P10" s="16" t="n">
        <v>0.409067156594222</v>
      </c>
      <c r="Q10" s="16"/>
      <c r="R10" s="16" t="n">
        <v>0.820512107841648</v>
      </c>
      <c r="S10" s="16" t="n">
        <v>0.375103413413109</v>
      </c>
      <c r="T10" s="16" t="n">
        <v>0.753912824930786</v>
      </c>
      <c r="U10" s="16" t="n">
        <v>0.725142443544779</v>
      </c>
      <c r="V10" s="16" t="n">
        <v>0.953646235906048</v>
      </c>
      <c r="W10" s="16"/>
      <c r="X10" s="16" t="n">
        <v>0.774262044649305</v>
      </c>
      <c r="Y10" s="16" t="n">
        <v>0.924196024583889</v>
      </c>
      <c r="Z10" s="16" t="n">
        <v>0.789885157335408</v>
      </c>
      <c r="AA10" s="16" t="n">
        <v>0.912477730745677</v>
      </c>
      <c r="AB10" s="16" t="n">
        <v>0.448174931812932</v>
      </c>
      <c r="AC10" s="16" t="n">
        <v>0.706219510416035</v>
      </c>
      <c r="AD10" s="16" t="n">
        <v>0.67984443453646</v>
      </c>
      <c r="AE10" s="16"/>
      <c r="AF10" s="16" t="n">
        <v>0.589431970786127</v>
      </c>
      <c r="AG10" s="16" t="n">
        <v>0.902251723016832</v>
      </c>
      <c r="AH10" s="16" t="n">
        <v>0.587488842993919</v>
      </c>
      <c r="AI10" s="16" t="n">
        <v>0.625289479237139</v>
      </c>
      <c r="AJ10" s="16" t="n">
        <v>0.740796502643205</v>
      </c>
      <c r="AK10" s="16" t="n">
        <v>0.948951322408667</v>
      </c>
      <c r="AL10" s="16" t="n">
        <v>0.75972690469447</v>
      </c>
      <c r="AM10" s="16" t="n">
        <v>0.952683835737133</v>
      </c>
      <c r="AN10" s="16" t="n">
        <v>0.53319022614905</v>
      </c>
      <c r="AO10" s="16" t="n">
        <v>0.77529089096929</v>
      </c>
      <c r="AP10" s="16" t="n">
        <v>0.862004505297493</v>
      </c>
      <c r="AQ10" s="16"/>
      <c r="AR10" s="16" t="n">
        <v>0.889281588482863</v>
      </c>
      <c r="AS10" s="16" t="n">
        <v>0.813477151364594</v>
      </c>
      <c r="AT10" s="16" t="n">
        <v>0.609741575793431</v>
      </c>
      <c r="AU10" s="16" t="n">
        <v>0.65961254215126</v>
      </c>
      <c r="AV10" s="16" t="n">
        <v>0.835583612064282</v>
      </c>
      <c r="AW10" s="16" t="n">
        <v>0.951972246963774</v>
      </c>
      <c r="AX10" s="16" t="n">
        <v>0.912088166537907</v>
      </c>
      <c r="AY10" s="16" t="n">
        <v>0.5</v>
      </c>
    </row>
    <row r="11">
      <c r="B11" s="17" t="s">
        <v>97</v>
      </c>
      <c r="C11" s="22" t="n">
        <v>0.0629695580080362</v>
      </c>
      <c r="D11" s="22" t="n">
        <v>0.14127691203176</v>
      </c>
      <c r="E11" s="22" t="n">
        <v>0.0860935998583424</v>
      </c>
      <c r="F11" s="22" t="n">
        <v>0.0478147473734448</v>
      </c>
      <c r="G11" s="22"/>
      <c r="H11" s="22" t="n">
        <v>0.0461421085849635</v>
      </c>
      <c r="I11" s="22" t="n">
        <v>0.0688548954063791</v>
      </c>
      <c r="J11" s="22"/>
      <c r="K11" s="22" t="n">
        <v>0.00199063352499023</v>
      </c>
      <c r="L11" s="22"/>
      <c r="M11" s="22" t="n">
        <v>0.0567496098406333</v>
      </c>
      <c r="N11" s="22" t="n">
        <v>0.119547637289813</v>
      </c>
      <c r="O11" s="22" t="n">
        <v>0.0916110238687518</v>
      </c>
      <c r="P11" s="22" t="n">
        <v>0.093026256971536</v>
      </c>
      <c r="Q11" s="22"/>
      <c r="R11" s="22" t="n">
        <v>0.00256240693732024</v>
      </c>
      <c r="S11" s="22" t="n">
        <v>0.0108401329180706</v>
      </c>
      <c r="T11" s="22" t="n">
        <v>0.114572411144974</v>
      </c>
      <c r="U11" s="22" t="n">
        <v>0.16113249747773</v>
      </c>
      <c r="V11" s="22" t="n">
        <v>0.00948934574932416</v>
      </c>
      <c r="W11" s="22"/>
      <c r="X11" s="22" t="n">
        <v>0.0625901250688721</v>
      </c>
      <c r="Y11" s="22" t="n">
        <v>0.0293505805121828</v>
      </c>
      <c r="Z11" s="22" t="n">
        <v>0.00429804265530978</v>
      </c>
      <c r="AA11" s="22" t="n">
        <v>0.0302590031452511</v>
      </c>
      <c r="AB11" s="22" t="n">
        <v>0.373768469218894</v>
      </c>
      <c r="AC11" s="22" t="n">
        <v>0.10405608464189</v>
      </c>
      <c r="AD11" s="22" t="n">
        <v>0.10980686744358</v>
      </c>
      <c r="AE11" s="22"/>
      <c r="AF11" s="22" t="n">
        <v>0.401958800395305</v>
      </c>
      <c r="AG11" s="22" t="n">
        <v>0.0668398095699806</v>
      </c>
      <c r="AH11" s="22" t="n">
        <v>0.166333550463586</v>
      </c>
      <c r="AI11" s="22" t="n">
        <v>0.00750238319841892</v>
      </c>
      <c r="AJ11" s="22" t="n">
        <v>0.0221553583587999</v>
      </c>
      <c r="AK11" s="22" t="n">
        <v>0.00734152304277719</v>
      </c>
      <c r="AL11" s="22" t="n">
        <v>0.0638918918325223</v>
      </c>
      <c r="AM11" s="22" t="n">
        <v>0.00362859258450699</v>
      </c>
      <c r="AN11" s="22" t="n">
        <v>0.141607186024146</v>
      </c>
      <c r="AO11" s="22" t="n">
        <v>0</v>
      </c>
      <c r="AP11" s="22" t="n">
        <v>0.135006697060718</v>
      </c>
      <c r="AQ11" s="22"/>
      <c r="AR11" s="22" t="n">
        <v>0.0435407016999192</v>
      </c>
      <c r="AS11" s="22" t="n">
        <v>0.00946379495344984</v>
      </c>
      <c r="AT11" s="22" t="n">
        <v>0.127772476760118</v>
      </c>
      <c r="AU11" s="22" t="n">
        <v>0.16532053493254</v>
      </c>
      <c r="AV11" s="22" t="n">
        <v>0.0104607466963026</v>
      </c>
      <c r="AW11" s="22" t="n">
        <v>0.00918027715220322</v>
      </c>
      <c r="AX11" s="22" t="n">
        <v>0.00833337512904513</v>
      </c>
      <c r="AY11" s="22" t="n">
        <v>0.488305512974514</v>
      </c>
    </row>
    <row r="12">
      <c r="B12" s="18"/>
    </row>
    <row r="13">
      <c r="B13" t="s">
        <v>77</v>
      </c>
    </row>
    <row r="14">
      <c r="B14" t="s">
        <v>78</v>
      </c>
    </row>
    <row r="16">
      <c r="B16"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201</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187</v>
      </c>
      <c r="C9" s="16" t="n">
        <v>0.118246965718381</v>
      </c>
      <c r="D9" s="16" t="n">
        <v>0.149733007780042</v>
      </c>
      <c r="E9" s="16" t="n">
        <v>0.12853143145151</v>
      </c>
      <c r="F9" s="16" t="n">
        <v>0.11188285039352</v>
      </c>
      <c r="G9" s="16"/>
      <c r="H9" s="16" t="n">
        <v>0.0696650899717745</v>
      </c>
      <c r="I9" s="16" t="n">
        <v>0.0946951584728287</v>
      </c>
      <c r="J9" s="16"/>
      <c r="K9" s="16" t="n">
        <v>0.143348374777165</v>
      </c>
      <c r="L9" s="16"/>
      <c r="M9" s="16" t="n">
        <v>0.0884857754889993</v>
      </c>
      <c r="N9" s="16" t="n">
        <v>0.327831372486583</v>
      </c>
      <c r="O9" s="16" t="n">
        <v>0.40662299164757</v>
      </c>
      <c r="P9" s="16" t="n">
        <v>0.450247624582522</v>
      </c>
      <c r="Q9" s="16"/>
      <c r="R9" s="16" t="n">
        <v>0.321800448081714</v>
      </c>
      <c r="S9" s="16" t="n">
        <v>0.477865255088516</v>
      </c>
      <c r="T9" s="16" t="n">
        <v>0.0825620527313206</v>
      </c>
      <c r="U9" s="16" t="n">
        <v>0.110677037846214</v>
      </c>
      <c r="V9" s="16" t="n">
        <v>0.0329643014944918</v>
      </c>
      <c r="W9" s="16"/>
      <c r="X9" s="16" t="n">
        <v>0.112925257506222</v>
      </c>
      <c r="Y9" s="16" t="n">
        <v>0.0761759138614105</v>
      </c>
      <c r="Z9" s="16" t="n">
        <v>0.145588423377316</v>
      </c>
      <c r="AA9" s="16" t="n">
        <v>0.0424793702984246</v>
      </c>
      <c r="AB9" s="16" t="n">
        <v>0.182546638704034</v>
      </c>
      <c r="AC9" s="16" t="n">
        <v>0.351745151002878</v>
      </c>
      <c r="AD9" s="16" t="n">
        <v>0.163263812178561</v>
      </c>
      <c r="AE9" s="16"/>
      <c r="AF9" s="16" t="n">
        <v>0.0178473114351343</v>
      </c>
      <c r="AG9" s="16" t="n">
        <v>0.0160931178427081</v>
      </c>
      <c r="AH9" s="16" t="n">
        <v>0.254693945190459</v>
      </c>
      <c r="AI9" s="16" t="n">
        <v>0.213316189934198</v>
      </c>
      <c r="AJ9" s="16" t="n">
        <v>0.216407747894099</v>
      </c>
      <c r="AK9" s="16" t="n">
        <v>0.101501401101378</v>
      </c>
      <c r="AL9" s="16" t="n">
        <v>0.205685433037134</v>
      </c>
      <c r="AM9" s="16" t="n">
        <v>0.13018520319635</v>
      </c>
      <c r="AN9" s="16" t="n">
        <v>0.116170871771591</v>
      </c>
      <c r="AO9" s="16" t="n">
        <v>0.0169794171054866</v>
      </c>
      <c r="AP9" s="16" t="n">
        <v>0.0055718530621476</v>
      </c>
      <c r="AQ9" s="16"/>
      <c r="AR9" s="16" t="n">
        <v>0.142169595488626</v>
      </c>
      <c r="AS9" s="16" t="n">
        <v>0.161501308238681</v>
      </c>
      <c r="AT9" s="16" t="n">
        <v>0.0947926570346887</v>
      </c>
      <c r="AU9" s="16" t="n">
        <v>0.0302246072452251</v>
      </c>
      <c r="AV9" s="16" t="n">
        <v>0.233845219756918</v>
      </c>
      <c r="AW9" s="16" t="n">
        <v>0.0338047973603028</v>
      </c>
      <c r="AX9" s="16" t="n">
        <v>0.0767573427740437</v>
      </c>
      <c r="AY9" s="16" t="n">
        <v>0.00979479088645274</v>
      </c>
    </row>
    <row r="10">
      <c r="B10" s="17" t="s">
        <v>188</v>
      </c>
      <c r="C10" s="16" t="n">
        <v>0.79581865798208</v>
      </c>
      <c r="D10" s="16" t="n">
        <v>0.68372960050873</v>
      </c>
      <c r="E10" s="16" t="n">
        <v>0.847338917421166</v>
      </c>
      <c r="F10" s="16" t="n">
        <v>0.794301828272032</v>
      </c>
      <c r="G10" s="16"/>
      <c r="H10" s="16" t="n">
        <v>0.862692843318512</v>
      </c>
      <c r="I10" s="16" t="n">
        <v>0.819862293708393</v>
      </c>
      <c r="J10" s="16"/>
      <c r="K10" s="16" t="n">
        <v>0.823801488286494</v>
      </c>
      <c r="L10" s="16"/>
      <c r="M10" s="16" t="n">
        <v>0.82897085355847</v>
      </c>
      <c r="N10" s="16" t="n">
        <v>0.575331920648147</v>
      </c>
      <c r="O10" s="16" t="n">
        <v>0.443953649104538</v>
      </c>
      <c r="P10" s="16" t="n">
        <v>0.381550376972354</v>
      </c>
      <c r="Q10" s="16"/>
      <c r="R10" s="16" t="n">
        <v>0.675637144980965</v>
      </c>
      <c r="S10" s="16" t="n">
        <v>0.517934108499042</v>
      </c>
      <c r="T10" s="16" t="n">
        <v>0.812130927103594</v>
      </c>
      <c r="U10" s="16" t="n">
        <v>0.770724500923912</v>
      </c>
      <c r="V10" s="16" t="n">
        <v>0.87707863708755</v>
      </c>
      <c r="W10" s="16"/>
      <c r="X10" s="16" t="n">
        <v>0.791579574143212</v>
      </c>
      <c r="Y10" s="16" t="n">
        <v>0.871295036599873</v>
      </c>
      <c r="Z10" s="16" t="n">
        <v>0.851422364212617</v>
      </c>
      <c r="AA10" s="16" t="n">
        <v>0.941489797734157</v>
      </c>
      <c r="AB10" s="16" t="n">
        <v>0.40946669795919</v>
      </c>
      <c r="AC10" s="16" t="n">
        <v>0.544755255823789</v>
      </c>
      <c r="AD10" s="16" t="n">
        <v>0.683194224790954</v>
      </c>
      <c r="AE10" s="16"/>
      <c r="AF10" s="16" t="n">
        <v>0.579395049299019</v>
      </c>
      <c r="AG10" s="16" t="n">
        <v>0.917926969664285</v>
      </c>
      <c r="AH10" s="16" t="n">
        <v>0.70545588572606</v>
      </c>
      <c r="AI10" s="16" t="n">
        <v>0.666084644575329</v>
      </c>
      <c r="AJ10" s="16" t="n">
        <v>0.58174188268548</v>
      </c>
      <c r="AK10" s="16" t="n">
        <v>0.843672103580082</v>
      </c>
      <c r="AL10" s="16" t="n">
        <v>0.784789217937346</v>
      </c>
      <c r="AM10" s="16" t="n">
        <v>0.844411938528689</v>
      </c>
      <c r="AN10" s="16" t="n">
        <v>0.879127495012862</v>
      </c>
      <c r="AO10" s="16" t="n">
        <v>0.978869935664562</v>
      </c>
      <c r="AP10" s="16" t="n">
        <v>0.859421449877135</v>
      </c>
      <c r="AQ10" s="16"/>
      <c r="AR10" s="16" t="n">
        <v>0.773818259927253</v>
      </c>
      <c r="AS10" s="16" t="n">
        <v>0.791435897524892</v>
      </c>
      <c r="AT10" s="16" t="n">
        <v>0.793592051367825</v>
      </c>
      <c r="AU10" s="16" t="n">
        <v>0.785752159744444</v>
      </c>
      <c r="AV10" s="16" t="n">
        <v>0.69127240120403</v>
      </c>
      <c r="AW10" s="16" t="n">
        <v>0.963278891391187</v>
      </c>
      <c r="AX10" s="16" t="n">
        <v>0.91410115455538</v>
      </c>
      <c r="AY10" s="16" t="n">
        <v>0.49210490525258</v>
      </c>
    </row>
    <row r="11">
      <c r="B11" s="17" t="s">
        <v>97</v>
      </c>
      <c r="C11" s="22" t="n">
        <v>0.085934376299539</v>
      </c>
      <c r="D11" s="22" t="n">
        <v>0.166537391711228</v>
      </c>
      <c r="E11" s="22" t="n">
        <v>0.0241296511273236</v>
      </c>
      <c r="F11" s="22" t="n">
        <v>0.0938153213344474</v>
      </c>
      <c r="G11" s="22"/>
      <c r="H11" s="22" t="n">
        <v>0.0676420667097139</v>
      </c>
      <c r="I11" s="22" t="n">
        <v>0.0854425478187779</v>
      </c>
      <c r="J11" s="22"/>
      <c r="K11" s="22" t="n">
        <v>0.0328501369363415</v>
      </c>
      <c r="L11" s="22"/>
      <c r="M11" s="22" t="n">
        <v>0.0825433709525305</v>
      </c>
      <c r="N11" s="22" t="n">
        <v>0.0968367068652694</v>
      </c>
      <c r="O11" s="22" t="n">
        <v>0.149423359247892</v>
      </c>
      <c r="P11" s="22" t="n">
        <v>0.168201998445125</v>
      </c>
      <c r="Q11" s="22"/>
      <c r="R11" s="22" t="n">
        <v>0.00256240693732024</v>
      </c>
      <c r="S11" s="22" t="n">
        <v>0.00420063641244237</v>
      </c>
      <c r="T11" s="22" t="n">
        <v>0.105307020165085</v>
      </c>
      <c r="U11" s="22" t="n">
        <v>0.118598461229874</v>
      </c>
      <c r="V11" s="22" t="n">
        <v>0.0899570614179583</v>
      </c>
      <c r="W11" s="22"/>
      <c r="X11" s="22" t="n">
        <v>0.0954951683505662</v>
      </c>
      <c r="Y11" s="22" t="n">
        <v>0.0525290495387163</v>
      </c>
      <c r="Z11" s="22" t="n">
        <v>0.0029892124100669</v>
      </c>
      <c r="AA11" s="22" t="n">
        <v>0.0160308319674183</v>
      </c>
      <c r="AB11" s="22" t="n">
        <v>0.407986663336776</v>
      </c>
      <c r="AC11" s="22" t="n">
        <v>0.103499593173333</v>
      </c>
      <c r="AD11" s="22" t="n">
        <v>0.153541963030484</v>
      </c>
      <c r="AE11" s="22"/>
      <c r="AF11" s="22" t="n">
        <v>0.402757639265847</v>
      </c>
      <c r="AG11" s="22" t="n">
        <v>0.0659799124930067</v>
      </c>
      <c r="AH11" s="22" t="n">
        <v>0.0398501690834812</v>
      </c>
      <c r="AI11" s="22" t="n">
        <v>0.120599165490473</v>
      </c>
      <c r="AJ11" s="22" t="n">
        <v>0.201850369420421</v>
      </c>
      <c r="AK11" s="22" t="n">
        <v>0.0548264953185404</v>
      </c>
      <c r="AL11" s="22" t="n">
        <v>0.00952534902551997</v>
      </c>
      <c r="AM11" s="22" t="n">
        <v>0.0254028582749602</v>
      </c>
      <c r="AN11" s="22" t="n">
        <v>0.00470163321554698</v>
      </c>
      <c r="AO11" s="22" t="n">
        <v>0.00415064722995125</v>
      </c>
      <c r="AP11" s="22" t="n">
        <v>0.135006697060718</v>
      </c>
      <c r="AQ11" s="22"/>
      <c r="AR11" s="22" t="n">
        <v>0.0840121445841217</v>
      </c>
      <c r="AS11" s="22" t="n">
        <v>0.0470627942364269</v>
      </c>
      <c r="AT11" s="22" t="n">
        <v>0.111615291597487</v>
      </c>
      <c r="AU11" s="22" t="n">
        <v>0.184023233010331</v>
      </c>
      <c r="AV11" s="22" t="n">
        <v>0.0748823790390516</v>
      </c>
      <c r="AW11" s="22" t="n">
        <v>0.00291631124851007</v>
      </c>
      <c r="AX11" s="22" t="n">
        <v>0.00914150267057621</v>
      </c>
      <c r="AY11" s="22" t="n">
        <v>0.498100303860967</v>
      </c>
    </row>
    <row r="12">
      <c r="B12" s="18"/>
    </row>
    <row r="13">
      <c r="B13" t="s">
        <v>77</v>
      </c>
    </row>
    <row r="14">
      <c r="B14" t="s">
        <v>78</v>
      </c>
    </row>
    <row r="16">
      <c r="B16"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202</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187</v>
      </c>
      <c r="C9" s="16" t="n">
        <v>0.151133375518747</v>
      </c>
      <c r="D9" s="16" t="n">
        <v>0.1588594597831</v>
      </c>
      <c r="E9" s="16" t="n">
        <v>0.293922594770247</v>
      </c>
      <c r="F9" s="16" t="n">
        <v>0.111099958775318</v>
      </c>
      <c r="G9" s="16"/>
      <c r="H9" s="16" t="n">
        <v>0.116703297875917</v>
      </c>
      <c r="I9" s="16" t="n">
        <v>0.128071350044658</v>
      </c>
      <c r="J9" s="16"/>
      <c r="K9" s="16" t="n">
        <v>0.142403234130763</v>
      </c>
      <c r="L9" s="16"/>
      <c r="M9" s="16" t="n">
        <v>0.121459313956437</v>
      </c>
      <c r="N9" s="16" t="n">
        <v>0.369648779655445</v>
      </c>
      <c r="O9" s="16" t="n">
        <v>0.433922313381189</v>
      </c>
      <c r="P9" s="16" t="n">
        <v>0.396135957500455</v>
      </c>
      <c r="Q9" s="16"/>
      <c r="R9" s="16" t="n">
        <v>0.0160252611801748</v>
      </c>
      <c r="S9" s="16" t="n">
        <v>0.459691805465256</v>
      </c>
      <c r="T9" s="16" t="n">
        <v>0.184808366208068</v>
      </c>
      <c r="U9" s="16" t="n">
        <v>0.153356039805356</v>
      </c>
      <c r="V9" s="16" t="n">
        <v>0.0767903766253723</v>
      </c>
      <c r="W9" s="16"/>
      <c r="X9" s="16" t="n">
        <v>0.154423511045973</v>
      </c>
      <c r="Y9" s="16" t="n">
        <v>0.0719209927012058</v>
      </c>
      <c r="Z9" s="16" t="n">
        <v>0.214256733726137</v>
      </c>
      <c r="AA9" s="16" t="n">
        <v>0.0404297765552423</v>
      </c>
      <c r="AB9" s="16" t="n">
        <v>0.369883037685844</v>
      </c>
      <c r="AC9" s="16" t="n">
        <v>0.477867367513608</v>
      </c>
      <c r="AD9" s="16" t="n">
        <v>0.104504427112819</v>
      </c>
      <c r="AE9" s="16"/>
      <c r="AF9" s="16" t="n">
        <v>0.00144581267360156</v>
      </c>
      <c r="AG9" s="16" t="n">
        <v>0.0848545187345152</v>
      </c>
      <c r="AH9" s="16" t="n">
        <v>0.0914031564143414</v>
      </c>
      <c r="AI9" s="16" t="n">
        <v>0.292280930607772</v>
      </c>
      <c r="AJ9" s="16" t="n">
        <v>0.198298963421426</v>
      </c>
      <c r="AK9" s="16" t="n">
        <v>0.116377100812642</v>
      </c>
      <c r="AL9" s="16" t="n">
        <v>0.186791536776313</v>
      </c>
      <c r="AM9" s="16" t="n">
        <v>0.145041281863089</v>
      </c>
      <c r="AN9" s="16" t="n">
        <v>0.42579631188777</v>
      </c>
      <c r="AO9" s="16" t="n">
        <v>0.228339971379003</v>
      </c>
      <c r="AP9" s="16" t="n">
        <v>0.00298879764178895</v>
      </c>
      <c r="AQ9" s="16"/>
      <c r="AR9" s="16" t="n">
        <v>0.0660240954101462</v>
      </c>
      <c r="AS9" s="16" t="n">
        <v>0.143906873592861</v>
      </c>
      <c r="AT9" s="16" t="n">
        <v>0.262776005409283</v>
      </c>
      <c r="AU9" s="16" t="n">
        <v>0.163059096959047</v>
      </c>
      <c r="AV9" s="16" t="n">
        <v>0.304951454298075</v>
      </c>
      <c r="AW9" s="16" t="n">
        <v>0.0924846541486829</v>
      </c>
      <c r="AX9" s="16" t="n">
        <v>0.293623189147844</v>
      </c>
      <c r="AY9" s="16" t="n">
        <v>0.0195895817729055</v>
      </c>
    </row>
    <row r="10">
      <c r="B10" s="17" t="s">
        <v>188</v>
      </c>
      <c r="C10" s="16" t="n">
        <v>0.782699354102403</v>
      </c>
      <c r="D10" s="16" t="n">
        <v>0.648384861728788</v>
      </c>
      <c r="E10" s="16" t="n">
        <v>0.684420795587299</v>
      </c>
      <c r="F10" s="16" t="n">
        <v>0.824770218704399</v>
      </c>
      <c r="G10" s="16"/>
      <c r="H10" s="16" t="n">
        <v>0.828755209764074</v>
      </c>
      <c r="I10" s="16" t="n">
        <v>0.803461422973059</v>
      </c>
      <c r="J10" s="16"/>
      <c r="K10" s="16" t="n">
        <v>0.785428800800718</v>
      </c>
      <c r="L10" s="16"/>
      <c r="M10" s="16" t="n">
        <v>0.818372031867339</v>
      </c>
      <c r="N10" s="16" t="n">
        <v>0.516591863135636</v>
      </c>
      <c r="O10" s="16" t="n">
        <v>0.468580118983162</v>
      </c>
      <c r="P10" s="16" t="n">
        <v>0.44659335439877</v>
      </c>
      <c r="Q10" s="16"/>
      <c r="R10" s="16" t="n">
        <v>0.835823707300982</v>
      </c>
      <c r="S10" s="16" t="n">
        <v>0.417669579131474</v>
      </c>
      <c r="T10" s="16" t="n">
        <v>0.760580800500382</v>
      </c>
      <c r="U10" s="16" t="n">
        <v>0.708963750934123</v>
      </c>
      <c r="V10" s="16" t="n">
        <v>0.905584166354425</v>
      </c>
      <c r="W10" s="16"/>
      <c r="X10" s="16" t="n">
        <v>0.781118124713908</v>
      </c>
      <c r="Y10" s="16" t="n">
        <v>0.886104706848628</v>
      </c>
      <c r="Z10" s="16" t="n">
        <v>0.779228192728045</v>
      </c>
      <c r="AA10" s="16" t="n">
        <v>0.919596976857313</v>
      </c>
      <c r="AB10" s="16" t="n">
        <v>0.269989541856524</v>
      </c>
      <c r="AC10" s="16" t="n">
        <v>0.495708534911099</v>
      </c>
      <c r="AD10" s="16" t="n">
        <v>0.775387266330243</v>
      </c>
      <c r="AE10" s="16"/>
      <c r="AF10" s="16" t="n">
        <v>0.382980924541641</v>
      </c>
      <c r="AG10" s="16" t="n">
        <v>0.905144039048884</v>
      </c>
      <c r="AH10" s="16" t="n">
        <v>0.882610554358166</v>
      </c>
      <c r="AI10" s="16" t="n">
        <v>0.680482162047826</v>
      </c>
      <c r="AJ10" s="16" t="n">
        <v>0.699169385684233</v>
      </c>
      <c r="AK10" s="16" t="n">
        <v>0.867857925931946</v>
      </c>
      <c r="AL10" s="16" t="n">
        <v>0.802600135052627</v>
      </c>
      <c r="AM10" s="16" t="n">
        <v>0.851889594838606</v>
      </c>
      <c r="AN10" s="16" t="n">
        <v>0.569491076771985</v>
      </c>
      <c r="AO10" s="16" t="n">
        <v>0.771660028620997</v>
      </c>
      <c r="AP10" s="16" t="n">
        <v>0.862004505297493</v>
      </c>
      <c r="AQ10" s="16"/>
      <c r="AR10" s="16" t="n">
        <v>0.885582616596151</v>
      </c>
      <c r="AS10" s="16" t="n">
        <v>0.850384494804547</v>
      </c>
      <c r="AT10" s="16" t="n">
        <v>0.697380390376219</v>
      </c>
      <c r="AU10" s="16" t="n">
        <v>0.50324831731285</v>
      </c>
      <c r="AV10" s="16" t="n">
        <v>0.620166166662874</v>
      </c>
      <c r="AW10" s="16" t="n">
        <v>0.902156459842861</v>
      </c>
      <c r="AX10" s="16" t="n">
        <v>0.698043435723111</v>
      </c>
      <c r="AY10" s="16" t="n">
        <v>0.49210490525258</v>
      </c>
    </row>
    <row r="11">
      <c r="B11" s="17" t="s">
        <v>97</v>
      </c>
      <c r="C11" s="22" t="n">
        <v>0.0661672703788501</v>
      </c>
      <c r="D11" s="22" t="n">
        <v>0.192755678488112</v>
      </c>
      <c r="E11" s="22" t="n">
        <v>0.0216566096424533</v>
      </c>
      <c r="F11" s="22" t="n">
        <v>0.064129822520282</v>
      </c>
      <c r="G11" s="22"/>
      <c r="H11" s="22" t="n">
        <v>0.0545414923600088</v>
      </c>
      <c r="I11" s="22" t="n">
        <v>0.0684672269822827</v>
      </c>
      <c r="J11" s="22"/>
      <c r="K11" s="22" t="n">
        <v>0.0721679650685183</v>
      </c>
      <c r="L11" s="22"/>
      <c r="M11" s="22" t="n">
        <v>0.0601686541762236</v>
      </c>
      <c r="N11" s="22" t="n">
        <v>0.113759357208918</v>
      </c>
      <c r="O11" s="22" t="n">
        <v>0.0974975676356489</v>
      </c>
      <c r="P11" s="22" t="n">
        <v>0.157270688100775</v>
      </c>
      <c r="Q11" s="22"/>
      <c r="R11" s="22" t="n">
        <v>0.148151031518843</v>
      </c>
      <c r="S11" s="22" t="n">
        <v>0.12263861540327</v>
      </c>
      <c r="T11" s="22" t="n">
        <v>0.0546108332915492</v>
      </c>
      <c r="U11" s="22" t="n">
        <v>0.137680209260521</v>
      </c>
      <c r="V11" s="22" t="n">
        <v>0.0176254570202022</v>
      </c>
      <c r="W11" s="22"/>
      <c r="X11" s="22" t="n">
        <v>0.0644583642401192</v>
      </c>
      <c r="Y11" s="22" t="n">
        <v>0.0419743004501665</v>
      </c>
      <c r="Z11" s="22" t="n">
        <v>0.00651507354581754</v>
      </c>
      <c r="AA11" s="22" t="n">
        <v>0.039973246587445</v>
      </c>
      <c r="AB11" s="22" t="n">
        <v>0.360127420457632</v>
      </c>
      <c r="AC11" s="22" t="n">
        <v>0.0264240975752927</v>
      </c>
      <c r="AD11" s="22" t="n">
        <v>0.120108306556938</v>
      </c>
      <c r="AE11" s="22"/>
      <c r="AF11" s="22" t="n">
        <v>0.615573262784757</v>
      </c>
      <c r="AG11" s="22" t="n">
        <v>0.0100014422166006</v>
      </c>
      <c r="AH11" s="22" t="n">
        <v>0.0259862892274929</v>
      </c>
      <c r="AI11" s="22" t="n">
        <v>0.0272369073444024</v>
      </c>
      <c r="AJ11" s="22" t="n">
        <v>0.102531650894341</v>
      </c>
      <c r="AK11" s="22" t="n">
        <v>0.015764973255412</v>
      </c>
      <c r="AL11" s="22" t="n">
        <v>0.0106083281710605</v>
      </c>
      <c r="AM11" s="22" t="n">
        <v>0.00306912329830468</v>
      </c>
      <c r="AN11" s="22" t="n">
        <v>0.00471261134024522</v>
      </c>
      <c r="AO11" s="22" t="n">
        <v>0</v>
      </c>
      <c r="AP11" s="22" t="n">
        <v>0.135006697060718</v>
      </c>
      <c r="AQ11" s="22"/>
      <c r="AR11" s="22" t="n">
        <v>0.0483932879937025</v>
      </c>
      <c r="AS11" s="22" t="n">
        <v>0.0057086316025923</v>
      </c>
      <c r="AT11" s="22" t="n">
        <v>0.0398436042144986</v>
      </c>
      <c r="AU11" s="22" t="n">
        <v>0.333692585728103</v>
      </c>
      <c r="AV11" s="22" t="n">
        <v>0.0748823790390516</v>
      </c>
      <c r="AW11" s="22" t="n">
        <v>0.00535888600845597</v>
      </c>
      <c r="AX11" s="22" t="n">
        <v>0.00833337512904513</v>
      </c>
      <c r="AY11" s="22" t="n">
        <v>0.488305512974514</v>
      </c>
    </row>
    <row r="12">
      <c r="B12" s="18"/>
    </row>
    <row r="13">
      <c r="B13" t="s">
        <v>77</v>
      </c>
    </row>
    <row r="14">
      <c r="B14" t="s">
        <v>78</v>
      </c>
    </row>
    <row r="16">
      <c r="B16"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s>
  <sheetData>
    <row r="2" ht="40" customHeight="1">
      <c r="D2" s="15" t="s">
        <v>214</v>
      </c>
    </row>
    <row r="6" ht="50" customHeight="1">
      <c r="B6" s="19" t="s">
        <v>15</v>
      </c>
      <c r="C6" s="19" t="s">
        <v>203</v>
      </c>
      <c r="D6" s="19" t="s">
        <v>204</v>
      </c>
      <c r="E6" s="19" t="s">
        <v>205</v>
      </c>
      <c r="F6" s="19" t="s">
        <v>206</v>
      </c>
    </row>
    <row r="7">
      <c r="B7" s="17" t="s">
        <v>207</v>
      </c>
      <c r="C7" s="16" t="n">
        <v>0.113032798590152</v>
      </c>
      <c r="D7" s="16" t="n">
        <v>0.0909700995242651</v>
      </c>
      <c r="E7" s="16" t="n">
        <v>0.0952653745810878</v>
      </c>
      <c r="F7" s="16" t="n">
        <v>0.101915527421354</v>
      </c>
    </row>
    <row r="8">
      <c r="B8" s="17" t="s">
        <v>208</v>
      </c>
      <c r="C8" s="16" t="n">
        <v>0.220006956093678</v>
      </c>
      <c r="D8" s="16" t="n">
        <v>0.240434447484724</v>
      </c>
      <c r="E8" s="16" t="n">
        <v>0.158926158821421</v>
      </c>
      <c r="F8" s="16" t="n">
        <v>0.18390482611332</v>
      </c>
    </row>
    <row r="9">
      <c r="B9" s="17" t="s">
        <v>209</v>
      </c>
      <c r="C9" s="16" t="n">
        <v>0.21659181782566</v>
      </c>
      <c r="D9" s="16" t="n">
        <v>0.194310843886917</v>
      </c>
      <c r="E9" s="16" t="n">
        <v>0.199721911065775</v>
      </c>
      <c r="F9" s="16" t="n">
        <v>0.161420853510073</v>
      </c>
    </row>
    <row r="10">
      <c r="B10" s="17" t="s">
        <v>210</v>
      </c>
      <c r="C10" s="16" t="n">
        <v>0.0626798890144865</v>
      </c>
      <c r="D10" s="16" t="n">
        <v>0.0718118150186234</v>
      </c>
      <c r="E10" s="16" t="n">
        <v>0.0289177289696642</v>
      </c>
      <c r="F10" s="16" t="n">
        <v>0.0580180484407844</v>
      </c>
    </row>
    <row r="11">
      <c r="B11" s="17" t="s">
        <v>211</v>
      </c>
      <c r="C11" s="16" t="n">
        <v>0.184174311988227</v>
      </c>
      <c r="D11" s="16" t="n">
        <v>0.338928341700367</v>
      </c>
      <c r="E11" s="16" t="n">
        <v>0.389353493246987</v>
      </c>
      <c r="F11" s="16" t="n">
        <v>0.454606958875501</v>
      </c>
    </row>
    <row r="12">
      <c r="B12" s="17" t="s">
        <v>97</v>
      </c>
      <c r="C12" s="16" t="n">
        <v>0.203514226487796</v>
      </c>
      <c r="D12" s="16" t="n">
        <v>0.063544452385103</v>
      </c>
      <c r="E12" s="16" t="n">
        <v>0.127815333315065</v>
      </c>
      <c r="F12" s="16" t="n">
        <v>0.040133785638968</v>
      </c>
    </row>
    <row r="13">
      <c r="B13" s="25" t="s">
        <v>212</v>
      </c>
      <c r="C13" s="23" t="n">
        <v>0.333039754683831</v>
      </c>
      <c r="D13" s="23" t="n">
        <v>0.331404547008989</v>
      </c>
      <c r="E13" s="23" t="n">
        <v>0.254191533402509</v>
      </c>
      <c r="F13" s="23" t="n">
        <v>0.285820353534674</v>
      </c>
    </row>
    <row r="14">
      <c r="B14" s="25" t="s">
        <v>213</v>
      </c>
      <c r="C14" s="23" t="n">
        <v>0.246854201002713</v>
      </c>
      <c r="D14" s="23" t="n">
        <v>0.410740156718991</v>
      </c>
      <c r="E14" s="23" t="n">
        <v>0.418271222216651</v>
      </c>
      <c r="F14" s="23" t="n">
        <v>0.512625007316285</v>
      </c>
    </row>
    <row r="15">
      <c r="B15" s="25" t="s">
        <v>128</v>
      </c>
      <c r="C15" s="24" t="n">
        <v>0.0861855536811174</v>
      </c>
      <c r="D15" s="24" t="n">
        <v>-0.0793356097100011</v>
      </c>
      <c r="E15" s="24" t="n">
        <v>-0.164079688814142</v>
      </c>
      <c r="F15" s="24" t="n">
        <v>-0.226804653781611</v>
      </c>
    </row>
    <row r="16">
      <c r="B16" s="18"/>
      <c r="C16" s="18"/>
      <c r="D16" s="18"/>
      <c r="E16" s="18"/>
      <c r="F16" s="18"/>
    </row>
    <row r="17">
      <c r="B17" t="s">
        <v>77</v>
      </c>
    </row>
    <row r="18">
      <c r="B18" t="s">
        <v>78</v>
      </c>
    </row>
    <row r="22">
      <c r="B22" s="9" t="str">
        <f>=HYPERLINK("#'Contents'!A1", "Return to Contents")</f>
      </c>
    </row>
  </sheetData>
  <mergeCells count="1">
    <mergeCell ref="D2:G2"/>
  </mergeCells>
  <pageMargins left="0.7" right="0.7" top="0.75" bottom="0.75" header="0.3" footer="0.3"/>
  <pageSetup paperSize="9" orientation="portrait" horizontalDpi="300" verticalDpi="300" r:id="rId2"/>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215</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207</v>
      </c>
      <c r="C9" s="16" t="n">
        <v>0.101915527421354</v>
      </c>
      <c r="D9" s="16" t="n">
        <v>0.236325101861057</v>
      </c>
      <c r="E9" s="16" t="n">
        <v>0.208302329520169</v>
      </c>
      <c r="F9" s="16" t="n">
        <v>0.057610049095418</v>
      </c>
      <c r="G9" s="16"/>
      <c r="H9" s="16" t="n">
        <v>0.0856785910344971</v>
      </c>
      <c r="I9" s="16" t="n">
        <v>0.0824663134232117</v>
      </c>
      <c r="J9" s="16"/>
      <c r="K9" s="16" t="n">
        <v>0.113360912369999</v>
      </c>
      <c r="L9" s="16"/>
      <c r="M9" s="16" t="n">
        <v>0.0827934470846303</v>
      </c>
      <c r="N9" s="16" t="n">
        <v>0.220294322287155</v>
      </c>
      <c r="O9" s="16" t="n">
        <v>0.364555980140559</v>
      </c>
      <c r="P9" s="16" t="n">
        <v>0.25424850496887</v>
      </c>
      <c r="Q9" s="16"/>
      <c r="R9" s="16" t="n">
        <v>0.0153115994593346</v>
      </c>
      <c r="S9" s="16" t="n">
        <v>0.263188590143985</v>
      </c>
      <c r="T9" s="16" t="n">
        <v>0.149303937618997</v>
      </c>
      <c r="U9" s="16" t="n">
        <v>0.0884394775102849</v>
      </c>
      <c r="V9" s="16" t="n">
        <v>0.0533659616256621</v>
      </c>
      <c r="W9" s="16"/>
      <c r="X9" s="16" t="n">
        <v>0.0861708343914348</v>
      </c>
      <c r="Y9" s="16" t="n">
        <v>0.024810023948934</v>
      </c>
      <c r="Z9" s="16" t="n">
        <v>0.245580302665559</v>
      </c>
      <c r="AA9" s="16" t="n">
        <v>0.193585868533576</v>
      </c>
      <c r="AB9" s="16" t="n">
        <v>0.0914368742977597</v>
      </c>
      <c r="AC9" s="16" t="n">
        <v>0.239255262549956</v>
      </c>
      <c r="AD9" s="16" t="n">
        <v>0.132922830009978</v>
      </c>
      <c r="AE9" s="16"/>
      <c r="AF9" s="16" t="n">
        <v>0.00701155107748419</v>
      </c>
      <c r="AG9" s="16" t="n">
        <v>0.0381944314550656</v>
      </c>
      <c r="AH9" s="16" t="n">
        <v>0.0444293725068294</v>
      </c>
      <c r="AI9" s="16" t="n">
        <v>0.161248881204527</v>
      </c>
      <c r="AJ9" s="16" t="n">
        <v>0.169580819569778</v>
      </c>
      <c r="AK9" s="16" t="n">
        <v>0.0541937171020502</v>
      </c>
      <c r="AL9" s="16" t="n">
        <v>0.172424220859283</v>
      </c>
      <c r="AM9" s="16" t="n">
        <v>0.0732796207279922</v>
      </c>
      <c r="AN9" s="16" t="n">
        <v>0.243217977015081</v>
      </c>
      <c r="AO9" s="16" t="n">
        <v>0.203625443726306</v>
      </c>
      <c r="AP9" s="16" t="n">
        <v>0.136453682051782</v>
      </c>
      <c r="AQ9" s="16"/>
      <c r="AR9" s="16" t="n">
        <v>0.00946026423673543</v>
      </c>
      <c r="AS9" s="16" t="n">
        <v>0.115190108186688</v>
      </c>
      <c r="AT9" s="16" t="n">
        <v>0.146874290607387</v>
      </c>
      <c r="AU9" s="16" t="n">
        <v>0.194361461388582</v>
      </c>
      <c r="AV9" s="16" t="n">
        <v>0.0892469800957272</v>
      </c>
      <c r="AW9" s="16" t="n">
        <v>0.150927642692781</v>
      </c>
      <c r="AX9" s="16" t="n">
        <v>0.0646540130148874</v>
      </c>
      <c r="AY9" s="16" t="n">
        <v>0.0116944870254857</v>
      </c>
    </row>
    <row r="10">
      <c r="B10" s="17" t="s">
        <v>208</v>
      </c>
      <c r="C10" s="16" t="n">
        <v>0.18390482611332</v>
      </c>
      <c r="D10" s="16" t="n">
        <v>0.100144155407383</v>
      </c>
      <c r="E10" s="16" t="n">
        <v>0.16123415224701</v>
      </c>
      <c r="F10" s="16" t="n">
        <v>0.199548982022943</v>
      </c>
      <c r="G10" s="16"/>
      <c r="H10" s="16" t="n">
        <v>0.128047098291473</v>
      </c>
      <c r="I10" s="16" t="n">
        <v>0.181732214536276</v>
      </c>
      <c r="J10" s="16"/>
      <c r="K10" s="16" t="n">
        <v>0.27202771728488</v>
      </c>
      <c r="L10" s="16"/>
      <c r="M10" s="16" t="n">
        <v>0.166935715354845</v>
      </c>
      <c r="N10" s="16" t="n">
        <v>0.299856198573603</v>
      </c>
      <c r="O10" s="16" t="n">
        <v>0.350685030397507</v>
      </c>
      <c r="P10" s="16" t="n">
        <v>0.403412220875983</v>
      </c>
      <c r="Q10" s="16"/>
      <c r="R10" s="16" t="n">
        <v>0.533469900593112</v>
      </c>
      <c r="S10" s="16" t="n">
        <v>0.435024878991018</v>
      </c>
      <c r="T10" s="16" t="n">
        <v>0.111956332981173</v>
      </c>
      <c r="U10" s="16" t="n">
        <v>0.126169009119323</v>
      </c>
      <c r="V10" s="16" t="n">
        <v>0.148405246808802</v>
      </c>
      <c r="W10" s="16"/>
      <c r="X10" s="16" t="n">
        <v>0.218634481958463</v>
      </c>
      <c r="Y10" s="16" t="n">
        <v>0.0652289147766614</v>
      </c>
      <c r="Z10" s="16" t="n">
        <v>0.249883988061764</v>
      </c>
      <c r="AA10" s="16" t="n">
        <v>0.0576396684935966</v>
      </c>
      <c r="AB10" s="16" t="n">
        <v>0.187212357770098</v>
      </c>
      <c r="AC10" s="16" t="n">
        <v>0.405186219734646</v>
      </c>
      <c r="AD10" s="16" t="n">
        <v>0.125854964811285</v>
      </c>
      <c r="AE10" s="16"/>
      <c r="AF10" s="16" t="n">
        <v>0.0116345992281921</v>
      </c>
      <c r="AG10" s="16" t="n">
        <v>0.0658792052669196</v>
      </c>
      <c r="AH10" s="16" t="n">
        <v>0.084310546550501</v>
      </c>
      <c r="AI10" s="16" t="n">
        <v>0.199040201933256</v>
      </c>
      <c r="AJ10" s="16" t="n">
        <v>0.238795044193285</v>
      </c>
      <c r="AK10" s="16" t="n">
        <v>0.153483288459786</v>
      </c>
      <c r="AL10" s="16" t="n">
        <v>0.285713975339834</v>
      </c>
      <c r="AM10" s="16" t="n">
        <v>0.299449004958157</v>
      </c>
      <c r="AN10" s="16" t="n">
        <v>0.350439432955798</v>
      </c>
      <c r="AO10" s="16" t="n">
        <v>0.0438134973222545</v>
      </c>
      <c r="AP10" s="16" t="n">
        <v>0.104963224415951</v>
      </c>
      <c r="AQ10" s="16"/>
      <c r="AR10" s="16" t="n">
        <v>0.261632004885636</v>
      </c>
      <c r="AS10" s="16" t="n">
        <v>0.19507910947799</v>
      </c>
      <c r="AT10" s="16" t="n">
        <v>0.25560818242217</v>
      </c>
      <c r="AU10" s="16" t="n">
        <v>0.0198863788669737</v>
      </c>
      <c r="AV10" s="16" t="n">
        <v>0.160066185835944</v>
      </c>
      <c r="AW10" s="16" t="n">
        <v>0.153407163611289</v>
      </c>
      <c r="AX10" s="16" t="n">
        <v>0.0436945253354075</v>
      </c>
      <c r="AY10" s="16" t="n">
        <v>0.0195895817729055</v>
      </c>
    </row>
    <row r="11">
      <c r="B11" s="17" t="s">
        <v>209</v>
      </c>
      <c r="C11" s="16" t="n">
        <v>0.161420853510073</v>
      </c>
      <c r="D11" s="16" t="n">
        <v>0.214646129548094</v>
      </c>
      <c r="E11" s="16" t="n">
        <v>0.218063684892059</v>
      </c>
      <c r="F11" s="16" t="n">
        <v>0.139895208768582</v>
      </c>
      <c r="G11" s="16"/>
      <c r="H11" s="16" t="n">
        <v>0.0318396024655005</v>
      </c>
      <c r="I11" s="16" t="n">
        <v>0.170994127232601</v>
      </c>
      <c r="J11" s="16"/>
      <c r="K11" s="16" t="n">
        <v>0.148954562718937</v>
      </c>
      <c r="L11" s="16"/>
      <c r="M11" s="16" t="n">
        <v>0.155971591836127</v>
      </c>
      <c r="N11" s="16" t="n">
        <v>0.218878757493058</v>
      </c>
      <c r="O11" s="16" t="n">
        <v>0.158047331425252</v>
      </c>
      <c r="P11" s="16" t="n">
        <v>0.190258377577505</v>
      </c>
      <c r="Q11" s="16"/>
      <c r="R11" s="16" t="n">
        <v>0.179762846462216</v>
      </c>
      <c r="S11" s="16" t="n">
        <v>0.182214078374966</v>
      </c>
      <c r="T11" s="16" t="n">
        <v>0.238835932629444</v>
      </c>
      <c r="U11" s="16" t="n">
        <v>0.0955571714973269</v>
      </c>
      <c r="V11" s="16" t="n">
        <v>0.137684377165871</v>
      </c>
      <c r="W11" s="16"/>
      <c r="X11" s="16" t="n">
        <v>0.177437092690251</v>
      </c>
      <c r="Y11" s="16" t="n">
        <v>0.184048950970396</v>
      </c>
      <c r="Z11" s="16" t="n">
        <v>0.193247487609661</v>
      </c>
      <c r="AA11" s="16" t="n">
        <v>0.0703687090760568</v>
      </c>
      <c r="AB11" s="16" t="n">
        <v>0.0917026708302251</v>
      </c>
      <c r="AC11" s="16" t="n">
        <v>0.0244006768275908</v>
      </c>
      <c r="AD11" s="16" t="n">
        <v>0.0806478963914433</v>
      </c>
      <c r="AE11" s="16"/>
      <c r="AF11" s="16" t="n">
        <v>0</v>
      </c>
      <c r="AG11" s="16" t="n">
        <v>0.0129781327397444</v>
      </c>
      <c r="AH11" s="16" t="n">
        <v>0.476627063037863</v>
      </c>
      <c r="AI11" s="16" t="n">
        <v>0.154030655375151</v>
      </c>
      <c r="AJ11" s="16" t="n">
        <v>0.0662729398217114</v>
      </c>
      <c r="AK11" s="16" t="n">
        <v>0.19808744300665</v>
      </c>
      <c r="AL11" s="16" t="n">
        <v>0.0616018154511807</v>
      </c>
      <c r="AM11" s="16" t="n">
        <v>0.0889805973276063</v>
      </c>
      <c r="AN11" s="16" t="n">
        <v>0.323249889414258</v>
      </c>
      <c r="AO11" s="16" t="n">
        <v>0.00415064722995125</v>
      </c>
      <c r="AP11" s="16" t="n">
        <v>0</v>
      </c>
      <c r="AQ11" s="16"/>
      <c r="AR11" s="16" t="n">
        <v>0.238919096875659</v>
      </c>
      <c r="AS11" s="16" t="n">
        <v>0.214252314364413</v>
      </c>
      <c r="AT11" s="16" t="n">
        <v>0.119489688314131</v>
      </c>
      <c r="AU11" s="16" t="n">
        <v>0.00541887744138967</v>
      </c>
      <c r="AV11" s="16" t="n">
        <v>0.289770536924261</v>
      </c>
      <c r="AW11" s="16" t="n">
        <v>0.0152073748116143</v>
      </c>
      <c r="AX11" s="16" t="n">
        <v>0.211891031267747</v>
      </c>
      <c r="AY11" s="16" t="n">
        <v>0.0116944870254857</v>
      </c>
    </row>
    <row r="12">
      <c r="B12" s="17" t="s">
        <v>210</v>
      </c>
      <c r="C12" s="16" t="n">
        <v>0.0580180484407844</v>
      </c>
      <c r="D12" s="16" t="n">
        <v>0.142680314979639</v>
      </c>
      <c r="E12" s="16" t="n">
        <v>0.0163502455808726</v>
      </c>
      <c r="F12" s="16" t="n">
        <v>0.0599190651741251</v>
      </c>
      <c r="G12" s="16"/>
      <c r="H12" s="16" t="n">
        <v>0.0421512857425615</v>
      </c>
      <c r="I12" s="16" t="n">
        <v>0.0628224225240499</v>
      </c>
      <c r="J12" s="16"/>
      <c r="K12" s="16" t="n">
        <v>0.0587918428913558</v>
      </c>
      <c r="L12" s="16"/>
      <c r="M12" s="16" t="n">
        <v>0.058854233760753</v>
      </c>
      <c r="N12" s="16" t="n">
        <v>0.0533153792962482</v>
      </c>
      <c r="O12" s="16" t="n">
        <v>0.0481637072611834</v>
      </c>
      <c r="P12" s="16" t="n">
        <v>0.041488463834587</v>
      </c>
      <c r="Q12" s="16"/>
      <c r="R12" s="16" t="n">
        <v>0</v>
      </c>
      <c r="S12" s="16" t="n">
        <v>0.108799949763468</v>
      </c>
      <c r="T12" s="16" t="n">
        <v>0.0648853352072222</v>
      </c>
      <c r="U12" s="16" t="n">
        <v>0.0564883274617598</v>
      </c>
      <c r="V12" s="16" t="n">
        <v>0.0506506211227181</v>
      </c>
      <c r="W12" s="16"/>
      <c r="X12" s="16" t="n">
        <v>0.0860358541167932</v>
      </c>
      <c r="Y12" s="16" t="n">
        <v>0.00128871318165464</v>
      </c>
      <c r="Z12" s="16" t="n">
        <v>0.00149460620503345</v>
      </c>
      <c r="AA12" s="16" t="n">
        <v>0.0155429280333517</v>
      </c>
      <c r="AB12" s="16" t="n">
        <v>0.052279530290046</v>
      </c>
      <c r="AC12" s="16" t="n">
        <v>0.0562133792701097</v>
      </c>
      <c r="AD12" s="16" t="n">
        <v>0.030454211119744</v>
      </c>
      <c r="AE12" s="16"/>
      <c r="AF12" s="16" t="n">
        <v>0.21281562351891</v>
      </c>
      <c r="AG12" s="16" t="n">
        <v>0</v>
      </c>
      <c r="AH12" s="16" t="n">
        <v>0.0389150974853126</v>
      </c>
      <c r="AI12" s="16" t="n">
        <v>0.0173478004131178</v>
      </c>
      <c r="AJ12" s="16" t="n">
        <v>0.0161122580175855</v>
      </c>
      <c r="AK12" s="16" t="n">
        <v>0.0896287567637998</v>
      </c>
      <c r="AL12" s="16" t="n">
        <v>0.20436890851034</v>
      </c>
      <c r="AM12" s="16" t="n">
        <v>0.00525920604584116</v>
      </c>
      <c r="AN12" s="16" t="n">
        <v>0</v>
      </c>
      <c r="AO12" s="16" t="n">
        <v>0.164512136090558</v>
      </c>
      <c r="AP12" s="16" t="n">
        <v>0</v>
      </c>
      <c r="AQ12" s="16"/>
      <c r="AR12" s="16" t="n">
        <v>0.0932486164394694</v>
      </c>
      <c r="AS12" s="16" t="n">
        <v>0.032256642977585</v>
      </c>
      <c r="AT12" s="16" t="n">
        <v>0.0115174750934562</v>
      </c>
      <c r="AU12" s="16" t="n">
        <v>0.149669352717773</v>
      </c>
      <c r="AV12" s="16" t="n">
        <v>0.00759045868690691</v>
      </c>
      <c r="AW12" s="16" t="n">
        <v>0.126813805131808</v>
      </c>
      <c r="AX12" s="16" t="n">
        <v>0.00497481510605365</v>
      </c>
      <c r="AY12" s="16" t="n">
        <v>0</v>
      </c>
    </row>
    <row r="13">
      <c r="B13" s="17" t="s">
        <v>211</v>
      </c>
      <c r="C13" s="16" t="n">
        <v>0.454606958875501</v>
      </c>
      <c r="D13" s="16" t="n">
        <v>0.295029992099003</v>
      </c>
      <c r="E13" s="16" t="n">
        <v>0.350643195294786</v>
      </c>
      <c r="F13" s="16" t="n">
        <v>0.50108008725886</v>
      </c>
      <c r="G13" s="16"/>
      <c r="H13" s="16" t="n">
        <v>0.712283422465968</v>
      </c>
      <c r="I13" s="16" t="n">
        <v>0.455996938975206</v>
      </c>
      <c r="J13" s="16"/>
      <c r="K13" s="16" t="n">
        <v>0.318083686407253</v>
      </c>
      <c r="L13" s="16"/>
      <c r="M13" s="16" t="n">
        <v>0.495233419762149</v>
      </c>
      <c r="N13" s="16" t="n">
        <v>0.160961674765582</v>
      </c>
      <c r="O13" s="16" t="n">
        <v>0.0715273279954908</v>
      </c>
      <c r="P13" s="16" t="n">
        <v>0.0489274614264296</v>
      </c>
      <c r="Q13" s="16"/>
      <c r="R13" s="16" t="n">
        <v>0.122590960245655</v>
      </c>
      <c r="S13" s="16" t="n">
        <v>0.0107725027265629</v>
      </c>
      <c r="T13" s="16" t="n">
        <v>0.362638531829096</v>
      </c>
      <c r="U13" s="16" t="n">
        <v>0.633236661324613</v>
      </c>
      <c r="V13" s="16" t="n">
        <v>0.576199903366245</v>
      </c>
      <c r="W13" s="16"/>
      <c r="X13" s="16" t="n">
        <v>0.375536328933813</v>
      </c>
      <c r="Y13" s="16" t="n">
        <v>0.724623397122354</v>
      </c>
      <c r="Z13" s="16" t="n">
        <v>0.309793615457982</v>
      </c>
      <c r="AA13" s="16" t="n">
        <v>0.661946494707029</v>
      </c>
      <c r="AB13" s="16" t="n">
        <v>0.407964176778831</v>
      </c>
      <c r="AC13" s="16" t="n">
        <v>0.22772961865676</v>
      </c>
      <c r="AD13" s="16" t="n">
        <v>0.532233798478163</v>
      </c>
      <c r="AE13" s="16"/>
      <c r="AF13" s="16" t="n">
        <v>0.76526311771993</v>
      </c>
      <c r="AG13" s="16" t="n">
        <v>0.460672280613929</v>
      </c>
      <c r="AH13" s="16" t="n">
        <v>0.330610669704532</v>
      </c>
      <c r="AI13" s="16" t="n">
        <v>0.369386131077907</v>
      </c>
      <c r="AJ13" s="16" t="n">
        <v>0.499826853320816</v>
      </c>
      <c r="AK13" s="16" t="n">
        <v>0.502084366087618</v>
      </c>
      <c r="AL13" s="16" t="n">
        <v>0.274906257033016</v>
      </c>
      <c r="AM13" s="16" t="n">
        <v>0.517268688061136</v>
      </c>
      <c r="AN13" s="16" t="n">
        <v>0.0830927006148631</v>
      </c>
      <c r="AO13" s="16" t="n">
        <v>0.58389827563093</v>
      </c>
      <c r="AP13" s="16" t="n">
        <v>0.757041280881542</v>
      </c>
      <c r="AQ13" s="16"/>
      <c r="AR13" s="16" t="n">
        <v>0.355063549386745</v>
      </c>
      <c r="AS13" s="16" t="n">
        <v>0.381226548712954</v>
      </c>
      <c r="AT13" s="16" t="n">
        <v>0.45646114079304</v>
      </c>
      <c r="AU13" s="16" t="n">
        <v>0.615012747370514</v>
      </c>
      <c r="AV13" s="16" t="n">
        <v>0.451029608049644</v>
      </c>
      <c r="AW13" s="16" t="n">
        <v>0.492521582204182</v>
      </c>
      <c r="AX13" s="16" t="n">
        <v>0.632043850702705</v>
      </c>
      <c r="AY13" s="16" t="n">
        <v>0.957021444176123</v>
      </c>
    </row>
    <row r="14">
      <c r="B14" s="17" t="s">
        <v>97</v>
      </c>
      <c r="C14" s="16" t="n">
        <v>0.040133785638968</v>
      </c>
      <c r="D14" s="16" t="n">
        <v>0.0111743061048236</v>
      </c>
      <c r="E14" s="16" t="n">
        <v>0.0454063924651027</v>
      </c>
      <c r="F14" s="16" t="n">
        <v>0.0419466076800724</v>
      </c>
      <c r="G14" s="16"/>
      <c r="H14" s="16" t="n">
        <v>0</v>
      </c>
      <c r="I14" s="16" t="n">
        <v>0.0459879833086552</v>
      </c>
      <c r="J14" s="16"/>
      <c r="K14" s="16" t="n">
        <v>0.0887812783275748</v>
      </c>
      <c r="L14" s="16"/>
      <c r="M14" s="16" t="n">
        <v>0.0402115922014956</v>
      </c>
      <c r="N14" s="16" t="n">
        <v>0.0466936675843539</v>
      </c>
      <c r="O14" s="16" t="n">
        <v>0.00702062278000832</v>
      </c>
      <c r="P14" s="16" t="n">
        <v>0.0616649713166252</v>
      </c>
      <c r="Q14" s="16"/>
      <c r="R14" s="16" t="n">
        <v>0.148864693239683</v>
      </c>
      <c r="S14" s="16" t="n">
        <v>0</v>
      </c>
      <c r="T14" s="16" t="n">
        <v>0.0723799297340676</v>
      </c>
      <c r="U14" s="16" t="n">
        <v>0.000109353086692617</v>
      </c>
      <c r="V14" s="16" t="n">
        <v>0.0336938899107013</v>
      </c>
      <c r="W14" s="16"/>
      <c r="X14" s="16" t="n">
        <v>0.0561854079092447</v>
      </c>
      <c r="Y14" s="16" t="n">
        <v>0</v>
      </c>
      <c r="Z14" s="16" t="n">
        <v>0</v>
      </c>
      <c r="AA14" s="16" t="n">
        <v>0.000916331156390311</v>
      </c>
      <c r="AB14" s="16" t="n">
        <v>0.169404390033039</v>
      </c>
      <c r="AC14" s="16" t="n">
        <v>0.0472148429609388</v>
      </c>
      <c r="AD14" s="16" t="n">
        <v>0.0978862991893859</v>
      </c>
      <c r="AE14" s="16"/>
      <c r="AF14" s="16" t="n">
        <v>0.00327510845548327</v>
      </c>
      <c r="AG14" s="16" t="n">
        <v>0.422275949924341</v>
      </c>
      <c r="AH14" s="16" t="n">
        <v>0.0251072507149629</v>
      </c>
      <c r="AI14" s="16" t="n">
        <v>0.0989463299960415</v>
      </c>
      <c r="AJ14" s="16" t="n">
        <v>0.00941208507682492</v>
      </c>
      <c r="AK14" s="16" t="n">
        <v>0.00252242858009505</v>
      </c>
      <c r="AL14" s="16" t="n">
        <v>0.000984822806346548</v>
      </c>
      <c r="AM14" s="16" t="n">
        <v>0.0157628828792678</v>
      </c>
      <c r="AN14" s="16" t="n">
        <v>0</v>
      </c>
      <c r="AO14" s="16" t="n">
        <v>0</v>
      </c>
      <c r="AP14" s="16" t="n">
        <v>0.00154181265072458</v>
      </c>
      <c r="AQ14" s="16"/>
      <c r="AR14" s="16" t="n">
        <v>0.0416764681757547</v>
      </c>
      <c r="AS14" s="16" t="n">
        <v>0.0619952762803693</v>
      </c>
      <c r="AT14" s="16" t="n">
        <v>0.0100492227698161</v>
      </c>
      <c r="AU14" s="16" t="n">
        <v>0.0156511822147675</v>
      </c>
      <c r="AV14" s="16" t="n">
        <v>0.00229623040751654</v>
      </c>
      <c r="AW14" s="16" t="n">
        <v>0.061122431548326</v>
      </c>
      <c r="AX14" s="16" t="n">
        <v>0.0427417645731993</v>
      </c>
      <c r="AY14" s="16" t="n">
        <v>0</v>
      </c>
    </row>
    <row r="15">
      <c r="B15" s="17" t="s">
        <v>212</v>
      </c>
      <c r="C15" s="23" t="n">
        <v>0.285820353534674</v>
      </c>
      <c r="D15" s="23" t="n">
        <v>0.33646925726844</v>
      </c>
      <c r="E15" s="23" t="n">
        <v>0.36953648176718</v>
      </c>
      <c r="F15" s="23" t="n">
        <v>0.257159031118361</v>
      </c>
      <c r="G15" s="23"/>
      <c r="H15" s="23" t="n">
        <v>0.21372568932597</v>
      </c>
      <c r="I15" s="23" t="n">
        <v>0.264198527959488</v>
      </c>
      <c r="J15" s="23"/>
      <c r="K15" s="23" t="n">
        <v>0.385388629654879</v>
      </c>
      <c r="L15" s="23"/>
      <c r="M15" s="23" t="n">
        <v>0.249729162439476</v>
      </c>
      <c r="N15" s="23" t="n">
        <v>0.520150520860758</v>
      </c>
      <c r="O15" s="23" t="n">
        <v>0.715241010538065</v>
      </c>
      <c r="P15" s="23" t="n">
        <v>0.657660725844853</v>
      </c>
      <c r="Q15" s="23"/>
      <c r="R15" s="23" t="n">
        <v>0.548781500052446</v>
      </c>
      <c r="S15" s="23" t="n">
        <v>0.698213469135003</v>
      </c>
      <c r="T15" s="23" t="n">
        <v>0.26126027060017</v>
      </c>
      <c r="U15" s="23" t="n">
        <v>0.214608486629607</v>
      </c>
      <c r="V15" s="23" t="n">
        <v>0.201771208434465</v>
      </c>
      <c r="W15" s="23"/>
      <c r="X15" s="23" t="n">
        <v>0.304805316349898</v>
      </c>
      <c r="Y15" s="23" t="n">
        <v>0.0900389387255954</v>
      </c>
      <c r="Z15" s="23" t="n">
        <v>0.495464290727324</v>
      </c>
      <c r="AA15" s="23" t="n">
        <v>0.251225537027172</v>
      </c>
      <c r="AB15" s="23" t="n">
        <v>0.278649232067858</v>
      </c>
      <c r="AC15" s="23" t="n">
        <v>0.644441482284601</v>
      </c>
      <c r="AD15" s="23" t="n">
        <v>0.258777794821264</v>
      </c>
      <c r="AE15" s="23"/>
      <c r="AF15" s="23" t="n">
        <v>0.0186461503056763</v>
      </c>
      <c r="AG15" s="23" t="n">
        <v>0.104073636721985</v>
      </c>
      <c r="AH15" s="23" t="n">
        <v>0.12873991905733</v>
      </c>
      <c r="AI15" s="23" t="n">
        <v>0.360289083137783</v>
      </c>
      <c r="AJ15" s="23" t="n">
        <v>0.408375863763063</v>
      </c>
      <c r="AK15" s="23" t="n">
        <v>0.207677005561837</v>
      </c>
      <c r="AL15" s="23" t="n">
        <v>0.458138196199117</v>
      </c>
      <c r="AM15" s="23" t="n">
        <v>0.372728625686149</v>
      </c>
      <c r="AN15" s="23" t="n">
        <v>0.593657409970879</v>
      </c>
      <c r="AO15" s="23" t="n">
        <v>0.247438941048561</v>
      </c>
      <c r="AP15" s="23" t="n">
        <v>0.241416906467733</v>
      </c>
      <c r="AQ15" s="23"/>
      <c r="AR15" s="23" t="n">
        <v>0.271092269122372</v>
      </c>
      <c r="AS15" s="23" t="n">
        <v>0.310269217664678</v>
      </c>
      <c r="AT15" s="23" t="n">
        <v>0.402482473029557</v>
      </c>
      <c r="AU15" s="23" t="n">
        <v>0.214247840255556</v>
      </c>
      <c r="AV15" s="23" t="n">
        <v>0.249313165931672</v>
      </c>
      <c r="AW15" s="23" t="n">
        <v>0.30433480630407</v>
      </c>
      <c r="AX15" s="23" t="n">
        <v>0.108348538350295</v>
      </c>
      <c r="AY15" s="23" t="n">
        <v>0.0312840687983912</v>
      </c>
    </row>
    <row r="16">
      <c r="B16" s="17" t="s">
        <v>213</v>
      </c>
      <c r="C16" s="23" t="n">
        <v>0.512625007316285</v>
      </c>
      <c r="D16" s="23" t="n">
        <v>0.437710307078643</v>
      </c>
      <c r="E16" s="23" t="n">
        <v>0.366993440875659</v>
      </c>
      <c r="F16" s="23" t="n">
        <v>0.560999152432985</v>
      </c>
      <c r="G16" s="23"/>
      <c r="H16" s="23" t="n">
        <v>0.754434708208529</v>
      </c>
      <c r="I16" s="23" t="n">
        <v>0.518819361499256</v>
      </c>
      <c r="J16" s="23"/>
      <c r="K16" s="23" t="n">
        <v>0.376875529298609</v>
      </c>
      <c r="L16" s="23"/>
      <c r="M16" s="23" t="n">
        <v>0.554087653522902</v>
      </c>
      <c r="N16" s="23" t="n">
        <v>0.21427705406183</v>
      </c>
      <c r="O16" s="23" t="n">
        <v>0.119691035256674</v>
      </c>
      <c r="P16" s="23" t="n">
        <v>0.0904159252610167</v>
      </c>
      <c r="Q16" s="23"/>
      <c r="R16" s="23" t="n">
        <v>0.122590960245655</v>
      </c>
      <c r="S16" s="23" t="n">
        <v>0.119572452490031</v>
      </c>
      <c r="T16" s="23" t="n">
        <v>0.427523867036318</v>
      </c>
      <c r="U16" s="23" t="n">
        <v>0.689724988786373</v>
      </c>
      <c r="V16" s="23" t="n">
        <v>0.626850524488963</v>
      </c>
      <c r="W16" s="23"/>
      <c r="X16" s="23" t="n">
        <v>0.461572183050606</v>
      </c>
      <c r="Y16" s="23" t="n">
        <v>0.725912110304008</v>
      </c>
      <c r="Z16" s="23" t="n">
        <v>0.311288221663015</v>
      </c>
      <c r="AA16" s="23" t="n">
        <v>0.67748942274038</v>
      </c>
      <c r="AB16" s="23" t="n">
        <v>0.460243707068877</v>
      </c>
      <c r="AC16" s="23" t="n">
        <v>0.283942997926869</v>
      </c>
      <c r="AD16" s="23" t="n">
        <v>0.562688009597907</v>
      </c>
      <c r="AE16" s="23"/>
      <c r="AF16" s="23" t="n">
        <v>0.97807874123884</v>
      </c>
      <c r="AG16" s="23" t="n">
        <v>0.460672280613929</v>
      </c>
      <c r="AH16" s="23" t="n">
        <v>0.369525767189844</v>
      </c>
      <c r="AI16" s="23" t="n">
        <v>0.386733931491025</v>
      </c>
      <c r="AJ16" s="23" t="n">
        <v>0.515939111338401</v>
      </c>
      <c r="AK16" s="23" t="n">
        <v>0.591713122851418</v>
      </c>
      <c r="AL16" s="23" t="n">
        <v>0.479275165543356</v>
      </c>
      <c r="AM16" s="23" t="n">
        <v>0.522527894106977</v>
      </c>
      <c r="AN16" s="23" t="n">
        <v>0.0830927006148631</v>
      </c>
      <c r="AO16" s="23" t="n">
        <v>0.748410411721488</v>
      </c>
      <c r="AP16" s="23" t="n">
        <v>0.757041280881542</v>
      </c>
      <c r="AQ16" s="23"/>
      <c r="AR16" s="23" t="n">
        <v>0.448312165826214</v>
      </c>
      <c r="AS16" s="23" t="n">
        <v>0.413483191690539</v>
      </c>
      <c r="AT16" s="23" t="n">
        <v>0.467978615886496</v>
      </c>
      <c r="AU16" s="23" t="n">
        <v>0.764682100088287</v>
      </c>
      <c r="AV16" s="23" t="n">
        <v>0.458620066736551</v>
      </c>
      <c r="AW16" s="23" t="n">
        <v>0.61933538733599</v>
      </c>
      <c r="AX16" s="23" t="n">
        <v>0.637018665808759</v>
      </c>
      <c r="AY16" s="23" t="n">
        <v>0.957021444176123</v>
      </c>
    </row>
    <row r="17">
      <c r="B17" s="17" t="s">
        <v>128</v>
      </c>
      <c r="C17" s="24" t="n">
        <v>-0.226804653781611</v>
      </c>
      <c r="D17" s="24" t="n">
        <v>-0.101241049810203</v>
      </c>
      <c r="E17" s="24" t="n">
        <v>0.00254304089152091</v>
      </c>
      <c r="F17" s="24" t="n">
        <v>-0.303840121314624</v>
      </c>
      <c r="G17" s="24"/>
      <c r="H17" s="24" t="n">
        <v>-0.540709018882559</v>
      </c>
      <c r="I17" s="24" t="n">
        <v>-0.254620833539769</v>
      </c>
      <c r="J17" s="24"/>
      <c r="K17" s="24" t="n">
        <v>0.00851310035627045</v>
      </c>
      <c r="L17" s="24"/>
      <c r="M17" s="24" t="n">
        <v>-0.304358491083426</v>
      </c>
      <c r="N17" s="24" t="n">
        <v>0.305873466798928</v>
      </c>
      <c r="O17" s="24" t="n">
        <v>0.595549975281391</v>
      </c>
      <c r="P17" s="24" t="n">
        <v>0.567244800583836</v>
      </c>
      <c r="Q17" s="24"/>
      <c r="R17" s="24" t="n">
        <v>0.426190539806791</v>
      </c>
      <c r="S17" s="24" t="n">
        <v>0.578641016644971</v>
      </c>
      <c r="T17" s="24" t="n">
        <v>-0.166263596436148</v>
      </c>
      <c r="U17" s="24" t="n">
        <v>-0.475116502156766</v>
      </c>
      <c r="V17" s="24" t="n">
        <v>-0.425079316054499</v>
      </c>
      <c r="W17" s="24"/>
      <c r="X17" s="24" t="n">
        <v>-0.156766866700708</v>
      </c>
      <c r="Y17" s="24" t="n">
        <v>-0.635873171578413</v>
      </c>
      <c r="Z17" s="24" t="n">
        <v>0.184176069064309</v>
      </c>
      <c r="AA17" s="24" t="n">
        <v>-0.426263885713208</v>
      </c>
      <c r="AB17" s="24" t="n">
        <v>-0.181594475001019</v>
      </c>
      <c r="AC17" s="24" t="n">
        <v>0.360498484357732</v>
      </c>
      <c r="AD17" s="24" t="n">
        <v>-0.303910214776644</v>
      </c>
      <c r="AE17" s="24"/>
      <c r="AF17" s="24" t="n">
        <v>-0.959432590933164</v>
      </c>
      <c r="AG17" s="24" t="n">
        <v>-0.356598643891944</v>
      </c>
      <c r="AH17" s="24" t="n">
        <v>-0.240785848132514</v>
      </c>
      <c r="AI17" s="24" t="n">
        <v>-0.0264448483532421</v>
      </c>
      <c r="AJ17" s="24" t="n">
        <v>-0.107563247575338</v>
      </c>
      <c r="AK17" s="24" t="n">
        <v>-0.384036117289581</v>
      </c>
      <c r="AL17" s="24" t="n">
        <v>-0.0211369693442398</v>
      </c>
      <c r="AM17" s="24" t="n">
        <v>-0.149799268420828</v>
      </c>
      <c r="AN17" s="24" t="n">
        <v>0.510564709356016</v>
      </c>
      <c r="AO17" s="24" t="n">
        <v>-0.500971470672928</v>
      </c>
      <c r="AP17" s="24" t="n">
        <v>-0.515624374413809</v>
      </c>
      <c r="AQ17" s="24"/>
      <c r="AR17" s="24" t="n">
        <v>-0.177219896703842</v>
      </c>
      <c r="AS17" s="24" t="n">
        <v>-0.103213974025861</v>
      </c>
      <c r="AT17" s="24" t="n">
        <v>-0.065496142856939</v>
      </c>
      <c r="AU17" s="24" t="n">
        <v>-0.550434259832732</v>
      </c>
      <c r="AV17" s="24" t="n">
        <v>-0.209306900804879</v>
      </c>
      <c r="AW17" s="24" t="n">
        <v>-0.31500058103192</v>
      </c>
      <c r="AX17" s="24" t="n">
        <v>-0.528670127458464</v>
      </c>
      <c r="AY17" s="24" t="n">
        <v>-0.925737375377732</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216</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207</v>
      </c>
      <c r="C9" s="16" t="n">
        <v>0.113032798590152</v>
      </c>
      <c r="D9" s="16" t="n">
        <v>0.181535581920667</v>
      </c>
      <c r="E9" s="16" t="n">
        <v>0.16312128097233</v>
      </c>
      <c r="F9" s="16" t="n">
        <v>0.0915855993655548</v>
      </c>
      <c r="G9" s="16"/>
      <c r="H9" s="16" t="n">
        <v>0.0610086631162538</v>
      </c>
      <c r="I9" s="16" t="n">
        <v>0.112961986597821</v>
      </c>
      <c r="J9" s="16"/>
      <c r="K9" s="16" t="n">
        <v>0.125847249800793</v>
      </c>
      <c r="L9" s="16"/>
      <c r="M9" s="16" t="n">
        <v>0.0988253790562956</v>
      </c>
      <c r="N9" s="16" t="n">
        <v>0.197804428380888</v>
      </c>
      <c r="O9" s="16" t="n">
        <v>0.289757708398369</v>
      </c>
      <c r="P9" s="16" t="n">
        <v>0.31486323891624</v>
      </c>
      <c r="Q9" s="16"/>
      <c r="R9" s="16" t="n">
        <v>0.145588624581523</v>
      </c>
      <c r="S9" s="16" t="n">
        <v>0.217346985416575</v>
      </c>
      <c r="T9" s="16" t="n">
        <v>0.147450859308367</v>
      </c>
      <c r="U9" s="16" t="n">
        <v>0.127813693646986</v>
      </c>
      <c r="V9" s="16" t="n">
        <v>0.0576047545914268</v>
      </c>
      <c r="W9" s="16"/>
      <c r="X9" s="16" t="n">
        <v>0.0946703140927456</v>
      </c>
      <c r="Y9" s="16" t="n">
        <v>0.0509432750302197</v>
      </c>
      <c r="Z9" s="16" t="n">
        <v>0.236159172409493</v>
      </c>
      <c r="AA9" s="16" t="n">
        <v>0.171784721296471</v>
      </c>
      <c r="AB9" s="16" t="n">
        <v>0.142850283628843</v>
      </c>
      <c r="AC9" s="16" t="n">
        <v>0.406400643705153</v>
      </c>
      <c r="AD9" s="16" t="n">
        <v>0.0633423263104923</v>
      </c>
      <c r="AE9" s="16"/>
      <c r="AF9" s="16" t="n">
        <v>0.00289275569323278</v>
      </c>
      <c r="AG9" s="16" t="n">
        <v>0.0147170144883331</v>
      </c>
      <c r="AH9" s="16" t="n">
        <v>0.12862920733999</v>
      </c>
      <c r="AI9" s="16" t="n">
        <v>0.234817733141351</v>
      </c>
      <c r="AJ9" s="16" t="n">
        <v>0.172242617850554</v>
      </c>
      <c r="AK9" s="16" t="n">
        <v>0.0522874167300171</v>
      </c>
      <c r="AL9" s="16" t="n">
        <v>0.119221676830676</v>
      </c>
      <c r="AM9" s="16" t="n">
        <v>0.127210077452301</v>
      </c>
      <c r="AN9" s="16" t="n">
        <v>0.138090285250641</v>
      </c>
      <c r="AO9" s="16" t="n">
        <v>0.220558461800759</v>
      </c>
      <c r="AP9" s="16" t="n">
        <v>0.133464884409993</v>
      </c>
      <c r="AQ9" s="16"/>
      <c r="AR9" s="16" t="n">
        <v>0.0591681789762856</v>
      </c>
      <c r="AS9" s="16" t="n">
        <v>0.14763099635433</v>
      </c>
      <c r="AT9" s="16" t="n">
        <v>0.0373787201984954</v>
      </c>
      <c r="AU9" s="16" t="n">
        <v>0.182353635431429</v>
      </c>
      <c r="AV9" s="16" t="n">
        <v>0.23236530566654</v>
      </c>
      <c r="AW9" s="16" t="n">
        <v>0.0813355387250979</v>
      </c>
      <c r="AX9" s="16" t="n">
        <v>0.265661236672129</v>
      </c>
      <c r="AY9" s="16" t="n">
        <v>0.0116944870254857</v>
      </c>
    </row>
    <row r="10">
      <c r="B10" s="17" t="s">
        <v>208</v>
      </c>
      <c r="C10" s="16" t="n">
        <v>0.220006956093678</v>
      </c>
      <c r="D10" s="16" t="n">
        <v>0.185728020124506</v>
      </c>
      <c r="E10" s="16" t="n">
        <v>0.328547965186435</v>
      </c>
      <c r="F10" s="16" t="n">
        <v>0.194094147969094</v>
      </c>
      <c r="G10" s="16"/>
      <c r="H10" s="16" t="n">
        <v>0.54348595375574</v>
      </c>
      <c r="I10" s="16" t="n">
        <v>0.207738243964134</v>
      </c>
      <c r="J10" s="16"/>
      <c r="K10" s="16" t="n">
        <v>0.240596673355211</v>
      </c>
      <c r="L10" s="16"/>
      <c r="M10" s="16" t="n">
        <v>0.203613086441728</v>
      </c>
      <c r="N10" s="16" t="n">
        <v>0.334145602423639</v>
      </c>
      <c r="O10" s="16" t="n">
        <v>0.40612712628848</v>
      </c>
      <c r="P10" s="16" t="n">
        <v>0.3348629972275</v>
      </c>
      <c r="Q10" s="16"/>
      <c r="R10" s="16" t="n">
        <v>0.257604250889401</v>
      </c>
      <c r="S10" s="16" t="n">
        <v>0.399838498284249</v>
      </c>
      <c r="T10" s="16" t="n">
        <v>0.175933388989646</v>
      </c>
      <c r="U10" s="16" t="n">
        <v>0.0835718251554461</v>
      </c>
      <c r="V10" s="16" t="n">
        <v>0.259805394135387</v>
      </c>
      <c r="W10" s="16"/>
      <c r="X10" s="16" t="n">
        <v>0.234464595243354</v>
      </c>
      <c r="Y10" s="16" t="n">
        <v>0.354975610166128</v>
      </c>
      <c r="Z10" s="16" t="n">
        <v>0.208126332047857</v>
      </c>
      <c r="AA10" s="16" t="n">
        <v>0.0925580532298053</v>
      </c>
      <c r="AB10" s="16" t="n">
        <v>0.160338329593416</v>
      </c>
      <c r="AC10" s="16" t="n">
        <v>0.148049184962304</v>
      </c>
      <c r="AD10" s="16" t="n">
        <v>0.202724394225579</v>
      </c>
      <c r="AE10" s="16"/>
      <c r="AF10" s="16" t="n">
        <v>0.0165522334829855</v>
      </c>
      <c r="AG10" s="16" t="n">
        <v>0.460669155065357</v>
      </c>
      <c r="AH10" s="16" t="n">
        <v>0.257335035754518</v>
      </c>
      <c r="AI10" s="16" t="n">
        <v>0.230343379015066</v>
      </c>
      <c r="AJ10" s="16" t="n">
        <v>0.325146948057643</v>
      </c>
      <c r="AK10" s="16" t="n">
        <v>0.0717737280978348</v>
      </c>
      <c r="AL10" s="16" t="n">
        <v>0.317347272211344</v>
      </c>
      <c r="AM10" s="16" t="n">
        <v>0.526254601363232</v>
      </c>
      <c r="AN10" s="16" t="n">
        <v>0.555314721086155</v>
      </c>
      <c r="AO10" s="16" t="n">
        <v>0.0268804792478016</v>
      </c>
      <c r="AP10" s="16" t="n">
        <v>0.164910049644918</v>
      </c>
      <c r="AQ10" s="16"/>
      <c r="AR10" s="16" t="n">
        <v>0.150717363949744</v>
      </c>
      <c r="AS10" s="16" t="n">
        <v>0.169969325476231</v>
      </c>
      <c r="AT10" s="16" t="n">
        <v>0.579892089484172</v>
      </c>
      <c r="AU10" s="16" t="n">
        <v>0.0318942048241268</v>
      </c>
      <c r="AV10" s="16" t="n">
        <v>0.242009736045704</v>
      </c>
      <c r="AW10" s="16" t="n">
        <v>0.101465009215166</v>
      </c>
      <c r="AX10" s="16" t="n">
        <v>0.0743329601494505</v>
      </c>
      <c r="AY10" s="16" t="n">
        <v>0.498100303860967</v>
      </c>
    </row>
    <row r="11">
      <c r="B11" s="17" t="s">
        <v>209</v>
      </c>
      <c r="C11" s="16" t="n">
        <v>0.21659181782566</v>
      </c>
      <c r="D11" s="16" t="n">
        <v>0.338568160702239</v>
      </c>
      <c r="E11" s="16" t="n">
        <v>0.168785510479025</v>
      </c>
      <c r="F11" s="16" t="n">
        <v>0.215977316776827</v>
      </c>
      <c r="G11" s="16"/>
      <c r="H11" s="16" t="n">
        <v>0.351723000273365</v>
      </c>
      <c r="I11" s="16" t="n">
        <v>0.221464050041161</v>
      </c>
      <c r="J11" s="16"/>
      <c r="K11" s="16" t="n">
        <v>0.195861989811006</v>
      </c>
      <c r="L11" s="16"/>
      <c r="M11" s="16" t="n">
        <v>0.214297890958104</v>
      </c>
      <c r="N11" s="16" t="n">
        <v>0.25305267379167</v>
      </c>
      <c r="O11" s="16" t="n">
        <v>0.1856190573578</v>
      </c>
      <c r="P11" s="16" t="n">
        <v>0.188456624311594</v>
      </c>
      <c r="Q11" s="16"/>
      <c r="R11" s="16" t="n">
        <v>0.325351471043738</v>
      </c>
      <c r="S11" s="16" t="n">
        <v>0.171354362461632</v>
      </c>
      <c r="T11" s="16" t="n">
        <v>0.306734129483366</v>
      </c>
      <c r="U11" s="16" t="n">
        <v>0.112848999113244</v>
      </c>
      <c r="V11" s="16" t="n">
        <v>0.204931279613082</v>
      </c>
      <c r="W11" s="16"/>
      <c r="X11" s="16" t="n">
        <v>0.201481986347512</v>
      </c>
      <c r="Y11" s="16" t="n">
        <v>0.234440793005325</v>
      </c>
      <c r="Z11" s="16" t="n">
        <v>0.265922961515857</v>
      </c>
      <c r="AA11" s="16" t="n">
        <v>0.205556518801748</v>
      </c>
      <c r="AB11" s="16" t="n">
        <v>0.203916855664235</v>
      </c>
      <c r="AC11" s="16" t="n">
        <v>0.130850212333494</v>
      </c>
      <c r="AD11" s="16" t="n">
        <v>0.122725852184367</v>
      </c>
      <c r="AE11" s="16"/>
      <c r="AF11" s="16" t="n">
        <v>0.000798838870542015</v>
      </c>
      <c r="AG11" s="16" t="n">
        <v>0.0152490435978525</v>
      </c>
      <c r="AH11" s="16" t="n">
        <v>0.34249035208763</v>
      </c>
      <c r="AI11" s="16" t="n">
        <v>0.258830681679059</v>
      </c>
      <c r="AJ11" s="16" t="n">
        <v>0.047676241438935</v>
      </c>
      <c r="AK11" s="16" t="n">
        <v>0.325525455256995</v>
      </c>
      <c r="AL11" s="16" t="n">
        <v>0.286742370275872</v>
      </c>
      <c r="AM11" s="16" t="n">
        <v>0.310594106794727</v>
      </c>
      <c r="AN11" s="16" t="n">
        <v>0.096548026335179</v>
      </c>
      <c r="AO11" s="16" t="n">
        <v>0.173903678717722</v>
      </c>
      <c r="AP11" s="16" t="n">
        <v>0</v>
      </c>
      <c r="AQ11" s="16"/>
      <c r="AR11" s="16" t="n">
        <v>0.42734527552036</v>
      </c>
      <c r="AS11" s="16" t="n">
        <v>0.208668582098865</v>
      </c>
      <c r="AT11" s="16" t="n">
        <v>0.0823255310760883</v>
      </c>
      <c r="AU11" s="16" t="n">
        <v>0.15636422483841</v>
      </c>
      <c r="AV11" s="16" t="n">
        <v>0.144598239661191</v>
      </c>
      <c r="AW11" s="16" t="n">
        <v>0.209170709151159</v>
      </c>
      <c r="AX11" s="16" t="n">
        <v>0.210148726327818</v>
      </c>
      <c r="AY11" s="16" t="n">
        <v>0.00189969613903295</v>
      </c>
    </row>
    <row r="12">
      <c r="B12" s="17" t="s">
        <v>210</v>
      </c>
      <c r="C12" s="16" t="n">
        <v>0.0626798890144865</v>
      </c>
      <c r="D12" s="16" t="n">
        <v>0.0168479543724089</v>
      </c>
      <c r="E12" s="16" t="n">
        <v>0.0689519637864874</v>
      </c>
      <c r="F12" s="16" t="n">
        <v>0.0661173366806607</v>
      </c>
      <c r="G12" s="16"/>
      <c r="H12" s="16" t="n">
        <v>0.00778295789430793</v>
      </c>
      <c r="I12" s="16" t="n">
        <v>0.0592764794118656</v>
      </c>
      <c r="J12" s="16"/>
      <c r="K12" s="16" t="n">
        <v>0.0509541197068766</v>
      </c>
      <c r="L12" s="16"/>
      <c r="M12" s="16" t="n">
        <v>0.0633634734492292</v>
      </c>
      <c r="N12" s="16" t="n">
        <v>0.0594884836862596</v>
      </c>
      <c r="O12" s="16" t="n">
        <v>0.0515437747367744</v>
      </c>
      <c r="P12" s="16" t="n">
        <v>0.0515460605871584</v>
      </c>
      <c r="Q12" s="16"/>
      <c r="R12" s="16" t="n">
        <v>0</v>
      </c>
      <c r="S12" s="16" t="n">
        <v>0.102938004290093</v>
      </c>
      <c r="T12" s="16" t="n">
        <v>0.005248488415044</v>
      </c>
      <c r="U12" s="16" t="n">
        <v>0.153806949137547</v>
      </c>
      <c r="V12" s="16" t="n">
        <v>0.0556029280835138</v>
      </c>
      <c r="W12" s="16"/>
      <c r="X12" s="16" t="n">
        <v>0.10417212753775</v>
      </c>
      <c r="Y12" s="16" t="n">
        <v>0.00661651251596974</v>
      </c>
      <c r="Z12" s="16" t="n">
        <v>0.0376872817336105</v>
      </c>
      <c r="AA12" s="16" t="n">
        <v>0.0155429280333517</v>
      </c>
      <c r="AB12" s="16" t="n">
        <v>0.0433177939020369</v>
      </c>
      <c r="AC12" s="16" t="n">
        <v>0.0706502669981267</v>
      </c>
      <c r="AD12" s="16" t="n">
        <v>0.0404680908051983</v>
      </c>
      <c r="AE12" s="16"/>
      <c r="AF12" s="16" t="n">
        <v>0</v>
      </c>
      <c r="AG12" s="16" t="n">
        <v>0.064348912510967</v>
      </c>
      <c r="AH12" s="16" t="n">
        <v>0.0185266347406308</v>
      </c>
      <c r="AI12" s="16" t="n">
        <v>0.0249545826642369</v>
      </c>
      <c r="AJ12" s="16" t="n">
        <v>0.00826188168878608</v>
      </c>
      <c r="AK12" s="16" t="n">
        <v>0.129377230579776</v>
      </c>
      <c r="AL12" s="16" t="n">
        <v>0.000797600842745032</v>
      </c>
      <c r="AM12" s="16" t="n">
        <v>0.00235339515185997</v>
      </c>
      <c r="AN12" s="16" t="n">
        <v>0.0935414144173525</v>
      </c>
      <c r="AO12" s="16" t="n">
        <v>0</v>
      </c>
      <c r="AP12" s="16" t="n">
        <v>0.133464884409993</v>
      </c>
      <c r="AQ12" s="16"/>
      <c r="AR12" s="16" t="n">
        <v>0.0115694061117311</v>
      </c>
      <c r="AS12" s="16" t="n">
        <v>0.0657313960411937</v>
      </c>
      <c r="AT12" s="16" t="n">
        <v>0.0129857274170963</v>
      </c>
      <c r="AU12" s="16" t="n">
        <v>0.149669352717773</v>
      </c>
      <c r="AV12" s="16" t="n">
        <v>0.14488526846213</v>
      </c>
      <c r="AW12" s="16" t="n">
        <v>0.126813805131808</v>
      </c>
      <c r="AX12" s="16" t="n">
        <v>0</v>
      </c>
      <c r="AY12" s="16" t="n">
        <v>0</v>
      </c>
    </row>
    <row r="13">
      <c r="B13" s="17" t="s">
        <v>211</v>
      </c>
      <c r="C13" s="16" t="n">
        <v>0.184174311988227</v>
      </c>
      <c r="D13" s="16" t="n">
        <v>0.131774524230669</v>
      </c>
      <c r="E13" s="16" t="n">
        <v>0.114070133025658</v>
      </c>
      <c r="F13" s="16" t="n">
        <v>0.209299212340313</v>
      </c>
      <c r="G13" s="16"/>
      <c r="H13" s="16" t="n">
        <v>0.00596902741999664</v>
      </c>
      <c r="I13" s="16" t="n">
        <v>0.187590446955945</v>
      </c>
      <c r="J13" s="16"/>
      <c r="K13" s="16" t="n">
        <v>0.0898284582363935</v>
      </c>
      <c r="L13" s="16"/>
      <c r="M13" s="16" t="n">
        <v>0.20135805667937</v>
      </c>
      <c r="N13" s="16" t="n">
        <v>0.0557068545343807</v>
      </c>
      <c r="O13" s="16" t="n">
        <v>0.0311777856766683</v>
      </c>
      <c r="P13" s="16" t="n">
        <v>0.0302796759309093</v>
      </c>
      <c r="Q13" s="16"/>
      <c r="R13" s="16" t="n">
        <v>0.000713661720840182</v>
      </c>
      <c r="S13" s="16" t="n">
        <v>0</v>
      </c>
      <c r="T13" s="16" t="n">
        <v>0.252349706717425</v>
      </c>
      <c r="U13" s="16" t="n">
        <v>0.221298038605739</v>
      </c>
      <c r="V13" s="16" t="n">
        <v>0.194197547209636</v>
      </c>
      <c r="W13" s="16"/>
      <c r="X13" s="16" t="n">
        <v>0.162989822160707</v>
      </c>
      <c r="Y13" s="16" t="n">
        <v>0.258136980051722</v>
      </c>
      <c r="Z13" s="16" t="n">
        <v>0.172878882489554</v>
      </c>
      <c r="AA13" s="16" t="n">
        <v>0.513641447482234</v>
      </c>
      <c r="AB13" s="16" t="n">
        <v>0.0443414803001813</v>
      </c>
      <c r="AC13" s="16" t="n">
        <v>0.0955288691102796</v>
      </c>
      <c r="AD13" s="16" t="n">
        <v>0.01164809978769</v>
      </c>
      <c r="AE13" s="16"/>
      <c r="AF13" s="16" t="n">
        <v>0.202016789952792</v>
      </c>
      <c r="AG13" s="16" t="n">
        <v>0.422275949924341</v>
      </c>
      <c r="AH13" s="16" t="n">
        <v>0.227916394327554</v>
      </c>
      <c r="AI13" s="16" t="n">
        <v>0.138737768355018</v>
      </c>
      <c r="AJ13" s="16" t="n">
        <v>0.198487444063069</v>
      </c>
      <c r="AK13" s="16" t="n">
        <v>0.162327583820649</v>
      </c>
      <c r="AL13" s="16" t="n">
        <v>0.274906257033016</v>
      </c>
      <c r="AM13" s="16" t="n">
        <v>0.0178249363586119</v>
      </c>
      <c r="AN13" s="16" t="n">
        <v>0.0016941256805311</v>
      </c>
      <c r="AO13" s="16" t="n">
        <v>0.470497956592452</v>
      </c>
      <c r="AP13" s="16" t="n">
        <v>0.338225222401178</v>
      </c>
      <c r="AQ13" s="16"/>
      <c r="AR13" s="16" t="n">
        <v>0.133910566824065</v>
      </c>
      <c r="AS13" s="16" t="n">
        <v>0.15711807391718</v>
      </c>
      <c r="AT13" s="16" t="n">
        <v>0.187673402184884</v>
      </c>
      <c r="AU13" s="16" t="n">
        <v>0.298155024646362</v>
      </c>
      <c r="AV13" s="16" t="n">
        <v>0.0801766073184419</v>
      </c>
      <c r="AW13" s="16" t="n">
        <v>0.360428230304371</v>
      </c>
      <c r="AX13" s="16" t="n">
        <v>0.203557656138702</v>
      </c>
      <c r="AY13" s="16" t="n">
        <v>0.00979479088645274</v>
      </c>
    </row>
    <row r="14">
      <c r="B14" s="17" t="s">
        <v>97</v>
      </c>
      <c r="C14" s="16" t="n">
        <v>0.203514226487796</v>
      </c>
      <c r="D14" s="16" t="n">
        <v>0.14554575864951</v>
      </c>
      <c r="E14" s="16" t="n">
        <v>0.156523146550064</v>
      </c>
      <c r="F14" s="16" t="n">
        <v>0.22292638686755</v>
      </c>
      <c r="G14" s="16"/>
      <c r="H14" s="16" t="n">
        <v>0.0300303975403368</v>
      </c>
      <c r="I14" s="16" t="n">
        <v>0.210968793029074</v>
      </c>
      <c r="J14" s="16"/>
      <c r="K14" s="16" t="n">
        <v>0.296911509089721</v>
      </c>
      <c r="L14" s="16"/>
      <c r="M14" s="16" t="n">
        <v>0.218542113415274</v>
      </c>
      <c r="N14" s="16" t="n">
        <v>0.0998019571831629</v>
      </c>
      <c r="O14" s="16" t="n">
        <v>0.0357745475419084</v>
      </c>
      <c r="P14" s="16" t="n">
        <v>0.0799914030265994</v>
      </c>
      <c r="Q14" s="16"/>
      <c r="R14" s="16" t="n">
        <v>0.270741991764498</v>
      </c>
      <c r="S14" s="16" t="n">
        <v>0.108522149547451</v>
      </c>
      <c r="T14" s="16" t="n">
        <v>0.112283427086152</v>
      </c>
      <c r="U14" s="16" t="n">
        <v>0.300660494341038</v>
      </c>
      <c r="V14" s="16" t="n">
        <v>0.227858096366955</v>
      </c>
      <c r="W14" s="16"/>
      <c r="X14" s="16" t="n">
        <v>0.202221154617931</v>
      </c>
      <c r="Y14" s="16" t="n">
        <v>0.094886829230635</v>
      </c>
      <c r="Z14" s="16" t="n">
        <v>0.0792253698036293</v>
      </c>
      <c r="AA14" s="16" t="n">
        <v>0.000916331156390311</v>
      </c>
      <c r="AB14" s="16" t="n">
        <v>0.405235256911289</v>
      </c>
      <c r="AC14" s="16" t="n">
        <v>0.148520822890642</v>
      </c>
      <c r="AD14" s="16" t="n">
        <v>0.559091236686674</v>
      </c>
      <c r="AE14" s="16"/>
      <c r="AF14" s="16" t="n">
        <v>0.777739382000448</v>
      </c>
      <c r="AG14" s="16" t="n">
        <v>0.0227399244131497</v>
      </c>
      <c r="AH14" s="16" t="n">
        <v>0.0251023757496774</v>
      </c>
      <c r="AI14" s="16" t="n">
        <v>0.112315855145268</v>
      </c>
      <c r="AJ14" s="16" t="n">
        <v>0.248184866901014</v>
      </c>
      <c r="AK14" s="16" t="n">
        <v>0.258708585514728</v>
      </c>
      <c r="AL14" s="16" t="n">
        <v>0.000984822806346548</v>
      </c>
      <c r="AM14" s="16" t="n">
        <v>0.0157628828792678</v>
      </c>
      <c r="AN14" s="16" t="n">
        <v>0.114811427230142</v>
      </c>
      <c r="AO14" s="16" t="n">
        <v>0.108159423641265</v>
      </c>
      <c r="AP14" s="16" t="n">
        <v>0.229934959133918</v>
      </c>
      <c r="AQ14" s="16"/>
      <c r="AR14" s="16" t="n">
        <v>0.217289208617815</v>
      </c>
      <c r="AS14" s="16" t="n">
        <v>0.250881626112201</v>
      </c>
      <c r="AT14" s="16" t="n">
        <v>0.0997445296392645</v>
      </c>
      <c r="AU14" s="16" t="n">
        <v>0.1815635575419</v>
      </c>
      <c r="AV14" s="16" t="n">
        <v>0.155964842845993</v>
      </c>
      <c r="AW14" s="16" t="n">
        <v>0.120786707472397</v>
      </c>
      <c r="AX14" s="16" t="n">
        <v>0.246299420711901</v>
      </c>
      <c r="AY14" s="16" t="n">
        <v>0.478510722088062</v>
      </c>
    </row>
    <row r="15">
      <c r="B15" s="17" t="s">
        <v>212</v>
      </c>
      <c r="C15" s="23" t="n">
        <v>0.333039754683831</v>
      </c>
      <c r="D15" s="23" t="n">
        <v>0.367263602045173</v>
      </c>
      <c r="E15" s="23" t="n">
        <v>0.491669246158765</v>
      </c>
      <c r="F15" s="23" t="n">
        <v>0.285679747334649</v>
      </c>
      <c r="G15" s="23"/>
      <c r="H15" s="23" t="n">
        <v>0.604494616871993</v>
      </c>
      <c r="I15" s="23" t="n">
        <v>0.320700230561955</v>
      </c>
      <c r="J15" s="23"/>
      <c r="K15" s="23" t="n">
        <v>0.366443923156004</v>
      </c>
      <c r="L15" s="23"/>
      <c r="M15" s="23" t="n">
        <v>0.302438465498023</v>
      </c>
      <c r="N15" s="23" t="n">
        <v>0.531950030804527</v>
      </c>
      <c r="O15" s="23" t="n">
        <v>0.695884834686849</v>
      </c>
      <c r="P15" s="23" t="n">
        <v>0.649726236143739</v>
      </c>
      <c r="Q15" s="23"/>
      <c r="R15" s="23" t="n">
        <v>0.403192875470924</v>
      </c>
      <c r="S15" s="23" t="n">
        <v>0.617185483700824</v>
      </c>
      <c r="T15" s="23" t="n">
        <v>0.323384248298013</v>
      </c>
      <c r="U15" s="23" t="n">
        <v>0.211385518802432</v>
      </c>
      <c r="V15" s="23" t="n">
        <v>0.317410148726813</v>
      </c>
      <c r="W15" s="23"/>
      <c r="X15" s="23" t="n">
        <v>0.3291349093361</v>
      </c>
      <c r="Y15" s="23" t="n">
        <v>0.405918885196348</v>
      </c>
      <c r="Z15" s="23" t="n">
        <v>0.44428550445735</v>
      </c>
      <c r="AA15" s="23" t="n">
        <v>0.264342774526276</v>
      </c>
      <c r="AB15" s="23" t="n">
        <v>0.303188613222259</v>
      </c>
      <c r="AC15" s="23" t="n">
        <v>0.554449828667457</v>
      </c>
      <c r="AD15" s="23" t="n">
        <v>0.266066720536071</v>
      </c>
      <c r="AE15" s="23"/>
      <c r="AF15" s="23" t="n">
        <v>0.0194449891762183</v>
      </c>
      <c r="AG15" s="23" t="n">
        <v>0.47538616955369</v>
      </c>
      <c r="AH15" s="23" t="n">
        <v>0.385964243094508</v>
      </c>
      <c r="AI15" s="23" t="n">
        <v>0.465161112156418</v>
      </c>
      <c r="AJ15" s="23" t="n">
        <v>0.497389565908196</v>
      </c>
      <c r="AK15" s="23" t="n">
        <v>0.124061144827852</v>
      </c>
      <c r="AL15" s="23" t="n">
        <v>0.436568949042021</v>
      </c>
      <c r="AM15" s="23" t="n">
        <v>0.653464678815533</v>
      </c>
      <c r="AN15" s="23" t="n">
        <v>0.693405006336796</v>
      </c>
      <c r="AO15" s="23" t="n">
        <v>0.247438941048561</v>
      </c>
      <c r="AP15" s="23" t="n">
        <v>0.298374934054911</v>
      </c>
      <c r="AQ15" s="23"/>
      <c r="AR15" s="23" t="n">
        <v>0.209885542926029</v>
      </c>
      <c r="AS15" s="23" t="n">
        <v>0.317600321830561</v>
      </c>
      <c r="AT15" s="23" t="n">
        <v>0.617270809682667</v>
      </c>
      <c r="AU15" s="23" t="n">
        <v>0.214247840255556</v>
      </c>
      <c r="AV15" s="23" t="n">
        <v>0.474375041712244</v>
      </c>
      <c r="AW15" s="23" t="n">
        <v>0.182800547940264</v>
      </c>
      <c r="AX15" s="23" t="n">
        <v>0.339994196821579</v>
      </c>
      <c r="AY15" s="23" t="n">
        <v>0.509794790886453</v>
      </c>
    </row>
    <row r="16">
      <c r="B16" s="17" t="s">
        <v>213</v>
      </c>
      <c r="C16" s="23" t="n">
        <v>0.246854201002713</v>
      </c>
      <c r="D16" s="23" t="n">
        <v>0.148622478603078</v>
      </c>
      <c r="E16" s="23" t="n">
        <v>0.183022096812146</v>
      </c>
      <c r="F16" s="23" t="n">
        <v>0.275416549020974</v>
      </c>
      <c r="G16" s="23"/>
      <c r="H16" s="23" t="n">
        <v>0.0137519853143046</v>
      </c>
      <c r="I16" s="23" t="n">
        <v>0.246866926367811</v>
      </c>
      <c r="J16" s="23"/>
      <c r="K16" s="23" t="n">
        <v>0.14078257794327</v>
      </c>
      <c r="L16" s="23"/>
      <c r="M16" s="23" t="n">
        <v>0.264721530128599</v>
      </c>
      <c r="N16" s="23" t="n">
        <v>0.11519533822064</v>
      </c>
      <c r="O16" s="23" t="n">
        <v>0.0827215604134427</v>
      </c>
      <c r="P16" s="23" t="n">
        <v>0.0818257365180676</v>
      </c>
      <c r="Q16" s="23"/>
      <c r="R16" s="23" t="n">
        <v>0.000713661720840182</v>
      </c>
      <c r="S16" s="23" t="n">
        <v>0.102938004290093</v>
      </c>
      <c r="T16" s="23" t="n">
        <v>0.257598195132469</v>
      </c>
      <c r="U16" s="23" t="n">
        <v>0.375104987743286</v>
      </c>
      <c r="V16" s="23" t="n">
        <v>0.24980047529315</v>
      </c>
      <c r="W16" s="23"/>
      <c r="X16" s="23" t="n">
        <v>0.267161949698458</v>
      </c>
      <c r="Y16" s="23" t="n">
        <v>0.264753492567692</v>
      </c>
      <c r="Z16" s="23" t="n">
        <v>0.210566164223164</v>
      </c>
      <c r="AA16" s="23" t="n">
        <v>0.529184375515585</v>
      </c>
      <c r="AB16" s="23" t="n">
        <v>0.0876592742022182</v>
      </c>
      <c r="AC16" s="23" t="n">
        <v>0.166179136108406</v>
      </c>
      <c r="AD16" s="23" t="n">
        <v>0.0521161905928884</v>
      </c>
      <c r="AE16" s="23"/>
      <c r="AF16" s="23" t="n">
        <v>0.202016789952792</v>
      </c>
      <c r="AG16" s="23" t="n">
        <v>0.486624862435308</v>
      </c>
      <c r="AH16" s="23" t="n">
        <v>0.246443029068185</v>
      </c>
      <c r="AI16" s="23" t="n">
        <v>0.163692351019255</v>
      </c>
      <c r="AJ16" s="23" t="n">
        <v>0.206749325751855</v>
      </c>
      <c r="AK16" s="23" t="n">
        <v>0.291704814400425</v>
      </c>
      <c r="AL16" s="23" t="n">
        <v>0.275703857875761</v>
      </c>
      <c r="AM16" s="23" t="n">
        <v>0.0201783315104719</v>
      </c>
      <c r="AN16" s="23" t="n">
        <v>0.0952355400978836</v>
      </c>
      <c r="AO16" s="23" t="n">
        <v>0.470497956592452</v>
      </c>
      <c r="AP16" s="23" t="n">
        <v>0.471690106811171</v>
      </c>
      <c r="AQ16" s="23"/>
      <c r="AR16" s="23" t="n">
        <v>0.145479972935796</v>
      </c>
      <c r="AS16" s="23" t="n">
        <v>0.222849469958374</v>
      </c>
      <c r="AT16" s="23" t="n">
        <v>0.20065912960198</v>
      </c>
      <c r="AU16" s="23" t="n">
        <v>0.447824377364135</v>
      </c>
      <c r="AV16" s="23" t="n">
        <v>0.225061875780572</v>
      </c>
      <c r="AW16" s="23" t="n">
        <v>0.487242035436179</v>
      </c>
      <c r="AX16" s="23" t="n">
        <v>0.203557656138702</v>
      </c>
      <c r="AY16" s="23" t="n">
        <v>0.00979479088645274</v>
      </c>
    </row>
    <row r="17">
      <c r="B17" s="17" t="s">
        <v>128</v>
      </c>
      <c r="C17" s="24" t="n">
        <v>0.0861855536811174</v>
      </c>
      <c r="D17" s="24" t="n">
        <v>0.218641123442095</v>
      </c>
      <c r="E17" s="24" t="n">
        <v>0.308647149346619</v>
      </c>
      <c r="F17" s="24" t="n">
        <v>0.0102631983136753</v>
      </c>
      <c r="G17" s="24"/>
      <c r="H17" s="24" t="n">
        <v>0.590742631557689</v>
      </c>
      <c r="I17" s="24" t="n">
        <v>0.0738333041941444</v>
      </c>
      <c r="J17" s="24"/>
      <c r="K17" s="24" t="n">
        <v>0.225661345212734</v>
      </c>
      <c r="L17" s="24"/>
      <c r="M17" s="24" t="n">
        <v>0.0377169353694241</v>
      </c>
      <c r="N17" s="24" t="n">
        <v>0.416754692583886</v>
      </c>
      <c r="O17" s="24" t="n">
        <v>0.613163274273406</v>
      </c>
      <c r="P17" s="24" t="n">
        <v>0.567900499625672</v>
      </c>
      <c r="Q17" s="24"/>
      <c r="R17" s="24" t="n">
        <v>0.402479213750084</v>
      </c>
      <c r="S17" s="24" t="n">
        <v>0.51424747941073</v>
      </c>
      <c r="T17" s="24" t="n">
        <v>0.0657860531655435</v>
      </c>
      <c r="U17" s="24" t="n">
        <v>-0.163719468940854</v>
      </c>
      <c r="V17" s="24" t="n">
        <v>0.0676096734336638</v>
      </c>
      <c r="W17" s="24"/>
      <c r="X17" s="24" t="n">
        <v>0.0619729596376422</v>
      </c>
      <c r="Y17" s="24" t="n">
        <v>0.141165392628657</v>
      </c>
      <c r="Z17" s="24" t="n">
        <v>0.233719340234186</v>
      </c>
      <c r="AA17" s="24" t="n">
        <v>-0.264841600989309</v>
      </c>
      <c r="AB17" s="24" t="n">
        <v>0.21552933902004</v>
      </c>
      <c r="AC17" s="24" t="n">
        <v>0.388270692559051</v>
      </c>
      <c r="AD17" s="24" t="n">
        <v>0.213950529943183</v>
      </c>
      <c r="AE17" s="24"/>
      <c r="AF17" s="24" t="n">
        <v>-0.182571800776574</v>
      </c>
      <c r="AG17" s="24" t="n">
        <v>-0.0112386928816181</v>
      </c>
      <c r="AH17" s="24" t="n">
        <v>0.139521214026323</v>
      </c>
      <c r="AI17" s="24" t="n">
        <v>0.301468761137163</v>
      </c>
      <c r="AJ17" s="24" t="n">
        <v>0.290640240156341</v>
      </c>
      <c r="AK17" s="24" t="n">
        <v>-0.167643669572573</v>
      </c>
      <c r="AL17" s="24" t="n">
        <v>0.160865091166259</v>
      </c>
      <c r="AM17" s="24" t="n">
        <v>0.633286347305061</v>
      </c>
      <c r="AN17" s="24" t="n">
        <v>0.598169466238912</v>
      </c>
      <c r="AO17" s="24" t="n">
        <v>-0.223059015543892</v>
      </c>
      <c r="AP17" s="24" t="n">
        <v>-0.17331517275626</v>
      </c>
      <c r="AQ17" s="24"/>
      <c r="AR17" s="24" t="n">
        <v>0.0644055699902327</v>
      </c>
      <c r="AS17" s="24" t="n">
        <v>0.0947508518721868</v>
      </c>
      <c r="AT17" s="24" t="n">
        <v>0.416611680080687</v>
      </c>
      <c r="AU17" s="24" t="n">
        <v>-0.233576537108579</v>
      </c>
      <c r="AV17" s="24" t="n">
        <v>0.249313165931671</v>
      </c>
      <c r="AW17" s="24" t="n">
        <v>-0.304441487495915</v>
      </c>
      <c r="AX17" s="24" t="n">
        <v>0.136436540682878</v>
      </c>
      <c r="AY17" s="24" t="n">
        <v>0.5</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217</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207</v>
      </c>
      <c r="C9" s="16" t="n">
        <v>0.0909700995242651</v>
      </c>
      <c r="D9" s="16" t="n">
        <v>0.238780294821755</v>
      </c>
      <c r="E9" s="16" t="n">
        <v>0.078020173465712</v>
      </c>
      <c r="F9" s="16" t="n">
        <v>0.0778880195927119</v>
      </c>
      <c r="G9" s="16"/>
      <c r="H9" s="16" t="n">
        <v>0.127686582745081</v>
      </c>
      <c r="I9" s="16" t="n">
        <v>0.094796074059119</v>
      </c>
      <c r="J9" s="16"/>
      <c r="K9" s="16" t="n">
        <v>0.131890013819404</v>
      </c>
      <c r="L9" s="16"/>
      <c r="M9" s="16" t="n">
        <v>0.0630979947618264</v>
      </c>
      <c r="N9" s="16" t="n">
        <v>0.293444124209013</v>
      </c>
      <c r="O9" s="16" t="n">
        <v>0.363536445559413</v>
      </c>
      <c r="P9" s="16" t="n">
        <v>0.329366357253373</v>
      </c>
      <c r="Q9" s="16"/>
      <c r="R9" s="16" t="n">
        <v>0.30648884862238</v>
      </c>
      <c r="S9" s="16" t="n">
        <v>0.00675875543591785</v>
      </c>
      <c r="T9" s="16" t="n">
        <v>0.157078413034237</v>
      </c>
      <c r="U9" s="16" t="n">
        <v>0.0884495632802029</v>
      </c>
      <c r="V9" s="16" t="n">
        <v>0.0443334287485411</v>
      </c>
      <c r="W9" s="16"/>
      <c r="X9" s="16" t="n">
        <v>0.071258963535638</v>
      </c>
      <c r="Y9" s="16" t="n">
        <v>0.0797047051219338</v>
      </c>
      <c r="Z9" s="16" t="n">
        <v>0.110034318597629</v>
      </c>
      <c r="AA9" s="16" t="n">
        <v>0.0695973786900254</v>
      </c>
      <c r="AB9" s="16" t="n">
        <v>0.153295524199562</v>
      </c>
      <c r="AC9" s="16" t="n">
        <v>0.285814146656667</v>
      </c>
      <c r="AD9" s="16" t="n">
        <v>0.0865782188150108</v>
      </c>
      <c r="AE9" s="16"/>
      <c r="AF9" s="16" t="n">
        <v>0.000646973803059546</v>
      </c>
      <c r="AG9" s="16" t="n">
        <v>0.0326130133070337</v>
      </c>
      <c r="AH9" s="16" t="n">
        <v>0.0812731320009307</v>
      </c>
      <c r="AI9" s="16" t="n">
        <v>0.0400388347581287</v>
      </c>
      <c r="AJ9" s="16" t="n">
        <v>0.0468925201161811</v>
      </c>
      <c r="AK9" s="16" t="n">
        <v>0.106319753031993</v>
      </c>
      <c r="AL9" s="16" t="n">
        <v>0.197026213530279</v>
      </c>
      <c r="AM9" s="16" t="n">
        <v>0.179296509645821</v>
      </c>
      <c r="AN9" s="16" t="n">
        <v>0.0603870461011726</v>
      </c>
      <c r="AO9" s="16" t="n">
        <v>0.0169794171054866</v>
      </c>
      <c r="AP9" s="16" t="n">
        <v>0.139036737472141</v>
      </c>
      <c r="AQ9" s="16"/>
      <c r="AR9" s="16" t="n">
        <v>0.133145546856535</v>
      </c>
      <c r="AS9" s="16" t="n">
        <v>0.0648344274816265</v>
      </c>
      <c r="AT9" s="16" t="n">
        <v>0.0790989684659767</v>
      </c>
      <c r="AU9" s="16" t="n">
        <v>0.207552968134919</v>
      </c>
      <c r="AV9" s="16" t="n">
        <v>0.0898210376976064</v>
      </c>
      <c r="AW9" s="16" t="n">
        <v>0.0234032328281266</v>
      </c>
      <c r="AX9" s="16" t="n">
        <v>0.267277491755191</v>
      </c>
      <c r="AY9" s="16" t="n">
        <v>0.0195895817729055</v>
      </c>
    </row>
    <row r="10">
      <c r="B10" s="17" t="s">
        <v>208</v>
      </c>
      <c r="C10" s="16" t="n">
        <v>0.240434447484724</v>
      </c>
      <c r="D10" s="16" t="n">
        <v>0.179971568144391</v>
      </c>
      <c r="E10" s="16" t="n">
        <v>0.402624662089578</v>
      </c>
      <c r="F10" s="16" t="n">
        <v>0.202753472652221</v>
      </c>
      <c r="G10" s="16"/>
      <c r="H10" s="16" t="n">
        <v>0.120067974853287</v>
      </c>
      <c r="I10" s="16" t="n">
        <v>0.230360566829418</v>
      </c>
      <c r="J10" s="16"/>
      <c r="K10" s="16" t="n">
        <v>0.2622897724925</v>
      </c>
      <c r="L10" s="16"/>
      <c r="M10" s="16" t="n">
        <v>0.23491480310546</v>
      </c>
      <c r="N10" s="16" t="n">
        <v>0.268534591877615</v>
      </c>
      <c r="O10" s="16" t="n">
        <v>0.323957688572861</v>
      </c>
      <c r="P10" s="16" t="n">
        <v>0.325035830656551</v>
      </c>
      <c r="Q10" s="16"/>
      <c r="R10" s="16" t="n">
        <v>0.242292651430067</v>
      </c>
      <c r="S10" s="16" t="n">
        <v>0.535105526419303</v>
      </c>
      <c r="T10" s="16" t="n">
        <v>0.28148365809463</v>
      </c>
      <c r="U10" s="16" t="n">
        <v>0.170428177978213</v>
      </c>
      <c r="V10" s="16" t="n">
        <v>0.17896235306543</v>
      </c>
      <c r="W10" s="16"/>
      <c r="X10" s="16" t="n">
        <v>0.289876926992233</v>
      </c>
      <c r="Y10" s="16" t="n">
        <v>0.16335197475279</v>
      </c>
      <c r="Z10" s="16" t="n">
        <v>0.334942079197047</v>
      </c>
      <c r="AA10" s="16" t="n">
        <v>0.199915099656951</v>
      </c>
      <c r="AB10" s="16" t="n">
        <v>0.170504397749168</v>
      </c>
      <c r="AC10" s="16" t="n">
        <v>0.203039257120356</v>
      </c>
      <c r="AD10" s="16" t="n">
        <v>0.142991298887959</v>
      </c>
      <c r="AE10" s="16"/>
      <c r="AF10" s="16" t="n">
        <v>0.17764417807514</v>
      </c>
      <c r="AG10" s="16" t="n">
        <v>0.507535026374042</v>
      </c>
      <c r="AH10" s="16" t="n">
        <v>0.229870776172981</v>
      </c>
      <c r="AI10" s="16" t="n">
        <v>0.387212001182428</v>
      </c>
      <c r="AJ10" s="16" t="n">
        <v>0.276912047828136</v>
      </c>
      <c r="AK10" s="16" t="n">
        <v>0.0930780488786218</v>
      </c>
      <c r="AL10" s="16" t="n">
        <v>0.493026657200068</v>
      </c>
      <c r="AM10" s="16" t="n">
        <v>0.35438632235951</v>
      </c>
      <c r="AN10" s="16" t="n">
        <v>0.71639173635568</v>
      </c>
      <c r="AO10" s="16" t="n">
        <v>0.0276854957722617</v>
      </c>
      <c r="AP10" s="16" t="n">
        <v>0</v>
      </c>
      <c r="AQ10" s="16"/>
      <c r="AR10" s="16" t="n">
        <v>0.275252362302548</v>
      </c>
      <c r="AS10" s="16" t="n">
        <v>0.216387812723291</v>
      </c>
      <c r="AT10" s="16" t="n">
        <v>0.410903985379857</v>
      </c>
      <c r="AU10" s="16" t="n">
        <v>0.159415740701433</v>
      </c>
      <c r="AV10" s="16" t="n">
        <v>0.376676516526791</v>
      </c>
      <c r="AW10" s="16" t="n">
        <v>0.153880900099853</v>
      </c>
      <c r="AX10" s="16" t="n">
        <v>0.0659995850204054</v>
      </c>
      <c r="AY10" s="16" t="n">
        <v>0.0116944870254857</v>
      </c>
    </row>
    <row r="11">
      <c r="B11" s="17" t="s">
        <v>209</v>
      </c>
      <c r="C11" s="16" t="n">
        <v>0.194310843886917</v>
      </c>
      <c r="D11" s="16" t="n">
        <v>0.179074354142863</v>
      </c>
      <c r="E11" s="16" t="n">
        <v>0.152762306834733</v>
      </c>
      <c r="F11" s="16" t="n">
        <v>0.207421350189102</v>
      </c>
      <c r="G11" s="16"/>
      <c r="H11" s="16" t="n">
        <v>0.406195657958873</v>
      </c>
      <c r="I11" s="16" t="n">
        <v>0.19229353091516</v>
      </c>
      <c r="J11" s="16"/>
      <c r="K11" s="16" t="n">
        <v>0.231706927672876</v>
      </c>
      <c r="L11" s="16"/>
      <c r="M11" s="16" t="n">
        <v>0.188926359085683</v>
      </c>
      <c r="N11" s="16" t="n">
        <v>0.252966228535107</v>
      </c>
      <c r="O11" s="16" t="n">
        <v>0.203741295996186</v>
      </c>
      <c r="P11" s="16" t="n">
        <v>0.164770677479744</v>
      </c>
      <c r="Q11" s="16"/>
      <c r="R11" s="16" t="n">
        <v>0.179762846462216</v>
      </c>
      <c r="S11" s="16" t="n">
        <v>0.128009804958944</v>
      </c>
      <c r="T11" s="16" t="n">
        <v>0.191583719018895</v>
      </c>
      <c r="U11" s="16" t="n">
        <v>0.155928668000395</v>
      </c>
      <c r="V11" s="16" t="n">
        <v>0.229433256050279</v>
      </c>
      <c r="W11" s="16"/>
      <c r="X11" s="16" t="n">
        <v>0.225458595154397</v>
      </c>
      <c r="Y11" s="16" t="n">
        <v>0.144683946033087</v>
      </c>
      <c r="Z11" s="16" t="n">
        <v>0.203335045441867</v>
      </c>
      <c r="AA11" s="16" t="n">
        <v>0.0461102385298782</v>
      </c>
      <c r="AB11" s="16" t="n">
        <v>0.258042153861786</v>
      </c>
      <c r="AC11" s="16" t="n">
        <v>0.244135882315345</v>
      </c>
      <c r="AD11" s="16" t="n">
        <v>0.146786359830682</v>
      </c>
      <c r="AE11" s="16"/>
      <c r="AF11" s="16" t="n">
        <v>0.00512746481043814</v>
      </c>
      <c r="AG11" s="16" t="n">
        <v>0.0134783468940725</v>
      </c>
      <c r="AH11" s="16" t="n">
        <v>0.296779592645319</v>
      </c>
      <c r="AI11" s="16" t="n">
        <v>0.3939213223326</v>
      </c>
      <c r="AJ11" s="16" t="n">
        <v>0.224522584800871</v>
      </c>
      <c r="AK11" s="16" t="n">
        <v>0.224119098150304</v>
      </c>
      <c r="AL11" s="16" t="n">
        <v>0.0314760249384541</v>
      </c>
      <c r="AM11" s="16" t="n">
        <v>0.0369284883410711</v>
      </c>
      <c r="AN11" s="16" t="n">
        <v>0.0384438574319065</v>
      </c>
      <c r="AO11" s="16" t="n">
        <v>0.173903678717722</v>
      </c>
      <c r="AP11" s="16" t="n">
        <v>0.36391997528267</v>
      </c>
      <c r="AQ11" s="16"/>
      <c r="AR11" s="16" t="n">
        <v>0.275222867140931</v>
      </c>
      <c r="AS11" s="16" t="n">
        <v>0.215774546323314</v>
      </c>
      <c r="AT11" s="16" t="n">
        <v>0.21212149983086</v>
      </c>
      <c r="AU11" s="16" t="n">
        <v>0.000591840394591755</v>
      </c>
      <c r="AV11" s="16" t="n">
        <v>0.0801766073184419</v>
      </c>
      <c r="AW11" s="16" t="n">
        <v>0.209644445639723</v>
      </c>
      <c r="AX11" s="16" t="n">
        <v>0.254632795840946</v>
      </c>
      <c r="AY11" s="16" t="n">
        <v>0.0116944870254857</v>
      </c>
    </row>
    <row r="12">
      <c r="B12" s="17" t="s">
        <v>210</v>
      </c>
      <c r="C12" s="16" t="n">
        <v>0.0718118150186234</v>
      </c>
      <c r="D12" s="16" t="n">
        <v>0.142401393022701</v>
      </c>
      <c r="E12" s="16" t="n">
        <v>0.0658771637143248</v>
      </c>
      <c r="F12" s="16" t="n">
        <v>0.0654956945413616</v>
      </c>
      <c r="G12" s="16"/>
      <c r="H12" s="16" t="n">
        <v>0.315051172605667</v>
      </c>
      <c r="I12" s="16" t="n">
        <v>0.0566627383755819</v>
      </c>
      <c r="J12" s="16"/>
      <c r="K12" s="16" t="n">
        <v>0.0377597305605093</v>
      </c>
      <c r="L12" s="16"/>
      <c r="M12" s="16" t="n">
        <v>0.0720697704718651</v>
      </c>
      <c r="N12" s="16" t="n">
        <v>0.0755094185276287</v>
      </c>
      <c r="O12" s="16" t="n">
        <v>0.0481637072611834</v>
      </c>
      <c r="P12" s="16" t="n">
        <v>0.0744476693835323</v>
      </c>
      <c r="Q12" s="16"/>
      <c r="R12" s="16" t="n">
        <v>0</v>
      </c>
      <c r="S12" s="16" t="n">
        <v>0.328025594979614</v>
      </c>
      <c r="T12" s="16" t="n">
        <v>0.0427001710049838</v>
      </c>
      <c r="U12" s="16" t="n">
        <v>0.0515556279816103</v>
      </c>
      <c r="V12" s="16" t="n">
        <v>0.0485433453971692</v>
      </c>
      <c r="W12" s="16"/>
      <c r="X12" s="16" t="n">
        <v>0.0924878443289205</v>
      </c>
      <c r="Y12" s="16" t="n">
        <v>0.0829578623709699</v>
      </c>
      <c r="Z12" s="16" t="n">
        <v>0.0745114886171973</v>
      </c>
      <c r="AA12" s="16" t="n">
        <v>0.0205981261033359</v>
      </c>
      <c r="AB12" s="16" t="n">
        <v>0.011002045077679</v>
      </c>
      <c r="AC12" s="16" t="n">
        <v>0.0669493208489855</v>
      </c>
      <c r="AD12" s="16" t="n">
        <v>0.0178459282997842</v>
      </c>
      <c r="AE12" s="16"/>
      <c r="AF12" s="16" t="n">
        <v>0.21281562351891</v>
      </c>
      <c r="AG12" s="16" t="n">
        <v>0.00135773908736134</v>
      </c>
      <c r="AH12" s="16" t="n">
        <v>0.0349640096444046</v>
      </c>
      <c r="AI12" s="16" t="n">
        <v>0.0301304490580294</v>
      </c>
      <c r="AJ12" s="16" t="n">
        <v>0.0083538501890998</v>
      </c>
      <c r="AK12" s="16" t="n">
        <v>0.126840588167056</v>
      </c>
      <c r="AL12" s="16" t="n">
        <v>0.0286236020040149</v>
      </c>
      <c r="AM12" s="16" t="n">
        <v>0.00290581089398119</v>
      </c>
      <c r="AN12" s="16" t="n">
        <v>0.082764125553726</v>
      </c>
      <c r="AO12" s="16" t="n">
        <v>0.202774028170812</v>
      </c>
      <c r="AP12" s="16" t="n">
        <v>0</v>
      </c>
      <c r="AQ12" s="16"/>
      <c r="AR12" s="16" t="n">
        <v>0.0480379784351561</v>
      </c>
      <c r="AS12" s="16" t="n">
        <v>0.0973585366000785</v>
      </c>
      <c r="AT12" s="16" t="n">
        <v>0.0205068372689748</v>
      </c>
      <c r="AU12" s="16" t="n">
        <v>0.150261193112365</v>
      </c>
      <c r="AV12" s="16" t="n">
        <v>0.000287028800939567</v>
      </c>
      <c r="AW12" s="16" t="n">
        <v>0.133077771035501</v>
      </c>
      <c r="AX12" s="16" t="n">
        <v>0.00497481510605365</v>
      </c>
      <c r="AY12" s="16" t="n">
        <v>0</v>
      </c>
    </row>
    <row r="13">
      <c r="B13" s="17" t="s">
        <v>211</v>
      </c>
      <c r="C13" s="16" t="n">
        <v>0.338928341700367</v>
      </c>
      <c r="D13" s="16" t="n">
        <v>0.134638026909838</v>
      </c>
      <c r="E13" s="16" t="n">
        <v>0.295165448789288</v>
      </c>
      <c r="F13" s="16" t="n">
        <v>0.373921549339738</v>
      </c>
      <c r="G13" s="16"/>
      <c r="H13" s="16" t="n">
        <v>0.00223260347393434</v>
      </c>
      <c r="I13" s="16" t="n">
        <v>0.354070162627522</v>
      </c>
      <c r="J13" s="16"/>
      <c r="K13" s="16" t="n">
        <v>0.283572867671697</v>
      </c>
      <c r="L13" s="16"/>
      <c r="M13" s="16" t="n">
        <v>0.375669398079057</v>
      </c>
      <c r="N13" s="16" t="n">
        <v>0.0499683881869281</v>
      </c>
      <c r="O13" s="16" t="n">
        <v>0.0491538672361643</v>
      </c>
      <c r="P13" s="16" t="n">
        <v>0.04784154589431</v>
      </c>
      <c r="Q13" s="16"/>
      <c r="R13" s="16" t="n">
        <v>0.122590960245655</v>
      </c>
      <c r="S13" s="16" t="n">
        <v>0.00210031820622119</v>
      </c>
      <c r="T13" s="16" t="n">
        <v>0.287193998587058</v>
      </c>
      <c r="U13" s="16" t="n">
        <v>0.410567332532276</v>
      </c>
      <c r="V13" s="16" t="n">
        <v>0.443911877274218</v>
      </c>
      <c r="W13" s="16"/>
      <c r="X13" s="16" t="n">
        <v>0.288197649751374</v>
      </c>
      <c r="Y13" s="16" t="n">
        <v>0.529301511721219</v>
      </c>
      <c r="Z13" s="16" t="n">
        <v>0.277177068146259</v>
      </c>
      <c r="AA13" s="16" t="n">
        <v>0.662862825863419</v>
      </c>
      <c r="AB13" s="16" t="n">
        <v>0.37373899150693</v>
      </c>
      <c r="AC13" s="16" t="n">
        <v>0.0975043080942231</v>
      </c>
      <c r="AD13" s="16" t="n">
        <v>0.510769258012711</v>
      </c>
      <c r="AE13" s="16"/>
      <c r="AF13" s="16" t="n">
        <v>0.600339916615516</v>
      </c>
      <c r="AG13" s="16" t="n">
        <v>0.422275949924341</v>
      </c>
      <c r="AH13" s="16" t="n">
        <v>0.334800387515051</v>
      </c>
      <c r="AI13" s="16" t="n">
        <v>0.135155297121113</v>
      </c>
      <c r="AJ13" s="16" t="n">
        <v>0.443318997065712</v>
      </c>
      <c r="AK13" s="16" t="n">
        <v>0.309107597752757</v>
      </c>
      <c r="AL13" s="16" t="n">
        <v>0.248862679520838</v>
      </c>
      <c r="AM13" s="16" t="n">
        <v>0.408366590728489</v>
      </c>
      <c r="AN13" s="16" t="n">
        <v>0.102013234557515</v>
      </c>
      <c r="AO13" s="16" t="n">
        <v>0.578657380233717</v>
      </c>
      <c r="AP13" s="16" t="n">
        <v>0.369309937815579</v>
      </c>
      <c r="AQ13" s="16"/>
      <c r="AR13" s="16" t="n">
        <v>0.180110017177297</v>
      </c>
      <c r="AS13" s="16" t="n">
        <v>0.31277385421687</v>
      </c>
      <c r="AT13" s="16" t="n">
        <v>0.178330753144599</v>
      </c>
      <c r="AU13" s="16" t="n">
        <v>0.450875893227158</v>
      </c>
      <c r="AV13" s="16" t="n">
        <v>0.441672206471419</v>
      </c>
      <c r="AW13" s="16" t="n">
        <v>0.479993650396795</v>
      </c>
      <c r="AX13" s="16" t="n">
        <v>0.407115312277404</v>
      </c>
      <c r="AY13" s="16" t="n">
        <v>0.957021444176123</v>
      </c>
    </row>
    <row r="14">
      <c r="B14" s="17" t="s">
        <v>97</v>
      </c>
      <c r="C14" s="16" t="n">
        <v>0.063544452385103</v>
      </c>
      <c r="D14" s="16" t="n">
        <v>0.125134362958451</v>
      </c>
      <c r="E14" s="16" t="n">
        <v>0.00555024510636434</v>
      </c>
      <c r="F14" s="16" t="n">
        <v>0.0725199136848651</v>
      </c>
      <c r="G14" s="16"/>
      <c r="H14" s="16" t="n">
        <v>0.0287660083631571</v>
      </c>
      <c r="I14" s="16" t="n">
        <v>0.0718169271931996</v>
      </c>
      <c r="J14" s="16"/>
      <c r="K14" s="16" t="n">
        <v>0.0527806877830133</v>
      </c>
      <c r="L14" s="16"/>
      <c r="M14" s="16" t="n">
        <v>0.0653216744961085</v>
      </c>
      <c r="N14" s="16" t="n">
        <v>0.0595772486637075</v>
      </c>
      <c r="O14" s="16" t="n">
        <v>0.0114469953741932</v>
      </c>
      <c r="P14" s="16" t="n">
        <v>0.0585379193324886</v>
      </c>
      <c r="Q14" s="16"/>
      <c r="R14" s="16" t="n">
        <v>0.148864693239683</v>
      </c>
      <c r="S14" s="16" t="n">
        <v>0</v>
      </c>
      <c r="T14" s="16" t="n">
        <v>0.0399600402601958</v>
      </c>
      <c r="U14" s="16" t="n">
        <v>0.123070630227303</v>
      </c>
      <c r="V14" s="16" t="n">
        <v>0.0548157394643622</v>
      </c>
      <c r="W14" s="16"/>
      <c r="X14" s="16" t="n">
        <v>0.032720020237437</v>
      </c>
      <c r="Y14" s="16" t="n">
        <v>0</v>
      </c>
      <c r="Z14" s="16" t="n">
        <v>0</v>
      </c>
      <c r="AA14" s="16" t="n">
        <v>0.000916331156390311</v>
      </c>
      <c r="AB14" s="16" t="n">
        <v>0.0334168876048757</v>
      </c>
      <c r="AC14" s="16" t="n">
        <v>0.102557084964423</v>
      </c>
      <c r="AD14" s="16" t="n">
        <v>0.095028936153853</v>
      </c>
      <c r="AE14" s="16"/>
      <c r="AF14" s="16" t="n">
        <v>0.00342584317693608</v>
      </c>
      <c r="AG14" s="16" t="n">
        <v>0.0227399244131497</v>
      </c>
      <c r="AH14" s="16" t="n">
        <v>0.0223121020213148</v>
      </c>
      <c r="AI14" s="16" t="n">
        <v>0.0135420955477002</v>
      </c>
      <c r="AJ14" s="16" t="n">
        <v>0</v>
      </c>
      <c r="AK14" s="16" t="n">
        <v>0.140534914019268</v>
      </c>
      <c r="AL14" s="16" t="n">
        <v>0.000984822806346548</v>
      </c>
      <c r="AM14" s="16" t="n">
        <v>0.0181162780311277</v>
      </c>
      <c r="AN14" s="16" t="n">
        <v>0</v>
      </c>
      <c r="AO14" s="16" t="n">
        <v>0</v>
      </c>
      <c r="AP14" s="16" t="n">
        <v>0.127733349429611</v>
      </c>
      <c r="AQ14" s="16"/>
      <c r="AR14" s="16" t="n">
        <v>0.088231228087533</v>
      </c>
      <c r="AS14" s="16" t="n">
        <v>0.0928708226548205</v>
      </c>
      <c r="AT14" s="16" t="n">
        <v>0.0990379559097328</v>
      </c>
      <c r="AU14" s="16" t="n">
        <v>0.031302364429535</v>
      </c>
      <c r="AV14" s="16" t="n">
        <v>0.0113666031848019</v>
      </c>
      <c r="AW14" s="16" t="n">
        <v>0</v>
      </c>
      <c r="AX14" s="16" t="n">
        <v>0</v>
      </c>
      <c r="AY14" s="16" t="n">
        <v>0</v>
      </c>
    </row>
    <row r="15">
      <c r="B15" s="17" t="s">
        <v>212</v>
      </c>
      <c r="C15" s="23" t="n">
        <v>0.331404547008989</v>
      </c>
      <c r="D15" s="23" t="n">
        <v>0.418751862966146</v>
      </c>
      <c r="E15" s="23" t="n">
        <v>0.48064483555529</v>
      </c>
      <c r="F15" s="23" t="n">
        <v>0.280641492244933</v>
      </c>
      <c r="G15" s="23"/>
      <c r="H15" s="23" t="n">
        <v>0.247754557598368</v>
      </c>
      <c r="I15" s="23" t="n">
        <v>0.325156640888537</v>
      </c>
      <c r="J15" s="23"/>
      <c r="K15" s="23" t="n">
        <v>0.394179786311904</v>
      </c>
      <c r="L15" s="23"/>
      <c r="M15" s="23" t="n">
        <v>0.298012797867286</v>
      </c>
      <c r="N15" s="23" t="n">
        <v>0.561978716086628</v>
      </c>
      <c r="O15" s="23" t="n">
        <v>0.687494134132274</v>
      </c>
      <c r="P15" s="23" t="n">
        <v>0.654402187909925</v>
      </c>
      <c r="Q15" s="23"/>
      <c r="R15" s="23" t="n">
        <v>0.548781500052446</v>
      </c>
      <c r="S15" s="23" t="n">
        <v>0.541864281855221</v>
      </c>
      <c r="T15" s="23" t="n">
        <v>0.438562071128867</v>
      </c>
      <c r="U15" s="23" t="n">
        <v>0.258877741258416</v>
      </c>
      <c r="V15" s="23" t="n">
        <v>0.223295781813971</v>
      </c>
      <c r="W15" s="23"/>
      <c r="X15" s="23" t="n">
        <v>0.361135890527871</v>
      </c>
      <c r="Y15" s="23" t="n">
        <v>0.243056679874724</v>
      </c>
      <c r="Z15" s="23" t="n">
        <v>0.444976397794676</v>
      </c>
      <c r="AA15" s="23" t="n">
        <v>0.269512478346977</v>
      </c>
      <c r="AB15" s="23" t="n">
        <v>0.32379992194873</v>
      </c>
      <c r="AC15" s="23" t="n">
        <v>0.488853403777023</v>
      </c>
      <c r="AD15" s="23" t="n">
        <v>0.22956951770297</v>
      </c>
      <c r="AE15" s="23"/>
      <c r="AF15" s="23" t="n">
        <v>0.1782911518782</v>
      </c>
      <c r="AG15" s="23" t="n">
        <v>0.540148039681075</v>
      </c>
      <c r="AH15" s="23" t="n">
        <v>0.311143908173911</v>
      </c>
      <c r="AI15" s="23" t="n">
        <v>0.427250835940557</v>
      </c>
      <c r="AJ15" s="23" t="n">
        <v>0.323804567944317</v>
      </c>
      <c r="AK15" s="23" t="n">
        <v>0.199397801910615</v>
      </c>
      <c r="AL15" s="23" t="n">
        <v>0.690052870730347</v>
      </c>
      <c r="AM15" s="23" t="n">
        <v>0.533682832005331</v>
      </c>
      <c r="AN15" s="23" t="n">
        <v>0.776778782456853</v>
      </c>
      <c r="AO15" s="23" t="n">
        <v>0.0446649128777483</v>
      </c>
      <c r="AP15" s="23" t="n">
        <v>0.139036737472141</v>
      </c>
      <c r="AQ15" s="23"/>
      <c r="AR15" s="23" t="n">
        <v>0.408397909159083</v>
      </c>
      <c r="AS15" s="23" t="n">
        <v>0.281222240204918</v>
      </c>
      <c r="AT15" s="23" t="n">
        <v>0.490002953845834</v>
      </c>
      <c r="AU15" s="23" t="n">
        <v>0.366968708836351</v>
      </c>
      <c r="AV15" s="23" t="n">
        <v>0.466497554224397</v>
      </c>
      <c r="AW15" s="23" t="n">
        <v>0.17728413292798</v>
      </c>
      <c r="AX15" s="23" t="n">
        <v>0.333277076775596</v>
      </c>
      <c r="AY15" s="23" t="n">
        <v>0.0312840687983912</v>
      </c>
    </row>
    <row r="16">
      <c r="B16" s="17" t="s">
        <v>213</v>
      </c>
      <c r="C16" s="23" t="n">
        <v>0.410740156718991</v>
      </c>
      <c r="D16" s="23" t="n">
        <v>0.27703941993254</v>
      </c>
      <c r="E16" s="23" t="n">
        <v>0.361042612503613</v>
      </c>
      <c r="F16" s="23" t="n">
        <v>0.4394172438811</v>
      </c>
      <c r="G16" s="23"/>
      <c r="H16" s="23" t="n">
        <v>0.317283776079602</v>
      </c>
      <c r="I16" s="23" t="n">
        <v>0.410732901003104</v>
      </c>
      <c r="J16" s="23"/>
      <c r="K16" s="23" t="n">
        <v>0.321332598232206</v>
      </c>
      <c r="L16" s="23"/>
      <c r="M16" s="23" t="n">
        <v>0.447739168550922</v>
      </c>
      <c r="N16" s="23" t="n">
        <v>0.125477806714557</v>
      </c>
      <c r="O16" s="23" t="n">
        <v>0.0973175744973477</v>
      </c>
      <c r="P16" s="23" t="n">
        <v>0.122289215277842</v>
      </c>
      <c r="Q16" s="23"/>
      <c r="R16" s="23" t="n">
        <v>0.122590960245655</v>
      </c>
      <c r="S16" s="23" t="n">
        <v>0.330125913185835</v>
      </c>
      <c r="T16" s="23" t="n">
        <v>0.329894169592042</v>
      </c>
      <c r="U16" s="23" t="n">
        <v>0.462122960513887</v>
      </c>
      <c r="V16" s="23" t="n">
        <v>0.492455222671387</v>
      </c>
      <c r="W16" s="23"/>
      <c r="X16" s="23" t="n">
        <v>0.380685494080295</v>
      </c>
      <c r="Y16" s="23" t="n">
        <v>0.612259374092189</v>
      </c>
      <c r="Z16" s="23" t="n">
        <v>0.351688556763457</v>
      </c>
      <c r="AA16" s="23" t="n">
        <v>0.683460951966755</v>
      </c>
      <c r="AB16" s="23" t="n">
        <v>0.384741036584609</v>
      </c>
      <c r="AC16" s="23" t="n">
        <v>0.164453628943209</v>
      </c>
      <c r="AD16" s="23" t="n">
        <v>0.528615186312496</v>
      </c>
      <c r="AE16" s="23"/>
      <c r="AF16" s="23" t="n">
        <v>0.813155540134426</v>
      </c>
      <c r="AG16" s="23" t="n">
        <v>0.423633689011702</v>
      </c>
      <c r="AH16" s="23" t="n">
        <v>0.369764397159455</v>
      </c>
      <c r="AI16" s="23" t="n">
        <v>0.165285746179143</v>
      </c>
      <c r="AJ16" s="23" t="n">
        <v>0.451672847254812</v>
      </c>
      <c r="AK16" s="23" t="n">
        <v>0.435948185919813</v>
      </c>
      <c r="AL16" s="23" t="n">
        <v>0.277486281524853</v>
      </c>
      <c r="AM16" s="23" t="n">
        <v>0.41127240162247</v>
      </c>
      <c r="AN16" s="23" t="n">
        <v>0.184777360111241</v>
      </c>
      <c r="AO16" s="23" t="n">
        <v>0.78143140840453</v>
      </c>
      <c r="AP16" s="23" t="n">
        <v>0.369309937815579</v>
      </c>
      <c r="AQ16" s="23"/>
      <c r="AR16" s="23" t="n">
        <v>0.228147995612453</v>
      </c>
      <c r="AS16" s="23" t="n">
        <v>0.410132390816948</v>
      </c>
      <c r="AT16" s="23" t="n">
        <v>0.198837590413574</v>
      </c>
      <c r="AU16" s="23" t="n">
        <v>0.601137086339522</v>
      </c>
      <c r="AV16" s="23" t="n">
        <v>0.441959235272359</v>
      </c>
      <c r="AW16" s="23" t="n">
        <v>0.613071421432297</v>
      </c>
      <c r="AX16" s="23" t="n">
        <v>0.412090127383457</v>
      </c>
      <c r="AY16" s="23" t="n">
        <v>0.957021444176123</v>
      </c>
    </row>
    <row r="17">
      <c r="B17" s="17" t="s">
        <v>128</v>
      </c>
      <c r="C17" s="24" t="n">
        <v>-0.0793356097100011</v>
      </c>
      <c r="D17" s="24" t="n">
        <v>0.141712443033606</v>
      </c>
      <c r="E17" s="24" t="n">
        <v>0.119602223051677</v>
      </c>
      <c r="F17" s="24" t="n">
        <v>-0.158775751636167</v>
      </c>
      <c r="G17" s="24"/>
      <c r="H17" s="24" t="n">
        <v>-0.0695292184812337</v>
      </c>
      <c r="I17" s="24" t="n">
        <v>-0.0855762601145678</v>
      </c>
      <c r="J17" s="24"/>
      <c r="K17" s="24" t="n">
        <v>0.0728471880796982</v>
      </c>
      <c r="L17" s="24"/>
      <c r="M17" s="24" t="n">
        <v>-0.149726370683636</v>
      </c>
      <c r="N17" s="24" t="n">
        <v>0.436500909372072</v>
      </c>
      <c r="O17" s="24" t="n">
        <v>0.590176559634926</v>
      </c>
      <c r="P17" s="24" t="n">
        <v>0.532112972632083</v>
      </c>
      <c r="Q17" s="24"/>
      <c r="R17" s="24" t="n">
        <v>0.426190539806791</v>
      </c>
      <c r="S17" s="24" t="n">
        <v>0.211738368669385</v>
      </c>
      <c r="T17" s="24" t="n">
        <v>0.108667901536825</v>
      </c>
      <c r="U17" s="24" t="n">
        <v>-0.203245219255471</v>
      </c>
      <c r="V17" s="24" t="n">
        <v>-0.269159440857416</v>
      </c>
      <c r="W17" s="24"/>
      <c r="X17" s="24" t="n">
        <v>-0.0195496035524243</v>
      </c>
      <c r="Y17" s="24" t="n">
        <v>-0.369202694217465</v>
      </c>
      <c r="Z17" s="24" t="n">
        <v>0.0932878410312191</v>
      </c>
      <c r="AA17" s="24" t="n">
        <v>-0.413948473619779</v>
      </c>
      <c r="AB17" s="24" t="n">
        <v>-0.060941114635879</v>
      </c>
      <c r="AC17" s="24" t="n">
        <v>0.324399774833815</v>
      </c>
      <c r="AD17" s="24" t="n">
        <v>-0.299045668609526</v>
      </c>
      <c r="AE17" s="24"/>
      <c r="AF17" s="24" t="n">
        <v>-0.634864388256227</v>
      </c>
      <c r="AG17" s="24" t="n">
        <v>0.116514350669373</v>
      </c>
      <c r="AH17" s="24" t="n">
        <v>-0.058620488985544</v>
      </c>
      <c r="AI17" s="24" t="n">
        <v>0.261965089761414</v>
      </c>
      <c r="AJ17" s="24" t="n">
        <v>-0.127868279310494</v>
      </c>
      <c r="AK17" s="24" t="n">
        <v>-0.236550384009198</v>
      </c>
      <c r="AL17" s="24" t="n">
        <v>0.412566589205494</v>
      </c>
      <c r="AM17" s="24" t="n">
        <v>0.122410430382861</v>
      </c>
      <c r="AN17" s="24" t="n">
        <v>0.592001422345612</v>
      </c>
      <c r="AO17" s="24" t="n">
        <v>-0.736766495526781</v>
      </c>
      <c r="AP17" s="24" t="n">
        <v>-0.230273200343438</v>
      </c>
      <c r="AQ17" s="24"/>
      <c r="AR17" s="24" t="n">
        <v>0.18024991354663</v>
      </c>
      <c r="AS17" s="24" t="n">
        <v>-0.12891015061203</v>
      </c>
      <c r="AT17" s="24" t="n">
        <v>0.29116536343226</v>
      </c>
      <c r="AU17" s="24" t="n">
        <v>-0.234168377503171</v>
      </c>
      <c r="AV17" s="24" t="n">
        <v>0.0245383189520387</v>
      </c>
      <c r="AW17" s="24" t="n">
        <v>-0.435787288504316</v>
      </c>
      <c r="AX17" s="24" t="n">
        <v>-0.0788130506078609</v>
      </c>
      <c r="AY17" s="24" t="n">
        <v>-0.925737375377732</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218</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207</v>
      </c>
      <c r="C9" s="16" t="n">
        <v>0.0952653745810878</v>
      </c>
      <c r="D9" s="16" t="n">
        <v>0.257488395817732</v>
      </c>
      <c r="E9" s="16" t="n">
        <v>0.0384605297222559</v>
      </c>
      <c r="F9" s="16" t="n">
        <v>0.0925897769908781</v>
      </c>
      <c r="G9" s="16"/>
      <c r="H9" s="16" t="n">
        <v>0.104126232936252</v>
      </c>
      <c r="I9" s="16" t="n">
        <v>0.0911094693785201</v>
      </c>
      <c r="J9" s="16"/>
      <c r="K9" s="16" t="n">
        <v>0.0941548885548967</v>
      </c>
      <c r="L9" s="16"/>
      <c r="M9" s="16" t="n">
        <v>0.0726940914323664</v>
      </c>
      <c r="N9" s="16" t="n">
        <v>0.236329203949361</v>
      </c>
      <c r="O9" s="16" t="n">
        <v>0.362424375325979</v>
      </c>
      <c r="P9" s="16" t="n">
        <v>0.389623478437007</v>
      </c>
      <c r="Q9" s="16"/>
      <c r="R9" s="16" t="n">
        <v>0.145588624581523</v>
      </c>
      <c r="S9" s="16" t="n">
        <v>0.22438390337024</v>
      </c>
      <c r="T9" s="16" t="n">
        <v>0.190489882698118</v>
      </c>
      <c r="U9" s="16" t="n">
        <v>0.0253698070670675</v>
      </c>
      <c r="V9" s="16" t="n">
        <v>0.0331023463469962</v>
      </c>
      <c r="W9" s="16"/>
      <c r="X9" s="16" t="n">
        <v>0.0904377014737942</v>
      </c>
      <c r="Y9" s="16" t="n">
        <v>0.0454056044025837</v>
      </c>
      <c r="Z9" s="16" t="n">
        <v>0.106550019003671</v>
      </c>
      <c r="AA9" s="16" t="n">
        <v>0.182687678236048</v>
      </c>
      <c r="AB9" s="16" t="n">
        <v>0.0922400074842281</v>
      </c>
      <c r="AC9" s="16" t="n">
        <v>0.157723456953632</v>
      </c>
      <c r="AD9" s="16" t="n">
        <v>0.107858237612008</v>
      </c>
      <c r="AE9" s="16"/>
      <c r="AF9" s="16" t="n">
        <v>0.00289275569323278</v>
      </c>
      <c r="AG9" s="16" t="n">
        <v>0.0303675057643229</v>
      </c>
      <c r="AH9" s="16" t="n">
        <v>0.077834863935172</v>
      </c>
      <c r="AI9" s="16" t="n">
        <v>0.305015087281373</v>
      </c>
      <c r="AJ9" s="16" t="n">
        <v>0.058382125392232</v>
      </c>
      <c r="AK9" s="16" t="n">
        <v>0.0706382730051716</v>
      </c>
      <c r="AL9" s="16" t="n">
        <v>0.100386505274307</v>
      </c>
      <c r="AM9" s="16" t="n">
        <v>0.0543759082397679</v>
      </c>
      <c r="AN9" s="16" t="n">
        <v>0.1978822463337</v>
      </c>
      <c r="AO9" s="16" t="n">
        <v>0.0161280015499928</v>
      </c>
      <c r="AP9" s="16" t="n">
        <v>0.136453682051782</v>
      </c>
      <c r="AQ9" s="16"/>
      <c r="AR9" s="16" t="n">
        <v>0.097336182765722</v>
      </c>
      <c r="AS9" s="16" t="n">
        <v>0.0892525556403623</v>
      </c>
      <c r="AT9" s="16" t="n">
        <v>0.0603585655208312</v>
      </c>
      <c r="AU9" s="16" t="n">
        <v>0.324736275633973</v>
      </c>
      <c r="AV9" s="16" t="n">
        <v>0.0248253477529783</v>
      </c>
      <c r="AW9" s="16" t="n">
        <v>0.0924846541486829</v>
      </c>
      <c r="AX9" s="16" t="n">
        <v>0.0695027782640739</v>
      </c>
      <c r="AY9" s="16" t="n">
        <v>0.00979479088645274</v>
      </c>
    </row>
    <row r="10">
      <c r="B10" s="17" t="s">
        <v>208</v>
      </c>
      <c r="C10" s="16" t="n">
        <v>0.158926158821421</v>
      </c>
      <c r="D10" s="16" t="n">
        <v>0.0943455789444699</v>
      </c>
      <c r="E10" s="16" t="n">
        <v>0.300438077560583</v>
      </c>
      <c r="F10" s="16" t="n">
        <v>0.127380176855232</v>
      </c>
      <c r="G10" s="16"/>
      <c r="H10" s="16" t="n">
        <v>0.138568120168905</v>
      </c>
      <c r="I10" s="16" t="n">
        <v>0.142984527082146</v>
      </c>
      <c r="J10" s="16"/>
      <c r="K10" s="16" t="n">
        <v>0.216467353131484</v>
      </c>
      <c r="L10" s="16"/>
      <c r="M10" s="16" t="n">
        <v>0.133847310256957</v>
      </c>
      <c r="N10" s="16" t="n">
        <v>0.362577271209825</v>
      </c>
      <c r="O10" s="16" t="n">
        <v>0.356452311809305</v>
      </c>
      <c r="P10" s="16" t="n">
        <v>0.291078979543927</v>
      </c>
      <c r="Q10" s="16"/>
      <c r="R10" s="16" t="n">
        <v>0.403192875470924</v>
      </c>
      <c r="S10" s="16" t="n">
        <v>0.343558995546416</v>
      </c>
      <c r="T10" s="16" t="n">
        <v>0.112944091733336</v>
      </c>
      <c r="U10" s="16" t="n">
        <v>0.16089817396403</v>
      </c>
      <c r="V10" s="16" t="n">
        <v>0.11097773923862</v>
      </c>
      <c r="W10" s="16"/>
      <c r="X10" s="16" t="n">
        <v>0.199779458531096</v>
      </c>
      <c r="Y10" s="16" t="n">
        <v>0.0543321719199144</v>
      </c>
      <c r="Z10" s="16" t="n">
        <v>0.225763139615282</v>
      </c>
      <c r="AA10" s="16" t="n">
        <v>0.0758764648531807</v>
      </c>
      <c r="AB10" s="16" t="n">
        <v>0.137479901192575</v>
      </c>
      <c r="AC10" s="16" t="n">
        <v>0.387827310024246</v>
      </c>
      <c r="AD10" s="16" t="n">
        <v>0.152639379008188</v>
      </c>
      <c r="AE10" s="16"/>
      <c r="AF10" s="16" t="n">
        <v>0.00159767774108403</v>
      </c>
      <c r="AG10" s="16" t="n">
        <v>0.513257438594224</v>
      </c>
      <c r="AH10" s="16" t="n">
        <v>0.0895701231613519</v>
      </c>
      <c r="AI10" s="16" t="n">
        <v>0.168519658128853</v>
      </c>
      <c r="AJ10" s="16" t="n">
        <v>0.230191132470189</v>
      </c>
      <c r="AK10" s="16" t="n">
        <v>0.0830659668885301</v>
      </c>
      <c r="AL10" s="16" t="n">
        <v>0.414685959025749</v>
      </c>
      <c r="AM10" s="16" t="n">
        <v>0.302275281644985</v>
      </c>
      <c r="AN10" s="16" t="n">
        <v>0.277173483502115</v>
      </c>
      <c r="AO10" s="16" t="n">
        <v>0.0329727902005084</v>
      </c>
      <c r="AP10" s="16" t="n">
        <v>0.00258305542035865</v>
      </c>
      <c r="AQ10" s="16"/>
      <c r="AR10" s="16" t="n">
        <v>0.191379314334339</v>
      </c>
      <c r="AS10" s="16" t="n">
        <v>0.168669425887454</v>
      </c>
      <c r="AT10" s="16" t="n">
        <v>0.360809205589295</v>
      </c>
      <c r="AU10" s="16" t="n">
        <v>0.0271730913822025</v>
      </c>
      <c r="AV10" s="16" t="n">
        <v>0.152475727149037</v>
      </c>
      <c r="AW10" s="16" t="n">
        <v>0.0251352028552263</v>
      </c>
      <c r="AX10" s="16" t="n">
        <v>0.0258082529286665</v>
      </c>
      <c r="AY10" s="16" t="n">
        <v>0.0214892779119384</v>
      </c>
    </row>
    <row r="11">
      <c r="B11" s="17" t="s">
        <v>209</v>
      </c>
      <c r="C11" s="16" t="n">
        <v>0.199721911065775</v>
      </c>
      <c r="D11" s="16" t="n">
        <v>0.256952737313423</v>
      </c>
      <c r="E11" s="16" t="n">
        <v>0.22423780070206</v>
      </c>
      <c r="F11" s="16" t="n">
        <v>0.18655721417951</v>
      </c>
      <c r="G11" s="16"/>
      <c r="H11" s="16" t="n">
        <v>0.725111550462232</v>
      </c>
      <c r="I11" s="16" t="n">
        <v>0.187637986112543</v>
      </c>
      <c r="J11" s="16"/>
      <c r="K11" s="16" t="n">
        <v>0.187081391627604</v>
      </c>
      <c r="L11" s="16"/>
      <c r="M11" s="16" t="n">
        <v>0.206906860650388</v>
      </c>
      <c r="N11" s="16" t="n">
        <v>0.142001663469764</v>
      </c>
      <c r="O11" s="16" t="n">
        <v>0.147722427555953</v>
      </c>
      <c r="P11" s="16" t="n">
        <v>0.141530920243846</v>
      </c>
      <c r="Q11" s="16"/>
      <c r="R11" s="16" t="n">
        <v>0.179762846462216</v>
      </c>
      <c r="S11" s="16" t="n">
        <v>0.323534951535893</v>
      </c>
      <c r="T11" s="16" t="n">
        <v>0.298396456502586</v>
      </c>
      <c r="U11" s="16" t="n">
        <v>0.102567249186658</v>
      </c>
      <c r="V11" s="16" t="n">
        <v>0.158212012760389</v>
      </c>
      <c r="W11" s="16"/>
      <c r="X11" s="16" t="n">
        <v>0.192778136447899</v>
      </c>
      <c r="Y11" s="16" t="n">
        <v>0.209336462904407</v>
      </c>
      <c r="Z11" s="16" t="n">
        <v>0.325165442754343</v>
      </c>
      <c r="AA11" s="16" t="n">
        <v>0.0571689883623631</v>
      </c>
      <c r="AB11" s="16" t="n">
        <v>0.246493294834448</v>
      </c>
      <c r="AC11" s="16" t="n">
        <v>0.0792496167704007</v>
      </c>
      <c r="AD11" s="16" t="n">
        <v>0.0746954454679084</v>
      </c>
      <c r="AE11" s="16"/>
      <c r="AF11" s="16" t="n">
        <v>0.00512746481043814</v>
      </c>
      <c r="AG11" s="16" t="n">
        <v>0.0100014422166006</v>
      </c>
      <c r="AH11" s="16" t="n">
        <v>0.45866869216543</v>
      </c>
      <c r="AI11" s="16" t="n">
        <v>0.138366278559752</v>
      </c>
      <c r="AJ11" s="16" t="n">
        <v>0.0781936869292084</v>
      </c>
      <c r="AK11" s="16" t="n">
        <v>0.267323728241972</v>
      </c>
      <c r="AL11" s="16" t="n">
        <v>0.234282432530015</v>
      </c>
      <c r="AM11" s="16" t="n">
        <v>0.0988471874783117</v>
      </c>
      <c r="AN11" s="16" t="n">
        <v>0.214249618898039</v>
      </c>
      <c r="AO11" s="16" t="n">
        <v>0.207729691925224</v>
      </c>
      <c r="AP11" s="16" t="n">
        <v>0.15933819658277</v>
      </c>
      <c r="AQ11" s="16"/>
      <c r="AR11" s="16" t="n">
        <v>0.224500434610222</v>
      </c>
      <c r="AS11" s="16" t="n">
        <v>0.259127310979627</v>
      </c>
      <c r="AT11" s="16" t="n">
        <v>0.21212149983086</v>
      </c>
      <c r="AU11" s="16" t="n">
        <v>0</v>
      </c>
      <c r="AV11" s="16" t="n">
        <v>0.361782627953917</v>
      </c>
      <c r="AW11" s="16" t="n">
        <v>0.0763298063599402</v>
      </c>
      <c r="AX11" s="16" t="n">
        <v>0.251274235817955</v>
      </c>
      <c r="AY11" s="16" t="n">
        <v>0.00189969613903295</v>
      </c>
    </row>
    <row r="12">
      <c r="B12" s="17" t="s">
        <v>210</v>
      </c>
      <c r="C12" s="16" t="n">
        <v>0.0289177289696642</v>
      </c>
      <c r="D12" s="16" t="n">
        <v>0.0173833458744539</v>
      </c>
      <c r="E12" s="16" t="n">
        <v>0.00958873926608506</v>
      </c>
      <c r="F12" s="16" t="n">
        <v>0.0355172801442259</v>
      </c>
      <c r="G12" s="16"/>
      <c r="H12" s="16" t="n">
        <v>0</v>
      </c>
      <c r="I12" s="16" t="n">
        <v>0.0321236887142744</v>
      </c>
      <c r="J12" s="16"/>
      <c r="K12" s="16" t="n">
        <v>0.00630834682433671</v>
      </c>
      <c r="L12" s="16"/>
      <c r="M12" s="16" t="n">
        <v>0.0270117681942588</v>
      </c>
      <c r="N12" s="16" t="n">
        <v>0.0418640621384756</v>
      </c>
      <c r="O12" s="16" t="n">
        <v>0.0484724705306898</v>
      </c>
      <c r="P12" s="16" t="n">
        <v>0.0519184531543977</v>
      </c>
      <c r="Q12" s="16"/>
      <c r="R12" s="16" t="n">
        <v>0</v>
      </c>
      <c r="S12" s="16" t="n">
        <v>0</v>
      </c>
      <c r="T12" s="16" t="n">
        <v>0.0369137600301143</v>
      </c>
      <c r="U12" s="16" t="n">
        <v>0.0473255900992346</v>
      </c>
      <c r="V12" s="16" t="n">
        <v>0.0265887768237346</v>
      </c>
      <c r="W12" s="16"/>
      <c r="X12" s="16" t="n">
        <v>0.0327766071521596</v>
      </c>
      <c r="Y12" s="16" t="n">
        <v>0</v>
      </c>
      <c r="Z12" s="16" t="n">
        <v>0.00620848739146543</v>
      </c>
      <c r="AA12" s="16" t="n">
        <v>0.151788133016433</v>
      </c>
      <c r="AB12" s="16" t="n">
        <v>0.0523767195082247</v>
      </c>
      <c r="AC12" s="16" t="n">
        <v>0.0247546869225456</v>
      </c>
      <c r="AD12" s="16" t="n">
        <v>0.0174464716689266</v>
      </c>
      <c r="AE12" s="16"/>
      <c r="AF12" s="16" t="n">
        <v>0</v>
      </c>
      <c r="AG12" s="16" t="n">
        <v>0</v>
      </c>
      <c r="AH12" s="16" t="n">
        <v>0.00250743120986223</v>
      </c>
      <c r="AI12" s="16" t="n">
        <v>0.0251919255586429</v>
      </c>
      <c r="AJ12" s="16" t="n">
        <v>0.0120179048731103</v>
      </c>
      <c r="AK12" s="16" t="n">
        <v>0.0582188398346962</v>
      </c>
      <c r="AL12" s="16" t="n">
        <v>0</v>
      </c>
      <c r="AM12" s="16" t="n">
        <v>0.0114700516965324</v>
      </c>
      <c r="AN12" s="16" t="n">
        <v>0.0830927006148631</v>
      </c>
      <c r="AO12" s="16" t="n">
        <v>0</v>
      </c>
      <c r="AP12" s="16" t="n">
        <v>0</v>
      </c>
      <c r="AQ12" s="16"/>
      <c r="AR12" s="16" t="n">
        <v>0.047873176377003</v>
      </c>
      <c r="AS12" s="16" t="n">
        <v>0.0046098057109915</v>
      </c>
      <c r="AT12" s="16" t="n">
        <v>0.000353286864765848</v>
      </c>
      <c r="AU12" s="16" t="n">
        <v>0.000591840394591755</v>
      </c>
      <c r="AV12" s="16" t="n">
        <v>0.000287028800939567</v>
      </c>
      <c r="AW12" s="16" t="n">
        <v>0.12705067337609</v>
      </c>
      <c r="AX12" s="16" t="n">
        <v>0.0213708822865997</v>
      </c>
      <c r="AY12" s="16" t="n">
        <v>0.00979479088645274</v>
      </c>
    </row>
    <row r="13">
      <c r="B13" s="17" t="s">
        <v>211</v>
      </c>
      <c r="C13" s="16" t="n">
        <v>0.389353493246987</v>
      </c>
      <c r="D13" s="16" t="n">
        <v>0.359600416530075</v>
      </c>
      <c r="E13" s="16" t="n">
        <v>0.354889538281556</v>
      </c>
      <c r="F13" s="16" t="n">
        <v>0.402154491821301</v>
      </c>
      <c r="G13" s="16"/>
      <c r="H13" s="16" t="n">
        <v>0.00223260347393434</v>
      </c>
      <c r="I13" s="16" t="n">
        <v>0.410935218019867</v>
      </c>
      <c r="J13" s="16"/>
      <c r="K13" s="16" t="n">
        <v>0.358598702461965</v>
      </c>
      <c r="L13" s="16"/>
      <c r="M13" s="16" t="n">
        <v>0.428649932956654</v>
      </c>
      <c r="N13" s="16" t="n">
        <v>0.0856593459353923</v>
      </c>
      <c r="O13" s="16" t="n">
        <v>0.0648157101763407</v>
      </c>
      <c r="P13" s="16" t="n">
        <v>0.0655054451473876</v>
      </c>
      <c r="Q13" s="16"/>
      <c r="R13" s="16" t="n">
        <v>0.000713661720840182</v>
      </c>
      <c r="S13" s="16" t="n">
        <v>0.108522149547451</v>
      </c>
      <c r="T13" s="16" t="n">
        <v>0.255848919522562</v>
      </c>
      <c r="U13" s="16" t="n">
        <v>0.384280760465761</v>
      </c>
      <c r="V13" s="16" t="n">
        <v>0.585873381461063</v>
      </c>
      <c r="W13" s="16"/>
      <c r="X13" s="16" t="n">
        <v>0.349572865654135</v>
      </c>
      <c r="Y13" s="16" t="n">
        <v>0.685583711702527</v>
      </c>
      <c r="Z13" s="16" t="n">
        <v>0.277177068146259</v>
      </c>
      <c r="AA13" s="16" t="n">
        <v>0.529443031507134</v>
      </c>
      <c r="AB13" s="16" t="n">
        <v>0.0491397030726494</v>
      </c>
      <c r="AC13" s="16" t="n">
        <v>0.183385031000302</v>
      </c>
      <c r="AD13" s="16" t="n">
        <v>0.537984420265944</v>
      </c>
      <c r="AE13" s="16"/>
      <c r="AF13" s="16" t="n">
        <v>0.414832413471702</v>
      </c>
      <c r="AG13" s="16" t="n">
        <v>0.446373613424852</v>
      </c>
      <c r="AH13" s="16" t="n">
        <v>0.34856561492952</v>
      </c>
      <c r="AI13" s="16" t="n">
        <v>0.23769358517956</v>
      </c>
      <c r="AJ13" s="16" t="n">
        <v>0.606618133160819</v>
      </c>
      <c r="AK13" s="16" t="n">
        <v>0.373138621425939</v>
      </c>
      <c r="AL13" s="16" t="n">
        <v>0.249660280363583</v>
      </c>
      <c r="AM13" s="16" t="n">
        <v>0.50517706845519</v>
      </c>
      <c r="AN13" s="16" t="n">
        <v>0.214803757978656</v>
      </c>
      <c r="AO13" s="16" t="n">
        <v>0.578657380233717</v>
      </c>
      <c r="AP13" s="16" t="n">
        <v>0.597703084298772</v>
      </c>
      <c r="AQ13" s="16"/>
      <c r="AR13" s="16" t="n">
        <v>0.26834124526483</v>
      </c>
      <c r="AS13" s="16" t="n">
        <v>0.375154449384472</v>
      </c>
      <c r="AT13" s="16" t="n">
        <v>0.267672773149282</v>
      </c>
      <c r="AU13" s="16" t="n">
        <v>0.60054524594493</v>
      </c>
      <c r="AV13" s="16" t="n">
        <v>0.449262665158326</v>
      </c>
      <c r="AW13" s="16" t="n">
        <v>0.545685023980277</v>
      </c>
      <c r="AX13" s="16" t="n">
        <v>0.428486194564003</v>
      </c>
      <c r="AY13" s="16" t="n">
        <v>0.478510722088062</v>
      </c>
    </row>
    <row r="14">
      <c r="B14" s="17" t="s">
        <v>97</v>
      </c>
      <c r="C14" s="16" t="n">
        <v>0.127815333315065</v>
      </c>
      <c r="D14" s="16" t="n">
        <v>0.0142295255198459</v>
      </c>
      <c r="E14" s="16" t="n">
        <v>0.0723853144674596</v>
      </c>
      <c r="F14" s="16" t="n">
        <v>0.155801060008853</v>
      </c>
      <c r="G14" s="16"/>
      <c r="H14" s="16" t="n">
        <v>0.0299614929586763</v>
      </c>
      <c r="I14" s="16" t="n">
        <v>0.13520911069265</v>
      </c>
      <c r="J14" s="16"/>
      <c r="K14" s="16" t="n">
        <v>0.137389317399712</v>
      </c>
      <c r="L14" s="16"/>
      <c r="M14" s="16" t="n">
        <v>0.130890036509375</v>
      </c>
      <c r="N14" s="16" t="n">
        <v>0.131568453297182</v>
      </c>
      <c r="O14" s="16" t="n">
        <v>0.020112704601732</v>
      </c>
      <c r="P14" s="16" t="n">
        <v>0.0603427234734347</v>
      </c>
      <c r="Q14" s="16"/>
      <c r="R14" s="16" t="n">
        <v>0.270741991764498</v>
      </c>
      <c r="S14" s="16" t="n">
        <v>0</v>
      </c>
      <c r="T14" s="16" t="n">
        <v>0.105406889513285</v>
      </c>
      <c r="U14" s="16" t="n">
        <v>0.279558419217248</v>
      </c>
      <c r="V14" s="16" t="n">
        <v>0.0852457433691966</v>
      </c>
      <c r="W14" s="16"/>
      <c r="X14" s="16" t="n">
        <v>0.134655230740916</v>
      </c>
      <c r="Y14" s="16" t="n">
        <v>0.00534204907056789</v>
      </c>
      <c r="Z14" s="16" t="n">
        <v>0.0591358430889784</v>
      </c>
      <c r="AA14" s="16" t="n">
        <v>0.00303570402484114</v>
      </c>
      <c r="AB14" s="16" t="n">
        <v>0.422270373907875</v>
      </c>
      <c r="AC14" s="16" t="n">
        <v>0.167059898328874</v>
      </c>
      <c r="AD14" s="16" t="n">
        <v>0.109376045977025</v>
      </c>
      <c r="AE14" s="16"/>
      <c r="AF14" s="16" t="n">
        <v>0.575549688283543</v>
      </c>
      <c r="AG14" s="16" t="n">
        <v>0</v>
      </c>
      <c r="AH14" s="16" t="n">
        <v>0.0228532745986638</v>
      </c>
      <c r="AI14" s="16" t="n">
        <v>0.125213465291819</v>
      </c>
      <c r="AJ14" s="16" t="n">
        <v>0.0145970171744422</v>
      </c>
      <c r="AK14" s="16" t="n">
        <v>0.147614570603691</v>
      </c>
      <c r="AL14" s="16" t="n">
        <v>0.000984822806346548</v>
      </c>
      <c r="AM14" s="16" t="n">
        <v>0.0278545024852135</v>
      </c>
      <c r="AN14" s="16" t="n">
        <v>0.0127981926726269</v>
      </c>
      <c r="AO14" s="16" t="n">
        <v>0.164512136090558</v>
      </c>
      <c r="AP14" s="16" t="n">
        <v>0.103921981646317</v>
      </c>
      <c r="AQ14" s="16"/>
      <c r="AR14" s="16" t="n">
        <v>0.170569646647884</v>
      </c>
      <c r="AS14" s="16" t="n">
        <v>0.103186452397094</v>
      </c>
      <c r="AT14" s="16" t="n">
        <v>0.098684669044967</v>
      </c>
      <c r="AU14" s="16" t="n">
        <v>0.0469535466443026</v>
      </c>
      <c r="AV14" s="16" t="n">
        <v>0.0113666031848019</v>
      </c>
      <c r="AW14" s="16" t="n">
        <v>0.133314639279783</v>
      </c>
      <c r="AX14" s="16" t="n">
        <v>0.203557656138702</v>
      </c>
      <c r="AY14" s="16" t="n">
        <v>0.478510722088062</v>
      </c>
    </row>
    <row r="15">
      <c r="B15" s="17" t="s">
        <v>212</v>
      </c>
      <c r="C15" s="23" t="n">
        <v>0.254191533402509</v>
      </c>
      <c r="D15" s="23" t="n">
        <v>0.351833974762202</v>
      </c>
      <c r="E15" s="23" t="n">
        <v>0.338898607282839</v>
      </c>
      <c r="F15" s="23" t="n">
        <v>0.21996995384611</v>
      </c>
      <c r="G15" s="23"/>
      <c r="H15" s="23" t="n">
        <v>0.242694353105157</v>
      </c>
      <c r="I15" s="23" t="n">
        <v>0.234093996460666</v>
      </c>
      <c r="J15" s="23"/>
      <c r="K15" s="23" t="n">
        <v>0.310622241686381</v>
      </c>
      <c r="L15" s="23"/>
      <c r="M15" s="23" t="n">
        <v>0.206541401689324</v>
      </c>
      <c r="N15" s="23" t="n">
        <v>0.598906475159186</v>
      </c>
      <c r="O15" s="23" t="n">
        <v>0.718876687135284</v>
      </c>
      <c r="P15" s="23" t="n">
        <v>0.680702457980934</v>
      </c>
      <c r="Q15" s="23"/>
      <c r="R15" s="23" t="n">
        <v>0.548781500052446</v>
      </c>
      <c r="S15" s="23" t="n">
        <v>0.567942898916657</v>
      </c>
      <c r="T15" s="23" t="n">
        <v>0.303433974431453</v>
      </c>
      <c r="U15" s="23" t="n">
        <v>0.186267981031098</v>
      </c>
      <c r="V15" s="23" t="n">
        <v>0.144080085585617</v>
      </c>
      <c r="W15" s="23"/>
      <c r="X15" s="23" t="n">
        <v>0.29021716000489</v>
      </c>
      <c r="Y15" s="23" t="n">
        <v>0.0997377763224981</v>
      </c>
      <c r="Z15" s="23" t="n">
        <v>0.332313158618953</v>
      </c>
      <c r="AA15" s="23" t="n">
        <v>0.258564143089228</v>
      </c>
      <c r="AB15" s="23" t="n">
        <v>0.229719908676803</v>
      </c>
      <c r="AC15" s="23" t="n">
        <v>0.545550766977877</v>
      </c>
      <c r="AD15" s="23" t="n">
        <v>0.260497616620196</v>
      </c>
      <c r="AE15" s="23"/>
      <c r="AF15" s="23" t="n">
        <v>0.00449043343431681</v>
      </c>
      <c r="AG15" s="23" t="n">
        <v>0.543624944358547</v>
      </c>
      <c r="AH15" s="23" t="n">
        <v>0.167404987096524</v>
      </c>
      <c r="AI15" s="23" t="n">
        <v>0.473534745410225</v>
      </c>
      <c r="AJ15" s="23" t="n">
        <v>0.288573257862421</v>
      </c>
      <c r="AK15" s="23" t="n">
        <v>0.153704239893702</v>
      </c>
      <c r="AL15" s="23" t="n">
        <v>0.515072464300056</v>
      </c>
      <c r="AM15" s="23" t="n">
        <v>0.356651189884752</v>
      </c>
      <c r="AN15" s="23" t="n">
        <v>0.475055729835815</v>
      </c>
      <c r="AO15" s="23" t="n">
        <v>0.0491007917505012</v>
      </c>
      <c r="AP15" s="23" t="n">
        <v>0.139036737472141</v>
      </c>
      <c r="AQ15" s="23"/>
      <c r="AR15" s="23" t="n">
        <v>0.288715497100061</v>
      </c>
      <c r="AS15" s="23" t="n">
        <v>0.257921981527816</v>
      </c>
      <c r="AT15" s="23" t="n">
        <v>0.421167771110126</v>
      </c>
      <c r="AU15" s="23" t="n">
        <v>0.351909367016175</v>
      </c>
      <c r="AV15" s="23" t="n">
        <v>0.177301074902016</v>
      </c>
      <c r="AW15" s="23" t="n">
        <v>0.117619857003909</v>
      </c>
      <c r="AX15" s="23" t="n">
        <v>0.0953110311927404</v>
      </c>
      <c r="AY15" s="23" t="n">
        <v>0.0312840687983912</v>
      </c>
    </row>
    <row r="16">
      <c r="B16" s="17" t="s">
        <v>213</v>
      </c>
      <c r="C16" s="23" t="n">
        <v>0.418271222216651</v>
      </c>
      <c r="D16" s="23" t="n">
        <v>0.376983762404529</v>
      </c>
      <c r="E16" s="23" t="n">
        <v>0.364478277547641</v>
      </c>
      <c r="F16" s="23" t="n">
        <v>0.437671771965527</v>
      </c>
      <c r="G16" s="23"/>
      <c r="H16" s="23" t="n">
        <v>0.00223260347393434</v>
      </c>
      <c r="I16" s="23" t="n">
        <v>0.443058906734141</v>
      </c>
      <c r="J16" s="23"/>
      <c r="K16" s="23" t="n">
        <v>0.364907049286302</v>
      </c>
      <c r="L16" s="23"/>
      <c r="M16" s="23" t="n">
        <v>0.455661701150913</v>
      </c>
      <c r="N16" s="23" t="n">
        <v>0.127523408073868</v>
      </c>
      <c r="O16" s="23" t="n">
        <v>0.11328818070703</v>
      </c>
      <c r="P16" s="23" t="n">
        <v>0.117423898301785</v>
      </c>
      <c r="Q16" s="23"/>
      <c r="R16" s="23" t="n">
        <v>0.000713661720840182</v>
      </c>
      <c r="S16" s="23" t="n">
        <v>0.108522149547451</v>
      </c>
      <c r="T16" s="23" t="n">
        <v>0.292762679552676</v>
      </c>
      <c r="U16" s="23" t="n">
        <v>0.431606350564996</v>
      </c>
      <c r="V16" s="23" t="n">
        <v>0.612462158284798</v>
      </c>
      <c r="W16" s="23"/>
      <c r="X16" s="23" t="n">
        <v>0.382349472806294</v>
      </c>
      <c r="Y16" s="23" t="n">
        <v>0.685583711702527</v>
      </c>
      <c r="Z16" s="23" t="n">
        <v>0.283385555537725</v>
      </c>
      <c r="AA16" s="23" t="n">
        <v>0.681231164523567</v>
      </c>
      <c r="AB16" s="23" t="n">
        <v>0.101516422580874</v>
      </c>
      <c r="AC16" s="23" t="n">
        <v>0.208139717922847</v>
      </c>
      <c r="AD16" s="23" t="n">
        <v>0.555430891934871</v>
      </c>
      <c r="AE16" s="23"/>
      <c r="AF16" s="23" t="n">
        <v>0.414832413471702</v>
      </c>
      <c r="AG16" s="23" t="n">
        <v>0.446373613424852</v>
      </c>
      <c r="AH16" s="23" t="n">
        <v>0.351073046139382</v>
      </c>
      <c r="AI16" s="23" t="n">
        <v>0.262885510738203</v>
      </c>
      <c r="AJ16" s="23" t="n">
        <v>0.618636038033929</v>
      </c>
      <c r="AK16" s="23" t="n">
        <v>0.431357461260635</v>
      </c>
      <c r="AL16" s="23" t="n">
        <v>0.249660280363583</v>
      </c>
      <c r="AM16" s="23" t="n">
        <v>0.516647120151722</v>
      </c>
      <c r="AN16" s="23" t="n">
        <v>0.297896458593519</v>
      </c>
      <c r="AO16" s="23" t="n">
        <v>0.578657380233717</v>
      </c>
      <c r="AP16" s="23" t="n">
        <v>0.597703084298772</v>
      </c>
      <c r="AQ16" s="23"/>
      <c r="AR16" s="23" t="n">
        <v>0.316214421641833</v>
      </c>
      <c r="AS16" s="23" t="n">
        <v>0.379764255095464</v>
      </c>
      <c r="AT16" s="23" t="n">
        <v>0.268026060014048</v>
      </c>
      <c r="AU16" s="23" t="n">
        <v>0.601137086339522</v>
      </c>
      <c r="AV16" s="23" t="n">
        <v>0.449549693959266</v>
      </c>
      <c r="AW16" s="23" t="n">
        <v>0.672735697356367</v>
      </c>
      <c r="AX16" s="23" t="n">
        <v>0.449857076850603</v>
      </c>
      <c r="AY16" s="23" t="n">
        <v>0.488305512974514</v>
      </c>
    </row>
    <row r="17">
      <c r="B17" s="17" t="s">
        <v>128</v>
      </c>
      <c r="C17" s="24" t="n">
        <v>-0.164079688814142</v>
      </c>
      <c r="D17" s="24" t="n">
        <v>-0.0251497876423262</v>
      </c>
      <c r="E17" s="24" t="n">
        <v>-0.0255796702648027</v>
      </c>
      <c r="F17" s="24" t="n">
        <v>-0.217701818119417</v>
      </c>
      <c r="G17" s="24"/>
      <c r="H17" s="24" t="n">
        <v>0.240461749631223</v>
      </c>
      <c r="I17" s="24" t="n">
        <v>-0.208964910273475</v>
      </c>
      <c r="J17" s="24"/>
      <c r="K17" s="24" t="n">
        <v>-0.0542848075999211</v>
      </c>
      <c r="L17" s="24"/>
      <c r="M17" s="24" t="n">
        <v>-0.249120299461589</v>
      </c>
      <c r="N17" s="24" t="n">
        <v>0.471383067085318</v>
      </c>
      <c r="O17" s="24" t="n">
        <v>0.605588506428254</v>
      </c>
      <c r="P17" s="24" t="n">
        <v>0.563278559679148</v>
      </c>
      <c r="Q17" s="24"/>
      <c r="R17" s="24" t="n">
        <v>0.548067838331606</v>
      </c>
      <c r="S17" s="24" t="n">
        <v>0.459420749369206</v>
      </c>
      <c r="T17" s="24" t="n">
        <v>0.0106712948787774</v>
      </c>
      <c r="U17" s="24" t="n">
        <v>-0.245338369533898</v>
      </c>
      <c r="V17" s="24" t="n">
        <v>-0.468382072699181</v>
      </c>
      <c r="W17" s="24"/>
      <c r="X17" s="24" t="n">
        <v>-0.092132312801404</v>
      </c>
      <c r="Y17" s="24" t="n">
        <v>-0.585845935380029</v>
      </c>
      <c r="Z17" s="24" t="n">
        <v>0.0489276030812287</v>
      </c>
      <c r="AA17" s="24" t="n">
        <v>-0.422667021434339</v>
      </c>
      <c r="AB17" s="24" t="n">
        <v>0.128203486095929</v>
      </c>
      <c r="AC17" s="24" t="n">
        <v>0.33741104905503</v>
      </c>
      <c r="AD17" s="24" t="n">
        <v>-0.294933275314675</v>
      </c>
      <c r="AE17" s="24"/>
      <c r="AF17" s="24" t="n">
        <v>-0.410341980037385</v>
      </c>
      <c r="AG17" s="24" t="n">
        <v>0.0972513309336954</v>
      </c>
      <c r="AH17" s="24" t="n">
        <v>-0.183668059042858</v>
      </c>
      <c r="AI17" s="24" t="n">
        <v>0.210649234672023</v>
      </c>
      <c r="AJ17" s="24" t="n">
        <v>-0.330062780171508</v>
      </c>
      <c r="AK17" s="24" t="n">
        <v>-0.277653221366934</v>
      </c>
      <c r="AL17" s="24" t="n">
        <v>0.265412183936473</v>
      </c>
      <c r="AM17" s="24" t="n">
        <v>-0.15999593026697</v>
      </c>
      <c r="AN17" s="24" t="n">
        <v>0.177159271242295</v>
      </c>
      <c r="AO17" s="24" t="n">
        <v>-0.529556588483216</v>
      </c>
      <c r="AP17" s="24" t="n">
        <v>-0.458666346826631</v>
      </c>
      <c r="AQ17" s="24"/>
      <c r="AR17" s="24" t="n">
        <v>-0.0274989245417717</v>
      </c>
      <c r="AS17" s="24" t="n">
        <v>-0.121842273567648</v>
      </c>
      <c r="AT17" s="24" t="n">
        <v>0.153141711096078</v>
      </c>
      <c r="AU17" s="24" t="n">
        <v>-0.249227719323347</v>
      </c>
      <c r="AV17" s="24" t="n">
        <v>-0.27224861905725</v>
      </c>
      <c r="AW17" s="24" t="n">
        <v>-0.555115840352458</v>
      </c>
      <c r="AX17" s="24" t="n">
        <v>-0.354546045657863</v>
      </c>
      <c r="AY17" s="24" t="n">
        <v>-0.457021444176123</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223</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219</v>
      </c>
      <c r="C9" s="16" t="n">
        <v>0.0799328183395904</v>
      </c>
      <c r="D9" s="16" t="n">
        <v>0.066696068478256</v>
      </c>
      <c r="E9" s="16" t="n">
        <v>0.0989968066178467</v>
      </c>
      <c r="F9" s="16" t="n">
        <v>0.0761935942609251</v>
      </c>
      <c r="G9" s="16"/>
      <c r="H9" s="16" t="n">
        <v>0.0443443204714717</v>
      </c>
      <c r="I9" s="16" t="n">
        <v>0.0840146544264314</v>
      </c>
      <c r="J9" s="16"/>
      <c r="K9" s="16" t="n">
        <v>0.101056047409209</v>
      </c>
      <c r="L9" s="16"/>
      <c r="M9" s="16" t="n">
        <v>0.0591072375718196</v>
      </c>
      <c r="N9" s="16" t="n">
        <v>0.197488093413543</v>
      </c>
      <c r="O9" s="16" t="n">
        <v>0.367330470871243</v>
      </c>
      <c r="P9" s="16" t="n">
        <v>0.361176197678252</v>
      </c>
      <c r="Q9" s="16"/>
      <c r="R9" s="16" t="n">
        <v>0.148864693239683</v>
      </c>
      <c r="S9" s="16" t="n">
        <v>0.212938964773603</v>
      </c>
      <c r="T9" s="16" t="n">
        <v>0.101441029524277</v>
      </c>
      <c r="U9" s="16" t="n">
        <v>0.0310950336036896</v>
      </c>
      <c r="V9" s="16" t="n">
        <v>0.0492194377914743</v>
      </c>
      <c r="W9" s="16"/>
      <c r="X9" s="16" t="n">
        <v>0.0449284027474765</v>
      </c>
      <c r="Y9" s="16" t="n">
        <v>0.0315160965556508</v>
      </c>
      <c r="Z9" s="16" t="n">
        <v>0.277728244024916</v>
      </c>
      <c r="AA9" s="16" t="n">
        <v>0.0321194545234443</v>
      </c>
      <c r="AB9" s="16" t="n">
        <v>0.0986112285260619</v>
      </c>
      <c r="AC9" s="16" t="n">
        <v>0.326797491699859</v>
      </c>
      <c r="AD9" s="16" t="n">
        <v>0.0750221410826949</v>
      </c>
      <c r="AE9" s="16"/>
      <c r="AF9" s="16" t="n">
        <v>0.00675687246361335</v>
      </c>
      <c r="AG9" s="16" t="n">
        <v>0.0298119406742475</v>
      </c>
      <c r="AH9" s="16" t="n">
        <v>0.0588311552789889</v>
      </c>
      <c r="AI9" s="16" t="n">
        <v>0.140384723032448</v>
      </c>
      <c r="AJ9" s="16" t="n">
        <v>0.0386964569433506</v>
      </c>
      <c r="AK9" s="16" t="n">
        <v>0.0567767794716</v>
      </c>
      <c r="AL9" s="16" t="n">
        <v>0.154858808189821</v>
      </c>
      <c r="AM9" s="16" t="n">
        <v>0.2287496272406</v>
      </c>
      <c r="AN9" s="16" t="n">
        <v>0.0205958272373983</v>
      </c>
      <c r="AO9" s="16" t="n">
        <v>0.22229405945733</v>
      </c>
      <c r="AP9" s="16" t="n">
        <v>0.00670792349144188</v>
      </c>
      <c r="AQ9" s="16"/>
      <c r="AR9" s="16" t="n">
        <v>0.0480674735967734</v>
      </c>
      <c r="AS9" s="16" t="n">
        <v>0.155510405924556</v>
      </c>
      <c r="AT9" s="16" t="n">
        <v>0.0642917018604745</v>
      </c>
      <c r="AU9" s="16" t="n">
        <v>0.0133897442412741</v>
      </c>
      <c r="AV9" s="16" t="n">
        <v>0.0842397806172764</v>
      </c>
      <c r="AW9" s="16" t="n">
        <v>0.0103646183736137</v>
      </c>
      <c r="AX9" s="16" t="n">
        <v>0.084553273439102</v>
      </c>
      <c r="AY9" s="16" t="n">
        <v>0.0214892779119384</v>
      </c>
    </row>
    <row r="10">
      <c r="B10" s="17" t="s">
        <v>220</v>
      </c>
      <c r="C10" s="16" t="n">
        <v>0.273354213293252</v>
      </c>
      <c r="D10" s="16" t="n">
        <v>0.429831112369331</v>
      </c>
      <c r="E10" s="16" t="n">
        <v>0.273780691103972</v>
      </c>
      <c r="F10" s="16" t="n">
        <v>0.255627963087294</v>
      </c>
      <c r="G10" s="16"/>
      <c r="H10" s="16" t="n">
        <v>0.230988543683718</v>
      </c>
      <c r="I10" s="16" t="n">
        <v>0.254642055614774</v>
      </c>
      <c r="J10" s="16"/>
      <c r="K10" s="16" t="n">
        <v>0.223431617711904</v>
      </c>
      <c r="L10" s="16"/>
      <c r="M10" s="16" t="n">
        <v>0.267694365792654</v>
      </c>
      <c r="N10" s="16" t="n">
        <v>0.304093505200521</v>
      </c>
      <c r="O10" s="16" t="n">
        <v>0.347963904623537</v>
      </c>
      <c r="P10" s="16" t="n">
        <v>0.372979196653384</v>
      </c>
      <c r="Q10" s="16"/>
      <c r="R10" s="16" t="n">
        <v>0.13790255970499</v>
      </c>
      <c r="S10" s="16" t="n">
        <v>0.446857243591175</v>
      </c>
      <c r="T10" s="16" t="n">
        <v>0.285550666557334</v>
      </c>
      <c r="U10" s="16" t="n">
        <v>0.283843851035172</v>
      </c>
      <c r="V10" s="16" t="n">
        <v>0.239179177975374</v>
      </c>
      <c r="W10" s="16"/>
      <c r="X10" s="16" t="n">
        <v>0.261020800367906</v>
      </c>
      <c r="Y10" s="16" t="n">
        <v>0.356034561352235</v>
      </c>
      <c r="Z10" s="16" t="n">
        <v>0.28671181191156</v>
      </c>
      <c r="AA10" s="16" t="n">
        <v>0.347874440570411</v>
      </c>
      <c r="AB10" s="16" t="n">
        <v>0.16474924608694</v>
      </c>
      <c r="AC10" s="16" t="n">
        <v>0.291888557485848</v>
      </c>
      <c r="AD10" s="16" t="n">
        <v>0.224360505312982</v>
      </c>
      <c r="AE10" s="16"/>
      <c r="AF10" s="16" t="n">
        <v>0.162964958086233</v>
      </c>
      <c r="AG10" s="16" t="n">
        <v>0.0824780208703604</v>
      </c>
      <c r="AH10" s="16" t="n">
        <v>0.20194120407618</v>
      </c>
      <c r="AI10" s="16" t="n">
        <v>0.109542769736064</v>
      </c>
      <c r="AJ10" s="16" t="n">
        <v>0.309535334822909</v>
      </c>
      <c r="AK10" s="16" t="n">
        <v>0.2555763469034</v>
      </c>
      <c r="AL10" s="16" t="n">
        <v>0.564889916446473</v>
      </c>
      <c r="AM10" s="16" t="n">
        <v>0.591226322352069</v>
      </c>
      <c r="AN10" s="16" t="n">
        <v>0.460077650384906</v>
      </c>
      <c r="AO10" s="16" t="n">
        <v>0.0276854957722617</v>
      </c>
      <c r="AP10" s="16" t="n">
        <v>0.369715680037009</v>
      </c>
      <c r="AQ10" s="16"/>
      <c r="AR10" s="16" t="n">
        <v>0.237937863965495</v>
      </c>
      <c r="AS10" s="16" t="n">
        <v>0.182527740772449</v>
      </c>
      <c r="AT10" s="16" t="n">
        <v>0.335254266521802</v>
      </c>
      <c r="AU10" s="16" t="n">
        <v>0.334284426122695</v>
      </c>
      <c r="AV10" s="16" t="n">
        <v>0.369660115441763</v>
      </c>
      <c r="AW10" s="16" t="n">
        <v>0.285263647266817</v>
      </c>
      <c r="AX10" s="16" t="n">
        <v>0.440052079859173</v>
      </c>
      <c r="AY10" s="16" t="n">
        <v>0.498100303860967</v>
      </c>
    </row>
    <row r="11">
      <c r="B11" s="17" t="s">
        <v>221</v>
      </c>
      <c r="C11" s="16" t="n">
        <v>0.513547310511285</v>
      </c>
      <c r="D11" s="16" t="n">
        <v>0.244680738919306</v>
      </c>
      <c r="E11" s="16" t="n">
        <v>0.549681922197167</v>
      </c>
      <c r="F11" s="16" t="n">
        <v>0.533893533584842</v>
      </c>
      <c r="G11" s="16"/>
      <c r="H11" s="16" t="n">
        <v>0.722434532370876</v>
      </c>
      <c r="I11" s="16" t="n">
        <v>0.512867057788206</v>
      </c>
      <c r="J11" s="16"/>
      <c r="K11" s="16" t="n">
        <v>0.594468678806395</v>
      </c>
      <c r="L11" s="16"/>
      <c r="M11" s="16" t="n">
        <v>0.534058288592365</v>
      </c>
      <c r="N11" s="16" t="n">
        <v>0.3907541724603</v>
      </c>
      <c r="O11" s="16" t="n">
        <v>0.26039031687119</v>
      </c>
      <c r="P11" s="16" t="n">
        <v>0.220543942743645</v>
      </c>
      <c r="Q11" s="16"/>
      <c r="R11" s="16" t="n">
        <v>0.713232747055327</v>
      </c>
      <c r="S11" s="16" t="n">
        <v>0.320706717140206</v>
      </c>
      <c r="T11" s="16" t="n">
        <v>0.490004266896331</v>
      </c>
      <c r="U11" s="16" t="n">
        <v>0.594486244701358</v>
      </c>
      <c r="V11" s="16" t="n">
        <v>0.510151558256815</v>
      </c>
      <c r="W11" s="16"/>
      <c r="X11" s="16" t="n">
        <v>0.53872982775352</v>
      </c>
      <c r="Y11" s="16" t="n">
        <v>0.504187558429715</v>
      </c>
      <c r="Z11" s="16" t="n">
        <v>0.329134744159463</v>
      </c>
      <c r="AA11" s="16" t="n">
        <v>0.618692648619347</v>
      </c>
      <c r="AB11" s="16" t="n">
        <v>0.672337309449076</v>
      </c>
      <c r="AC11" s="16" t="n">
        <v>0.348228556429009</v>
      </c>
      <c r="AD11" s="16" t="n">
        <v>0.691992849935933</v>
      </c>
      <c r="AE11" s="16"/>
      <c r="AF11" s="16" t="n">
        <v>0.828470661153425</v>
      </c>
      <c r="AG11" s="16" t="n">
        <v>0.864970114042243</v>
      </c>
      <c r="AH11" s="16" t="n">
        <v>0.526704866429078</v>
      </c>
      <c r="AI11" s="16" t="n">
        <v>0.67471200800106</v>
      </c>
      <c r="AJ11" s="16" t="n">
        <v>0.376433100257392</v>
      </c>
      <c r="AK11" s="16" t="n">
        <v>0.545704493191281</v>
      </c>
      <c r="AL11" s="16" t="n">
        <v>0.253410097008783</v>
      </c>
      <c r="AM11" s="16" t="n">
        <v>0.137724533164312</v>
      </c>
      <c r="AN11" s="16" t="n">
        <v>0.509513966214747</v>
      </c>
      <c r="AO11" s="16" t="n">
        <v>0.531408408750284</v>
      </c>
      <c r="AP11" s="16" t="n">
        <v>0.261718365578363</v>
      </c>
      <c r="AQ11" s="16"/>
      <c r="AR11" s="16" t="n">
        <v>0.57972878605512</v>
      </c>
      <c r="AS11" s="16" t="n">
        <v>0.589021444861652</v>
      </c>
      <c r="AT11" s="16" t="n">
        <v>0.422123278473124</v>
      </c>
      <c r="AU11" s="16" t="n">
        <v>0.337335941985718</v>
      </c>
      <c r="AV11" s="16" t="n">
        <v>0.393911405592862</v>
      </c>
      <c r="AW11" s="16" t="n">
        <v>0.512614106535688</v>
      </c>
      <c r="AX11" s="16" t="n">
        <v>0.454023764415126</v>
      </c>
      <c r="AY11" s="16" t="n">
        <v>0.480410418227094</v>
      </c>
    </row>
    <row r="12">
      <c r="B12" s="17" t="s">
        <v>222</v>
      </c>
      <c r="C12" s="16" t="n">
        <v>0.131638563299746</v>
      </c>
      <c r="D12" s="16" t="n">
        <v>0.256170483786961</v>
      </c>
      <c r="E12" s="16" t="n">
        <v>0.0719146389289281</v>
      </c>
      <c r="F12" s="16" t="n">
        <v>0.134005209142643</v>
      </c>
      <c r="G12" s="16"/>
      <c r="H12" s="16" t="n">
        <v>0.00223260347393434</v>
      </c>
      <c r="I12" s="16" t="n">
        <v>0.147910718071287</v>
      </c>
      <c r="J12" s="16"/>
      <c r="K12" s="16" t="n">
        <v>0.0808011698993734</v>
      </c>
      <c r="L12" s="16"/>
      <c r="M12" s="16" t="n">
        <v>0.139140108043161</v>
      </c>
      <c r="N12" s="16" t="n">
        <v>0.0949902851935872</v>
      </c>
      <c r="O12" s="16" t="n">
        <v>0.00865346469385344</v>
      </c>
      <c r="P12" s="16" t="n">
        <v>0.0288767588372491</v>
      </c>
      <c r="Q12" s="16"/>
      <c r="R12" s="16" t="n">
        <v>0</v>
      </c>
      <c r="S12" s="16" t="n">
        <v>0.00872457176845299</v>
      </c>
      <c r="T12" s="16" t="n">
        <v>0.123004037022058</v>
      </c>
      <c r="U12" s="16" t="n">
        <v>0.0885854013017197</v>
      </c>
      <c r="V12" s="16" t="n">
        <v>0.20114500687437</v>
      </c>
      <c r="W12" s="16"/>
      <c r="X12" s="16" t="n">
        <v>0.152890210981307</v>
      </c>
      <c r="Y12" s="16" t="n">
        <v>0.108261783662399</v>
      </c>
      <c r="Z12" s="16" t="n">
        <v>0.106425199904061</v>
      </c>
      <c r="AA12" s="16" t="n">
        <v>0.00131345628679719</v>
      </c>
      <c r="AB12" s="16" t="n">
        <v>0.0608134898689184</v>
      </c>
      <c r="AC12" s="16" t="n">
        <v>0.0330853943852836</v>
      </c>
      <c r="AD12" s="16" t="n">
        <v>0.00171751735330014</v>
      </c>
      <c r="AE12" s="16"/>
      <c r="AF12" s="16" t="n">
        <v>0</v>
      </c>
      <c r="AG12" s="16" t="n">
        <v>0.0227399244131497</v>
      </c>
      <c r="AH12" s="16" t="n">
        <v>0.212522774215752</v>
      </c>
      <c r="AI12" s="16" t="n">
        <v>0.0625563983171028</v>
      </c>
      <c r="AJ12" s="16" t="n">
        <v>0.275335107976348</v>
      </c>
      <c r="AK12" s="16" t="n">
        <v>0.141942380433719</v>
      </c>
      <c r="AL12" s="16" t="n">
        <v>0.0268411783549233</v>
      </c>
      <c r="AM12" s="16" t="n">
        <v>0.0399461220911594</v>
      </c>
      <c r="AN12" s="16" t="n">
        <v>0.00981255616294905</v>
      </c>
      <c r="AO12" s="16" t="n">
        <v>0.214461388790173</v>
      </c>
      <c r="AP12" s="16" t="n">
        <v>0.361858030893186</v>
      </c>
      <c r="AQ12" s="16"/>
      <c r="AR12" s="16" t="n">
        <v>0.133416160649606</v>
      </c>
      <c r="AS12" s="16" t="n">
        <v>0.068838013383318</v>
      </c>
      <c r="AT12" s="16" t="n">
        <v>0.177977466279833</v>
      </c>
      <c r="AU12" s="16" t="n">
        <v>0.314989887650313</v>
      </c>
      <c r="AV12" s="16" t="n">
        <v>0.152188698348098</v>
      </c>
      <c r="AW12" s="16" t="n">
        <v>0.191757627823881</v>
      </c>
      <c r="AX12" s="16" t="n">
        <v>0.0213708822865997</v>
      </c>
      <c r="AY12" s="16" t="n">
        <v>0</v>
      </c>
    </row>
    <row r="13">
      <c r="B13" s="17" t="s">
        <v>90</v>
      </c>
      <c r="C13" s="22" t="n">
        <v>0.0015270945561258</v>
      </c>
      <c r="D13" s="22" t="n">
        <v>0.00262159644614603</v>
      </c>
      <c r="E13" s="22" t="n">
        <v>0.00562594115208635</v>
      </c>
      <c r="F13" s="22" t="n">
        <v>0.000279699924295753</v>
      </c>
      <c r="G13" s="22"/>
      <c r="H13" s="22" t="n">
        <v>0</v>
      </c>
      <c r="I13" s="22" t="n">
        <v>0.000565514099301273</v>
      </c>
      <c r="J13" s="22"/>
      <c r="K13" s="22" t="n">
        <v>0.000242486173119103</v>
      </c>
      <c r="L13" s="22"/>
      <c r="M13" s="22" t="n">
        <v>0</v>
      </c>
      <c r="N13" s="22" t="n">
        <v>0.0126739437320489</v>
      </c>
      <c r="O13" s="22" t="n">
        <v>0.0156618429401764</v>
      </c>
      <c r="P13" s="22" t="n">
        <v>0.0164239040874693</v>
      </c>
      <c r="Q13" s="22"/>
      <c r="R13" s="22" t="n">
        <v>0</v>
      </c>
      <c r="S13" s="22" t="n">
        <v>0.0107725027265629</v>
      </c>
      <c r="T13" s="22" t="n">
        <v>0</v>
      </c>
      <c r="U13" s="22" t="n">
        <v>0.00198946935806107</v>
      </c>
      <c r="V13" s="22" t="n">
        <v>0.000304819101966806</v>
      </c>
      <c r="W13" s="22"/>
      <c r="X13" s="22" t="n">
        <v>0.00243075814979079</v>
      </c>
      <c r="Y13" s="22" t="n">
        <v>0</v>
      </c>
      <c r="Z13" s="22" t="n">
        <v>0</v>
      </c>
      <c r="AA13" s="22" t="n">
        <v>0</v>
      </c>
      <c r="AB13" s="22" t="n">
        <v>0.00348872606900329</v>
      </c>
      <c r="AC13" s="22" t="n">
        <v>0</v>
      </c>
      <c r="AD13" s="22" t="n">
        <v>0.00690698631508999</v>
      </c>
      <c r="AE13" s="22"/>
      <c r="AF13" s="22" t="n">
        <v>0.00180750829672875</v>
      </c>
      <c r="AG13" s="22" t="n">
        <v>0</v>
      </c>
      <c r="AH13" s="22" t="n">
        <v>0</v>
      </c>
      <c r="AI13" s="22" t="n">
        <v>0.012804100913325</v>
      </c>
      <c r="AJ13" s="22" t="n">
        <v>0</v>
      </c>
      <c r="AK13" s="22" t="n">
        <v>0</v>
      </c>
      <c r="AL13" s="22" t="n">
        <v>0</v>
      </c>
      <c r="AM13" s="22" t="n">
        <v>0.00235339515185997</v>
      </c>
      <c r="AN13" s="22" t="n">
        <v>0</v>
      </c>
      <c r="AO13" s="22" t="n">
        <v>0.00415064722995125</v>
      </c>
      <c r="AP13" s="22" t="n">
        <v>0</v>
      </c>
      <c r="AQ13" s="22"/>
      <c r="AR13" s="22" t="n">
        <v>0.000849715733005719</v>
      </c>
      <c r="AS13" s="22" t="n">
        <v>0.00410239505802474</v>
      </c>
      <c r="AT13" s="22" t="n">
        <v>0.000353286864765848</v>
      </c>
      <c r="AU13" s="22" t="n">
        <v>0</v>
      </c>
      <c r="AV13" s="22" t="n">
        <v>0</v>
      </c>
      <c r="AW13" s="22" t="n">
        <v>0</v>
      </c>
      <c r="AX13" s="22" t="n">
        <v>0</v>
      </c>
      <c r="AY13" s="22" t="n">
        <v>0</v>
      </c>
    </row>
    <row r="14">
      <c r="B14" s="18"/>
    </row>
    <row r="15">
      <c r="B15" t="s">
        <v>77</v>
      </c>
    </row>
    <row r="16">
      <c r="B16" t="s">
        <v>78</v>
      </c>
    </row>
    <row r="18">
      <c r="B18"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231</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224</v>
      </c>
      <c r="C9" s="16" t="n">
        <v>0.136776268647753</v>
      </c>
      <c r="D9" s="16" t="n">
        <v>0.0684102162824038</v>
      </c>
      <c r="E9" s="16" t="n">
        <v>0.145285194977642</v>
      </c>
      <c r="F9" s="16" t="n">
        <v>0.142136095311871</v>
      </c>
      <c r="G9" s="16"/>
      <c r="H9" s="16" t="n">
        <v>0.0548959661385211</v>
      </c>
      <c r="I9" s="16" t="n">
        <v>0.138569328983069</v>
      </c>
      <c r="J9" s="16"/>
      <c r="K9" s="16" t="n">
        <v>0.115092148937839</v>
      </c>
      <c r="L9" s="16"/>
      <c r="M9" s="16" t="n">
        <v>0.131264768572189</v>
      </c>
      <c r="N9" s="16" t="n">
        <v>0.144168138012643</v>
      </c>
      <c r="O9" s="16" t="n">
        <v>0.262288033435835</v>
      </c>
      <c r="P9" s="16" t="n">
        <v>0.312019621323246</v>
      </c>
      <c r="Q9" s="16"/>
      <c r="R9" s="16" t="n">
        <v>0.270375933630595</v>
      </c>
      <c r="S9" s="16" t="n">
        <v>0.230111440503044</v>
      </c>
      <c r="T9" s="16" t="n">
        <v>0.156331767890824</v>
      </c>
      <c r="U9" s="16" t="n">
        <v>0.0693363357124916</v>
      </c>
      <c r="V9" s="16" t="n">
        <v>0.116054277293119</v>
      </c>
      <c r="W9" s="16"/>
      <c r="X9" s="16" t="n">
        <v>0.10092617190601</v>
      </c>
      <c r="Y9" s="16" t="n">
        <v>0.0552504093469475</v>
      </c>
      <c r="Z9" s="16" t="n">
        <v>0.25865366365897</v>
      </c>
      <c r="AA9" s="16" t="n">
        <v>0.375806400043478</v>
      </c>
      <c r="AB9" s="16" t="n">
        <v>0.0949380449022135</v>
      </c>
      <c r="AC9" s="16" t="n">
        <v>0.284841013750478</v>
      </c>
      <c r="AD9" s="16" t="n">
        <v>0.167379918322883</v>
      </c>
      <c r="AE9" s="16"/>
      <c r="AF9" s="16" t="n">
        <v>0.00410134256860745</v>
      </c>
      <c r="AG9" s="16" t="n">
        <v>0.4578951385344</v>
      </c>
      <c r="AH9" s="16" t="n">
        <v>0.0937218923875671</v>
      </c>
      <c r="AI9" s="16" t="n">
        <v>0.174838740525695</v>
      </c>
      <c r="AJ9" s="16" t="n">
        <v>0.0116847521182732</v>
      </c>
      <c r="AK9" s="16" t="n">
        <v>0.106661127121515</v>
      </c>
      <c r="AL9" s="16" t="n">
        <v>0.3160438453592</v>
      </c>
      <c r="AM9" s="16" t="n">
        <v>0.270602351487281</v>
      </c>
      <c r="AN9" s="16" t="n">
        <v>0.0837738846942682</v>
      </c>
      <c r="AO9" s="16" t="n">
        <v>0.204430460250766</v>
      </c>
      <c r="AP9" s="16" t="n">
        <v>0.130316404849969</v>
      </c>
      <c r="AQ9" s="16"/>
      <c r="AR9" s="16" t="n">
        <v>0.104023507422052</v>
      </c>
      <c r="AS9" s="16" t="n">
        <v>0.230387262964053</v>
      </c>
      <c r="AT9" s="16" t="n">
        <v>0.0430231859973913</v>
      </c>
      <c r="AU9" s="16" t="n">
        <v>0.0229378947299963</v>
      </c>
      <c r="AV9" s="16" t="n">
        <v>0.1635553015329</v>
      </c>
      <c r="AW9" s="16" t="n">
        <v>0.0690814213205562</v>
      </c>
      <c r="AX9" s="16" t="n">
        <v>0.431989387807672</v>
      </c>
      <c r="AY9" s="16" t="n">
        <v>0.00979479088645274</v>
      </c>
    </row>
    <row r="10">
      <c r="B10" s="17" t="s">
        <v>225</v>
      </c>
      <c r="C10" s="16" t="n">
        <v>0.199258994508496</v>
      </c>
      <c r="D10" s="16" t="n">
        <v>0.219689570660872</v>
      </c>
      <c r="E10" s="16" t="n">
        <v>0.269856102765852</v>
      </c>
      <c r="F10" s="16" t="n">
        <v>0.17759658008902</v>
      </c>
      <c r="G10" s="16"/>
      <c r="H10" s="16" t="n">
        <v>0.213174778851655</v>
      </c>
      <c r="I10" s="16" t="n">
        <v>0.188211540361999</v>
      </c>
      <c r="J10" s="16"/>
      <c r="K10" s="16" t="n">
        <v>0.272901452983892</v>
      </c>
      <c r="L10" s="16"/>
      <c r="M10" s="16" t="n">
        <v>0.174106040570079</v>
      </c>
      <c r="N10" s="16" t="n">
        <v>0.391546374742753</v>
      </c>
      <c r="O10" s="16" t="n">
        <v>0.398323555105385</v>
      </c>
      <c r="P10" s="16" t="n">
        <v>0.454618380734921</v>
      </c>
      <c r="Q10" s="16"/>
      <c r="R10" s="16" t="n">
        <v>0.0306231989186693</v>
      </c>
      <c r="S10" s="16" t="n">
        <v>0.449699730334602</v>
      </c>
      <c r="T10" s="16" t="n">
        <v>0.333078068135842</v>
      </c>
      <c r="U10" s="16" t="n">
        <v>0.22029571981551</v>
      </c>
      <c r="V10" s="16" t="n">
        <v>0.075461542516309</v>
      </c>
      <c r="W10" s="16"/>
      <c r="X10" s="16" t="n">
        <v>0.204581621984029</v>
      </c>
      <c r="Y10" s="16" t="n">
        <v>0.189906310766709</v>
      </c>
      <c r="Z10" s="16" t="n">
        <v>0.166533893081593</v>
      </c>
      <c r="AA10" s="16" t="n">
        <v>0.0803724897421907</v>
      </c>
      <c r="AB10" s="16" t="n">
        <v>0.358957484239804</v>
      </c>
      <c r="AC10" s="16" t="n">
        <v>0.241780209561907</v>
      </c>
      <c r="AD10" s="16" t="n">
        <v>0.163937957382531</v>
      </c>
      <c r="AE10" s="16"/>
      <c r="AF10" s="16" t="n">
        <v>0.0174101681877195</v>
      </c>
      <c r="AG10" s="16" t="n">
        <v>0.442305823985278</v>
      </c>
      <c r="AH10" s="16" t="n">
        <v>0.238833887561443</v>
      </c>
      <c r="AI10" s="16" t="n">
        <v>0.33731137676117</v>
      </c>
      <c r="AJ10" s="16" t="n">
        <v>0.351558253807912</v>
      </c>
      <c r="AK10" s="16" t="n">
        <v>0.13060936207491</v>
      </c>
      <c r="AL10" s="16" t="n">
        <v>0.0763648520614203</v>
      </c>
      <c r="AM10" s="16" t="n">
        <v>0.137503665197106</v>
      </c>
      <c r="AN10" s="16" t="n">
        <v>0.49784171467521</v>
      </c>
      <c r="AO10" s="16" t="n">
        <v>0.0463541115032855</v>
      </c>
      <c r="AP10" s="16" t="n">
        <v>0.00298879764178895</v>
      </c>
      <c r="AQ10" s="16"/>
      <c r="AR10" s="16" t="n">
        <v>0.116035908823762</v>
      </c>
      <c r="AS10" s="16" t="n">
        <v>0.22207459316454</v>
      </c>
      <c r="AT10" s="16" t="n">
        <v>0.359757469032355</v>
      </c>
      <c r="AU10" s="16" t="n">
        <v>0.0271730913822025</v>
      </c>
      <c r="AV10" s="16" t="n">
        <v>0.154242670040355</v>
      </c>
      <c r="AW10" s="16" t="n">
        <v>0.29677021377995</v>
      </c>
      <c r="AX10" s="16" t="n">
        <v>0.0662702680979496</v>
      </c>
      <c r="AY10" s="16" t="n">
        <v>0.0214892779119384</v>
      </c>
    </row>
    <row r="11">
      <c r="B11" s="17" t="s">
        <v>226</v>
      </c>
      <c r="C11" s="16" t="n">
        <v>0.173401474926464</v>
      </c>
      <c r="D11" s="16" t="n">
        <v>0.183071409003485</v>
      </c>
      <c r="E11" s="16" t="n">
        <v>0.104316416076555</v>
      </c>
      <c r="F11" s="16" t="n">
        <v>0.191261777768896</v>
      </c>
      <c r="G11" s="16"/>
      <c r="H11" s="16" t="n">
        <v>0.338375398091537</v>
      </c>
      <c r="I11" s="16" t="n">
        <v>0.172302312335234</v>
      </c>
      <c r="J11" s="16"/>
      <c r="K11" s="16" t="n">
        <v>0.131987590348708</v>
      </c>
      <c r="L11" s="16"/>
      <c r="M11" s="16" t="n">
        <v>0.165551975802792</v>
      </c>
      <c r="N11" s="16" t="n">
        <v>0.269739284995589</v>
      </c>
      <c r="O11" s="16" t="n">
        <v>0.13895205605277</v>
      </c>
      <c r="P11" s="16" t="n">
        <v>0.161143809737923</v>
      </c>
      <c r="Q11" s="16"/>
      <c r="R11" s="16" t="n">
        <v>0.55233252301447</v>
      </c>
      <c r="S11" s="16" t="n">
        <v>0.200894176888341</v>
      </c>
      <c r="T11" s="16" t="n">
        <v>0.192871810166203</v>
      </c>
      <c r="U11" s="16" t="n">
        <v>0.136163660444742</v>
      </c>
      <c r="V11" s="16" t="n">
        <v>0.122124361405139</v>
      </c>
      <c r="W11" s="16"/>
      <c r="X11" s="16" t="n">
        <v>0.135947579001746</v>
      </c>
      <c r="Y11" s="16" t="n">
        <v>0.227074693914831</v>
      </c>
      <c r="Z11" s="16" t="n">
        <v>0.238506269618277</v>
      </c>
      <c r="AA11" s="16" t="n">
        <v>0.0423517697904161</v>
      </c>
      <c r="AB11" s="16" t="n">
        <v>0.10646345914669</v>
      </c>
      <c r="AC11" s="16" t="n">
        <v>0.172506701112993</v>
      </c>
      <c r="AD11" s="16" t="n">
        <v>0.0787853019435776</v>
      </c>
      <c r="AE11" s="16"/>
      <c r="AF11" s="16" t="n">
        <v>0.162964958086233</v>
      </c>
      <c r="AG11" s="16" t="n">
        <v>0.0597717068086937</v>
      </c>
      <c r="AH11" s="16" t="n">
        <v>0.190942701600847</v>
      </c>
      <c r="AI11" s="16" t="n">
        <v>0.16764398971586</v>
      </c>
      <c r="AJ11" s="16" t="n">
        <v>0.0937142483370806</v>
      </c>
      <c r="AK11" s="16" t="n">
        <v>0.194834767081198</v>
      </c>
      <c r="AL11" s="16" t="n">
        <v>0.371303491308526</v>
      </c>
      <c r="AM11" s="16" t="n">
        <v>0.174671810112057</v>
      </c>
      <c r="AN11" s="16" t="n">
        <v>0.181691763191845</v>
      </c>
      <c r="AO11" s="16" t="n">
        <v>0.000805016524460155</v>
      </c>
      <c r="AP11" s="16" t="n">
        <v>0</v>
      </c>
      <c r="AQ11" s="16"/>
      <c r="AR11" s="16" t="n">
        <v>0.226829579147228</v>
      </c>
      <c r="AS11" s="16" t="n">
        <v>0.248722845143923</v>
      </c>
      <c r="AT11" s="16" t="n">
        <v>0.129594015948524</v>
      </c>
      <c r="AU11" s="16" t="n">
        <v>0.153312708975387</v>
      </c>
      <c r="AV11" s="16" t="n">
        <v>0.224774846979633</v>
      </c>
      <c r="AW11" s="16" t="n">
        <v>0.0239139154752533</v>
      </c>
      <c r="AX11" s="16" t="n">
        <v>0.0690874619658526</v>
      </c>
      <c r="AY11" s="16" t="n">
        <v>0.00189969613903295</v>
      </c>
    </row>
    <row r="12">
      <c r="B12" s="17" t="s">
        <v>227</v>
      </c>
      <c r="C12" s="16" t="n">
        <v>0.109317294611647</v>
      </c>
      <c r="D12" s="16" t="n">
        <v>0.16595505952859</v>
      </c>
      <c r="E12" s="16" t="n">
        <v>0.208623064827759</v>
      </c>
      <c r="F12" s="16" t="n">
        <v>0.0757061127593122</v>
      </c>
      <c r="G12" s="16"/>
      <c r="H12" s="16" t="n">
        <v>0.0123601896067799</v>
      </c>
      <c r="I12" s="16" t="n">
        <v>0.123728648967394</v>
      </c>
      <c r="J12" s="16"/>
      <c r="K12" s="16" t="n">
        <v>0.0881140151500687</v>
      </c>
      <c r="L12" s="16"/>
      <c r="M12" s="16" t="n">
        <v>0.113374279380296</v>
      </c>
      <c r="N12" s="16" t="n">
        <v>0.0622256273327209</v>
      </c>
      <c r="O12" s="16" t="n">
        <v>0.144753262464084</v>
      </c>
      <c r="P12" s="16" t="n">
        <v>0.0344103907695833</v>
      </c>
      <c r="Q12" s="16"/>
      <c r="R12" s="16" t="n">
        <v>0.00107971985474307</v>
      </c>
      <c r="S12" s="16" t="n">
        <v>0.0107725027265629</v>
      </c>
      <c r="T12" s="16" t="n">
        <v>0.138005432232151</v>
      </c>
      <c r="U12" s="16" t="n">
        <v>0.131992412221326</v>
      </c>
      <c r="V12" s="16" t="n">
        <v>0.119365498294155</v>
      </c>
      <c r="W12" s="16"/>
      <c r="X12" s="16" t="n">
        <v>0.158682847395306</v>
      </c>
      <c r="Y12" s="16" t="n">
        <v>0.00257249359249433</v>
      </c>
      <c r="Z12" s="16" t="n">
        <v>0.0606304492940119</v>
      </c>
      <c r="AA12" s="16" t="n">
        <v>0.167589717041334</v>
      </c>
      <c r="AB12" s="16" t="n">
        <v>0.0245569591451193</v>
      </c>
      <c r="AC12" s="16" t="n">
        <v>0.100404256104192</v>
      </c>
      <c r="AD12" s="16" t="n">
        <v>0.566930747435783</v>
      </c>
      <c r="AE12" s="16"/>
      <c r="AF12" s="16" t="n">
        <v>0.00200742574591668</v>
      </c>
      <c r="AG12" s="16" t="n">
        <v>0.0172874062584785</v>
      </c>
      <c r="AH12" s="16" t="n">
        <v>0.263636003333925</v>
      </c>
      <c r="AI12" s="16" t="n">
        <v>0.0261727661340915</v>
      </c>
      <c r="AJ12" s="16" t="n">
        <v>0.0158611360421394</v>
      </c>
      <c r="AK12" s="16" t="n">
        <v>0.14414112331001</v>
      </c>
      <c r="AL12" s="16" t="n">
        <v>0.205983831102348</v>
      </c>
      <c r="AM12" s="16" t="n">
        <v>0.120335908520911</v>
      </c>
      <c r="AN12" s="16" t="n">
        <v>0.134679402881162</v>
      </c>
      <c r="AO12" s="16" t="n">
        <v>0</v>
      </c>
      <c r="AP12" s="16" t="n">
        <v>0.235845053405585</v>
      </c>
      <c r="AQ12" s="16"/>
      <c r="AR12" s="16" t="n">
        <v>0.132456843462305</v>
      </c>
      <c r="AS12" s="16" t="n">
        <v>0.0697525940848617</v>
      </c>
      <c r="AT12" s="16" t="n">
        <v>0.100152921368607</v>
      </c>
      <c r="AU12" s="16" t="n">
        <v>0.149077512323181</v>
      </c>
      <c r="AV12" s="16" t="n">
        <v>0.160353214636884</v>
      </c>
      <c r="AW12" s="16" t="n">
        <v>0.190141943195798</v>
      </c>
      <c r="AX12" s="16" t="n">
        <v>0</v>
      </c>
      <c r="AY12" s="16" t="n">
        <v>0.00979479088645274</v>
      </c>
    </row>
    <row r="13">
      <c r="B13" s="17" t="s">
        <v>228</v>
      </c>
      <c r="C13" s="16" t="n">
        <v>0.335793380892965</v>
      </c>
      <c r="D13" s="16" t="n">
        <v>0.362265077600428</v>
      </c>
      <c r="E13" s="16" t="n">
        <v>0.221704341094833</v>
      </c>
      <c r="F13" s="16" t="n">
        <v>0.364106487386328</v>
      </c>
      <c r="G13" s="16"/>
      <c r="H13" s="16" t="n">
        <v>0.381193667311507</v>
      </c>
      <c r="I13" s="16" t="n">
        <v>0.345483779032778</v>
      </c>
      <c r="J13" s="16"/>
      <c r="K13" s="16" t="n">
        <v>0.367049682316419</v>
      </c>
      <c r="L13" s="16"/>
      <c r="M13" s="16" t="n">
        <v>0.364621214748065</v>
      </c>
      <c r="N13" s="16" t="n">
        <v>0.132320574916294</v>
      </c>
      <c r="O13" s="16" t="n">
        <v>0.0556830929419257</v>
      </c>
      <c r="P13" s="16" t="n">
        <v>0.0213838933468579</v>
      </c>
      <c r="Q13" s="16"/>
      <c r="R13" s="16" t="n">
        <v>0.145588624581523</v>
      </c>
      <c r="S13" s="16" t="n">
        <v>0.108522149547451</v>
      </c>
      <c r="T13" s="16" t="n">
        <v>0.14734957500922</v>
      </c>
      <c r="U13" s="16" t="n">
        <v>0.335867615836992</v>
      </c>
      <c r="V13" s="16" t="n">
        <v>0.5240973598978</v>
      </c>
      <c r="W13" s="16"/>
      <c r="X13" s="16" t="n">
        <v>0.367473245175033</v>
      </c>
      <c r="Y13" s="16" t="n">
        <v>0.525196092379019</v>
      </c>
      <c r="Z13" s="16" t="n">
        <v>0.202658841934984</v>
      </c>
      <c r="AA13" s="16" t="n">
        <v>0.333879623382581</v>
      </c>
      <c r="AB13" s="16" t="n">
        <v>0.0775664003558182</v>
      </c>
      <c r="AC13" s="16" t="n">
        <v>0.20046781947043</v>
      </c>
      <c r="AD13" s="16" t="n">
        <v>0.0160590886001358</v>
      </c>
      <c r="AE13" s="16"/>
      <c r="AF13" s="16" t="n">
        <v>0.41403357460116</v>
      </c>
      <c r="AG13" s="16" t="n">
        <v>0.0227399244131497</v>
      </c>
      <c r="AH13" s="16" t="n">
        <v>0.212865515116219</v>
      </c>
      <c r="AI13" s="16" t="n">
        <v>0.195259367265616</v>
      </c>
      <c r="AJ13" s="16" t="n">
        <v>0.527181609694595</v>
      </c>
      <c r="AK13" s="16" t="n">
        <v>0.36272971140315</v>
      </c>
      <c r="AL13" s="16" t="n">
        <v>0.030303980168506</v>
      </c>
      <c r="AM13" s="16" t="n">
        <v>0.296886264682644</v>
      </c>
      <c r="AN13" s="16" t="n">
        <v>0.102013234557515</v>
      </c>
      <c r="AO13" s="16" t="n">
        <v>0.748410411721488</v>
      </c>
      <c r="AP13" s="16" t="n">
        <v>0.630849744102656</v>
      </c>
      <c r="AQ13" s="16"/>
      <c r="AR13" s="16" t="n">
        <v>0.337630828909449</v>
      </c>
      <c r="AS13" s="16" t="n">
        <v>0.198065066502438</v>
      </c>
      <c r="AT13" s="16" t="n">
        <v>0.367119120788357</v>
      </c>
      <c r="AU13" s="16" t="n">
        <v>0.647498792589233</v>
      </c>
      <c r="AV13" s="16" t="n">
        <v>0.297073966810228</v>
      </c>
      <c r="AW13" s="16" t="n">
        <v>0.420092506228442</v>
      </c>
      <c r="AX13" s="16" t="n">
        <v>0.432652882128526</v>
      </c>
      <c r="AY13" s="16" t="n">
        <v>0.478510722088062</v>
      </c>
    </row>
    <row r="14">
      <c r="B14" s="17" t="s">
        <v>97</v>
      </c>
      <c r="C14" s="16" t="n">
        <v>0.0454525864126758</v>
      </c>
      <c r="D14" s="16" t="n">
        <v>0.000608666924219807</v>
      </c>
      <c r="E14" s="16" t="n">
        <v>0.0502148802573592</v>
      </c>
      <c r="F14" s="16" t="n">
        <v>0.0491929466845743</v>
      </c>
      <c r="G14" s="16"/>
      <c r="H14" s="16" t="n">
        <v>0</v>
      </c>
      <c r="I14" s="16" t="n">
        <v>0.0317043903195271</v>
      </c>
      <c r="J14" s="16"/>
      <c r="K14" s="16" t="n">
        <v>0.0248551102630737</v>
      </c>
      <c r="L14" s="16"/>
      <c r="M14" s="16" t="n">
        <v>0.0510817209265786</v>
      </c>
      <c r="N14" s="16" t="n">
        <v>0</v>
      </c>
      <c r="O14" s="16" t="n">
        <v>0</v>
      </c>
      <c r="P14" s="16" t="n">
        <v>0.0164239040874693</v>
      </c>
      <c r="Q14" s="16"/>
      <c r="R14" s="16" t="n">
        <v>0</v>
      </c>
      <c r="S14" s="16" t="n">
        <v>0</v>
      </c>
      <c r="T14" s="16" t="n">
        <v>0.0323633465657599</v>
      </c>
      <c r="U14" s="16" t="n">
        <v>0.106344255968938</v>
      </c>
      <c r="V14" s="16" t="n">
        <v>0.0428969605934779</v>
      </c>
      <c r="W14" s="16"/>
      <c r="X14" s="16" t="n">
        <v>0.0323885345378764</v>
      </c>
      <c r="Y14" s="16" t="n">
        <v>0</v>
      </c>
      <c r="Z14" s="16" t="n">
        <v>0.0730168824121639</v>
      </c>
      <c r="AA14" s="16" t="n">
        <v>0</v>
      </c>
      <c r="AB14" s="16" t="n">
        <v>0.337517652210355</v>
      </c>
      <c r="AC14" s="16" t="n">
        <v>0</v>
      </c>
      <c r="AD14" s="16" t="n">
        <v>0.00690698631508999</v>
      </c>
      <c r="AE14" s="16"/>
      <c r="AF14" s="16" t="n">
        <v>0.399482530810364</v>
      </c>
      <c r="AG14" s="16" t="n">
        <v>0</v>
      </c>
      <c r="AH14" s="16" t="n">
        <v>0</v>
      </c>
      <c r="AI14" s="16" t="n">
        <v>0.0987737595975679</v>
      </c>
      <c r="AJ14" s="16" t="n">
        <v>0</v>
      </c>
      <c r="AK14" s="16" t="n">
        <v>0.0610239090092172</v>
      </c>
      <c r="AL14" s="16" t="n">
        <v>0</v>
      </c>
      <c r="AM14" s="16" t="n">
        <v>0</v>
      </c>
      <c r="AN14" s="16" t="n">
        <v>0</v>
      </c>
      <c r="AO14" s="16" t="n">
        <v>0</v>
      </c>
      <c r="AP14" s="16" t="n">
        <v>0</v>
      </c>
      <c r="AQ14" s="16"/>
      <c r="AR14" s="16" t="n">
        <v>0.0830233322352032</v>
      </c>
      <c r="AS14" s="16" t="n">
        <v>0.0309976381401846</v>
      </c>
      <c r="AT14" s="16" t="n">
        <v>0.000353286864765848</v>
      </c>
      <c r="AU14" s="16" t="n">
        <v>0</v>
      </c>
      <c r="AV14" s="16" t="n">
        <v>0</v>
      </c>
      <c r="AW14" s="16" t="n">
        <v>0</v>
      </c>
      <c r="AX14" s="16" t="n">
        <v>0</v>
      </c>
      <c r="AY14" s="16" t="n">
        <v>0.478510722088062</v>
      </c>
    </row>
    <row r="15">
      <c r="B15" s="17" t="s">
        <v>229</v>
      </c>
      <c r="C15" s="23" t="n">
        <v>0.336035263156249</v>
      </c>
      <c r="D15" s="23" t="n">
        <v>0.288099786943276</v>
      </c>
      <c r="E15" s="23" t="n">
        <v>0.415141297743494</v>
      </c>
      <c r="F15" s="23" t="n">
        <v>0.31973267540089</v>
      </c>
      <c r="G15" s="23"/>
      <c r="H15" s="23" t="n">
        <v>0.268070744990176</v>
      </c>
      <c r="I15" s="23" t="n">
        <v>0.326780869345067</v>
      </c>
      <c r="J15" s="23"/>
      <c r="K15" s="23" t="n">
        <v>0.387993601921731</v>
      </c>
      <c r="L15" s="23"/>
      <c r="M15" s="23" t="n">
        <v>0.305370809142268</v>
      </c>
      <c r="N15" s="23" t="n">
        <v>0.535714512755396</v>
      </c>
      <c r="O15" s="23" t="n">
        <v>0.66061158854122</v>
      </c>
      <c r="P15" s="23" t="n">
        <v>0.766638002058167</v>
      </c>
      <c r="Q15" s="23"/>
      <c r="R15" s="23" t="n">
        <v>0.300999132549264</v>
      </c>
      <c r="S15" s="23" t="n">
        <v>0.679811170837646</v>
      </c>
      <c r="T15" s="23" t="n">
        <v>0.489409836026666</v>
      </c>
      <c r="U15" s="23" t="n">
        <v>0.289632055528002</v>
      </c>
      <c r="V15" s="23" t="n">
        <v>0.191515819809428</v>
      </c>
      <c r="W15" s="23"/>
      <c r="X15" s="23" t="n">
        <v>0.305507793890039</v>
      </c>
      <c r="Y15" s="23" t="n">
        <v>0.245156720113656</v>
      </c>
      <c r="Z15" s="23" t="n">
        <v>0.425187556740563</v>
      </c>
      <c r="AA15" s="23" t="n">
        <v>0.456178889785669</v>
      </c>
      <c r="AB15" s="23" t="n">
        <v>0.453895529142017</v>
      </c>
      <c r="AC15" s="23" t="n">
        <v>0.526621223312385</v>
      </c>
      <c r="AD15" s="23" t="n">
        <v>0.331317875705414</v>
      </c>
      <c r="AE15" s="23"/>
      <c r="AF15" s="23" t="n">
        <v>0.0215115107563269</v>
      </c>
      <c r="AG15" s="23" t="n">
        <v>0.900200962519678</v>
      </c>
      <c r="AH15" s="23" t="n">
        <v>0.33255577994901</v>
      </c>
      <c r="AI15" s="23" t="n">
        <v>0.512150117286865</v>
      </c>
      <c r="AJ15" s="23" t="n">
        <v>0.363243005926185</v>
      </c>
      <c r="AK15" s="23" t="n">
        <v>0.237270489196425</v>
      </c>
      <c r="AL15" s="23" t="n">
        <v>0.39240869742062</v>
      </c>
      <c r="AM15" s="23" t="n">
        <v>0.408106016684387</v>
      </c>
      <c r="AN15" s="23" t="n">
        <v>0.581615599369478</v>
      </c>
      <c r="AO15" s="23" t="n">
        <v>0.250784571754052</v>
      </c>
      <c r="AP15" s="23" t="n">
        <v>0.133305202491758</v>
      </c>
      <c r="AQ15" s="23"/>
      <c r="AR15" s="23" t="n">
        <v>0.220059416245815</v>
      </c>
      <c r="AS15" s="23" t="n">
        <v>0.452461856128593</v>
      </c>
      <c r="AT15" s="23" t="n">
        <v>0.402780655029746</v>
      </c>
      <c r="AU15" s="23" t="n">
        <v>0.0501109861121988</v>
      </c>
      <c r="AV15" s="23" t="n">
        <v>0.317797971573255</v>
      </c>
      <c r="AW15" s="23" t="n">
        <v>0.365851635100507</v>
      </c>
      <c r="AX15" s="23" t="n">
        <v>0.498259655905622</v>
      </c>
      <c r="AY15" s="23" t="n">
        <v>0.0312840687983912</v>
      </c>
    </row>
    <row r="16">
      <c r="B16" s="17" t="s">
        <v>230</v>
      </c>
      <c r="C16" s="23" t="n">
        <v>0.445110675504611</v>
      </c>
      <c r="D16" s="23" t="n">
        <v>0.528220137129018</v>
      </c>
      <c r="E16" s="23" t="n">
        <v>0.430327405922592</v>
      </c>
      <c r="F16" s="23" t="n">
        <v>0.43981260014564</v>
      </c>
      <c r="G16" s="23"/>
      <c r="H16" s="23" t="n">
        <v>0.393553856918287</v>
      </c>
      <c r="I16" s="23" t="n">
        <v>0.469212428000171</v>
      </c>
      <c r="J16" s="23"/>
      <c r="K16" s="23" t="n">
        <v>0.455163697466487</v>
      </c>
      <c r="L16" s="23"/>
      <c r="M16" s="23" t="n">
        <v>0.477995494128362</v>
      </c>
      <c r="N16" s="23" t="n">
        <v>0.194546202249015</v>
      </c>
      <c r="O16" s="23" t="n">
        <v>0.20043635540601</v>
      </c>
      <c r="P16" s="23" t="n">
        <v>0.0557942841164412</v>
      </c>
      <c r="Q16" s="23"/>
      <c r="R16" s="23" t="n">
        <v>0.146668344436266</v>
      </c>
      <c r="S16" s="23" t="n">
        <v>0.119294652274014</v>
      </c>
      <c r="T16" s="23" t="n">
        <v>0.285355007241371</v>
      </c>
      <c r="U16" s="23" t="n">
        <v>0.467860028058318</v>
      </c>
      <c r="V16" s="23" t="n">
        <v>0.643462858191956</v>
      </c>
      <c r="W16" s="23"/>
      <c r="X16" s="23" t="n">
        <v>0.526156092570338</v>
      </c>
      <c r="Y16" s="23" t="n">
        <v>0.527768585971513</v>
      </c>
      <c r="Z16" s="23" t="n">
        <v>0.263289291228996</v>
      </c>
      <c r="AA16" s="23" t="n">
        <v>0.501469340423915</v>
      </c>
      <c r="AB16" s="23" t="n">
        <v>0.102123359500937</v>
      </c>
      <c r="AC16" s="23" t="n">
        <v>0.300872075574622</v>
      </c>
      <c r="AD16" s="23" t="n">
        <v>0.582989836035919</v>
      </c>
      <c r="AE16" s="23"/>
      <c r="AF16" s="23" t="n">
        <v>0.416041000347077</v>
      </c>
      <c r="AG16" s="23" t="n">
        <v>0.0400273306716282</v>
      </c>
      <c r="AH16" s="23" t="n">
        <v>0.476501518450144</v>
      </c>
      <c r="AI16" s="23" t="n">
        <v>0.221432133399707</v>
      </c>
      <c r="AJ16" s="23" t="n">
        <v>0.543042745736734</v>
      </c>
      <c r="AK16" s="23" t="n">
        <v>0.50687083471316</v>
      </c>
      <c r="AL16" s="23" t="n">
        <v>0.236287811270854</v>
      </c>
      <c r="AM16" s="23" t="n">
        <v>0.417222173203556</v>
      </c>
      <c r="AN16" s="23" t="n">
        <v>0.236692637438677</v>
      </c>
      <c r="AO16" s="23" t="n">
        <v>0.748410411721488</v>
      </c>
      <c r="AP16" s="23" t="n">
        <v>0.866694797508242</v>
      </c>
      <c r="AQ16" s="23"/>
      <c r="AR16" s="23" t="n">
        <v>0.470087672371754</v>
      </c>
      <c r="AS16" s="23" t="n">
        <v>0.267817660587299</v>
      </c>
      <c r="AT16" s="23" t="n">
        <v>0.467272042156964</v>
      </c>
      <c r="AU16" s="23" t="n">
        <v>0.796576304912414</v>
      </c>
      <c r="AV16" s="23" t="n">
        <v>0.457427181447112</v>
      </c>
      <c r="AW16" s="23" t="n">
        <v>0.61023444942424</v>
      </c>
      <c r="AX16" s="23" t="n">
        <v>0.432652882128526</v>
      </c>
      <c r="AY16" s="23" t="n">
        <v>0.488305512974514</v>
      </c>
    </row>
    <row r="17">
      <c r="B17" s="17" t="s">
        <v>128</v>
      </c>
      <c r="C17" s="24" t="n">
        <v>-0.109075412348362</v>
      </c>
      <c r="D17" s="24" t="n">
        <v>-0.240120350185742</v>
      </c>
      <c r="E17" s="24" t="n">
        <v>-0.0151861081790977</v>
      </c>
      <c r="F17" s="24" t="n">
        <v>-0.12007992474475</v>
      </c>
      <c r="G17" s="24"/>
      <c r="H17" s="24" t="n">
        <v>-0.125483111928112</v>
      </c>
      <c r="I17" s="24" t="n">
        <v>-0.142431558655104</v>
      </c>
      <c r="J17" s="24"/>
      <c r="K17" s="24" t="n">
        <v>-0.0671700955447563</v>
      </c>
      <c r="L17" s="24"/>
      <c r="M17" s="24" t="n">
        <v>-0.172624684986094</v>
      </c>
      <c r="N17" s="24" t="n">
        <v>0.341168310506381</v>
      </c>
      <c r="O17" s="24" t="n">
        <v>0.460175233135211</v>
      </c>
      <c r="P17" s="24" t="n">
        <v>0.710843717941725</v>
      </c>
      <c r="Q17" s="24"/>
      <c r="R17" s="24" t="n">
        <v>0.154330788112999</v>
      </c>
      <c r="S17" s="24" t="n">
        <v>0.560516518563632</v>
      </c>
      <c r="T17" s="24" t="n">
        <v>0.204054828785295</v>
      </c>
      <c r="U17" s="24" t="n">
        <v>-0.178227972530317</v>
      </c>
      <c r="V17" s="24" t="n">
        <v>-0.451947038382528</v>
      </c>
      <c r="W17" s="24"/>
      <c r="X17" s="24" t="n">
        <v>-0.2206482986803</v>
      </c>
      <c r="Y17" s="24" t="n">
        <v>-0.282611865857857</v>
      </c>
      <c r="Z17" s="24" t="n">
        <v>0.161898265511567</v>
      </c>
      <c r="AA17" s="24" t="n">
        <v>-0.0452904506382463</v>
      </c>
      <c r="AB17" s="24" t="n">
        <v>0.35177216964108</v>
      </c>
      <c r="AC17" s="24" t="n">
        <v>0.225749147737763</v>
      </c>
      <c r="AD17" s="24" t="n">
        <v>-0.251671960330505</v>
      </c>
      <c r="AE17" s="24"/>
      <c r="AF17" s="24" t="n">
        <v>-0.39452948959075</v>
      </c>
      <c r="AG17" s="24" t="n">
        <v>0.86017363184805</v>
      </c>
      <c r="AH17" s="24" t="n">
        <v>-0.143945738501134</v>
      </c>
      <c r="AI17" s="24" t="n">
        <v>0.290717983887158</v>
      </c>
      <c r="AJ17" s="24" t="n">
        <v>-0.179799739810549</v>
      </c>
      <c r="AK17" s="24" t="n">
        <v>-0.269600345516735</v>
      </c>
      <c r="AL17" s="24" t="n">
        <v>0.156120886149766</v>
      </c>
      <c r="AM17" s="24" t="n">
        <v>-0.00911615651916847</v>
      </c>
      <c r="AN17" s="24" t="n">
        <v>0.344922961930802</v>
      </c>
      <c r="AO17" s="24" t="n">
        <v>-0.497625839967437</v>
      </c>
      <c r="AP17" s="24" t="n">
        <v>-0.733389595016483</v>
      </c>
      <c r="AQ17" s="24"/>
      <c r="AR17" s="24" t="n">
        <v>-0.250028256125939</v>
      </c>
      <c r="AS17" s="24" t="n">
        <v>0.184644195541294</v>
      </c>
      <c r="AT17" s="24" t="n">
        <v>-0.0644913871272182</v>
      </c>
      <c r="AU17" s="24" t="n">
        <v>-0.746465318800215</v>
      </c>
      <c r="AV17" s="24" t="n">
        <v>-0.139629209873857</v>
      </c>
      <c r="AW17" s="24" t="n">
        <v>-0.244382814323734</v>
      </c>
      <c r="AX17" s="24" t="n">
        <v>0.0656067737770956</v>
      </c>
      <c r="AY17" s="24" t="n">
        <v>-0.457021444176123</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241</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232</v>
      </c>
      <c r="C9" s="16" t="n">
        <v>0.612239159843913</v>
      </c>
      <c r="D9" s="16" t="n">
        <v>0.660302565868429</v>
      </c>
      <c r="E9" s="16" t="n">
        <v>0.494310738986368</v>
      </c>
      <c r="F9" s="16" t="n">
        <v>0.639175480898573</v>
      </c>
      <c r="G9" s="16"/>
      <c r="H9" s="16" t="n">
        <v>0.685026915962878</v>
      </c>
      <c r="I9" s="16" t="n">
        <v>0.640292401168557</v>
      </c>
      <c r="J9" s="16"/>
      <c r="K9" s="16" t="n">
        <v>0.618537549379086</v>
      </c>
      <c r="L9" s="16"/>
      <c r="M9" s="16" t="n">
        <v>0.662411634163387</v>
      </c>
      <c r="N9" s="16" t="n">
        <v>0.249091911845147</v>
      </c>
      <c r="O9" s="16" t="n">
        <v>0.146050328879623</v>
      </c>
      <c r="P9" s="16" t="n">
        <v>0.0958262663265541</v>
      </c>
      <c r="Q9" s="16"/>
      <c r="R9" s="16" t="n">
        <v>0.470940095625261</v>
      </c>
      <c r="S9" s="16" t="n">
        <v>0.121394970480235</v>
      </c>
      <c r="T9" s="16" t="n">
        <v>0.487448558672996</v>
      </c>
      <c r="U9" s="16" t="n">
        <v>0.686248166866309</v>
      </c>
      <c r="V9" s="16" t="n">
        <v>0.784980838351776</v>
      </c>
      <c r="W9" s="16"/>
      <c r="X9" s="16" t="n">
        <v>0.670206281550593</v>
      </c>
      <c r="Y9" s="16" t="n">
        <v>0.773721041023556</v>
      </c>
      <c r="Z9" s="16" t="n">
        <v>0.33489665216122</v>
      </c>
      <c r="AA9" s="16" t="n">
        <v>0.494719050100249</v>
      </c>
      <c r="AB9" s="16" t="n">
        <v>0.634690685126297</v>
      </c>
      <c r="AC9" s="16" t="n">
        <v>0.348026857341543</v>
      </c>
      <c r="AD9" s="16" t="n">
        <v>0.519676348022522</v>
      </c>
      <c r="AE9" s="16"/>
      <c r="AF9" s="16" t="n">
        <v>0.813306274855879</v>
      </c>
      <c r="AG9" s="16" t="n">
        <v>0.0335004209885588</v>
      </c>
      <c r="AH9" s="16" t="n">
        <v>0.623967036073814</v>
      </c>
      <c r="AI9" s="16" t="n">
        <v>0.546609091970978</v>
      </c>
      <c r="AJ9" s="16" t="n">
        <v>0.714462732600871</v>
      </c>
      <c r="AK9" s="16" t="n">
        <v>0.646748015989106</v>
      </c>
      <c r="AL9" s="16" t="n">
        <v>0.451997114681471</v>
      </c>
      <c r="AM9" s="16" t="n">
        <v>0.567381400303684</v>
      </c>
      <c r="AN9" s="16" t="n">
        <v>0.277839403872224</v>
      </c>
      <c r="AO9" s="16" t="n">
        <v>0.748410411721488</v>
      </c>
      <c r="AP9" s="16" t="n">
        <v>0.866694797508242</v>
      </c>
      <c r="AQ9" s="16"/>
      <c r="AR9" s="16" t="n">
        <v>0.723845453312993</v>
      </c>
      <c r="AS9" s="16" t="n">
        <v>0.45455227604153</v>
      </c>
      <c r="AT9" s="16" t="n">
        <v>0.379343169611345</v>
      </c>
      <c r="AU9" s="16" t="n">
        <v>0.914943293200652</v>
      </c>
      <c r="AV9" s="16" t="n">
        <v>0.674037512137959</v>
      </c>
      <c r="AW9" s="16" t="n">
        <v>0.81184056605128</v>
      </c>
      <c r="AX9" s="16" t="n">
        <v>0.471227959137203</v>
      </c>
      <c r="AY9" s="16" t="n">
        <v>0.957021444176123</v>
      </c>
    </row>
    <row r="10">
      <c r="B10" s="17" t="s">
        <v>233</v>
      </c>
      <c r="C10" s="16" t="n">
        <v>0.125452066076782</v>
      </c>
      <c r="D10" s="16" t="n">
        <v>0.152426837726403</v>
      </c>
      <c r="E10" s="16" t="n">
        <v>0.182526715633959</v>
      </c>
      <c r="F10" s="16" t="n">
        <v>0.106762108552578</v>
      </c>
      <c r="G10" s="16"/>
      <c r="H10" s="16" t="n">
        <v>0.237993771987922</v>
      </c>
      <c r="I10" s="16" t="n">
        <v>0.117878020541599</v>
      </c>
      <c r="J10" s="16"/>
      <c r="K10" s="16" t="n">
        <v>0.109057749823074</v>
      </c>
      <c r="L10" s="16"/>
      <c r="M10" s="16" t="n">
        <v>0.103197487937722</v>
      </c>
      <c r="N10" s="16" t="n">
        <v>0.271318595964182</v>
      </c>
      <c r="O10" s="16" t="n">
        <v>0.384040302664236</v>
      </c>
      <c r="P10" s="16" t="n">
        <v>0.358908333432785</v>
      </c>
      <c r="Q10" s="16"/>
      <c r="R10" s="16" t="n">
        <v>0.161613885761697</v>
      </c>
      <c r="S10" s="16" t="n">
        <v>0.144965329437736</v>
      </c>
      <c r="T10" s="16" t="n">
        <v>0.207295317161669</v>
      </c>
      <c r="U10" s="16" t="n">
        <v>0.104584327010822</v>
      </c>
      <c r="V10" s="16" t="n">
        <v>0.0769235000544708</v>
      </c>
      <c r="W10" s="16"/>
      <c r="X10" s="16" t="n">
        <v>0.0487481309039235</v>
      </c>
      <c r="Y10" s="16" t="n">
        <v>0.118383298832649</v>
      </c>
      <c r="Z10" s="16" t="n">
        <v>0.272329134155867</v>
      </c>
      <c r="AA10" s="16" t="n">
        <v>0.239321941240229</v>
      </c>
      <c r="AB10" s="16" t="n">
        <v>0.130907386063633</v>
      </c>
      <c r="AC10" s="16" t="n">
        <v>0.307959252453234</v>
      </c>
      <c r="AD10" s="16" t="n">
        <v>0.143027847932009</v>
      </c>
      <c r="AE10" s="16"/>
      <c r="AF10" s="16" t="n">
        <v>0.00325332097033031</v>
      </c>
      <c r="AG10" s="16" t="n">
        <v>0.0242880141765508</v>
      </c>
      <c r="AH10" s="16" t="n">
        <v>0.0851886872742916</v>
      </c>
      <c r="AI10" s="16" t="n">
        <v>0.222665329105128</v>
      </c>
      <c r="AJ10" s="16" t="n">
        <v>0.0467223695920172</v>
      </c>
      <c r="AK10" s="16" t="n">
        <v>0.143003228159446</v>
      </c>
      <c r="AL10" s="16" t="n">
        <v>0.0985200133258614</v>
      </c>
      <c r="AM10" s="16" t="n">
        <v>0.333739015690519</v>
      </c>
      <c r="AN10" s="16" t="n">
        <v>0.178656179587372</v>
      </c>
      <c r="AO10" s="16" t="n">
        <v>0.0463541115032855</v>
      </c>
      <c r="AP10" s="16" t="n">
        <v>0.126448505554007</v>
      </c>
      <c r="AQ10" s="16"/>
      <c r="AR10" s="16" t="n">
        <v>0.0604865954415103</v>
      </c>
      <c r="AS10" s="16" t="n">
        <v>0.184801566915783</v>
      </c>
      <c r="AT10" s="16" t="n">
        <v>0.174847132863663</v>
      </c>
      <c r="AU10" s="16" t="n">
        <v>0.0265812509876107</v>
      </c>
      <c r="AV10" s="16" t="n">
        <v>0.22740287627377</v>
      </c>
      <c r="AW10" s="16" t="n">
        <v>0.0253720710995083</v>
      </c>
      <c r="AX10" s="16" t="n">
        <v>0.248994486414039</v>
      </c>
      <c r="AY10" s="16" t="n">
        <v>0.0195895817729055</v>
      </c>
    </row>
    <row r="11">
      <c r="B11" s="17" t="s">
        <v>234</v>
      </c>
      <c r="C11" s="16" t="n">
        <v>0.112460936535511</v>
      </c>
      <c r="D11" s="16" t="n">
        <v>0.0959902297715335</v>
      </c>
      <c r="E11" s="16" t="n">
        <v>0.10414356668428</v>
      </c>
      <c r="F11" s="16" t="n">
        <v>0.116595755515609</v>
      </c>
      <c r="G11" s="16"/>
      <c r="H11" s="16" t="n">
        <v>0.0708264739490056</v>
      </c>
      <c r="I11" s="16" t="n">
        <v>0.123626186360989</v>
      </c>
      <c r="J11" s="16"/>
      <c r="K11" s="16" t="n">
        <v>0.138480472715609</v>
      </c>
      <c r="L11" s="16"/>
      <c r="M11" s="16" t="n">
        <v>0.10463383559586</v>
      </c>
      <c r="N11" s="16" t="n">
        <v>0.131252139974615</v>
      </c>
      <c r="O11" s="16" t="n">
        <v>0.285891415623339</v>
      </c>
      <c r="P11" s="16" t="n">
        <v>0.288656078667851</v>
      </c>
      <c r="Q11" s="16"/>
      <c r="R11" s="16" t="n">
        <v>0.000732116267805784</v>
      </c>
      <c r="S11" s="16" t="n">
        <v>0.0130134712826739</v>
      </c>
      <c r="T11" s="16" t="n">
        <v>0.271495626926476</v>
      </c>
      <c r="U11" s="16" t="n">
        <v>0.0295878174318212</v>
      </c>
      <c r="V11" s="16" t="n">
        <v>0.0920591357904274</v>
      </c>
      <c r="W11" s="16"/>
      <c r="X11" s="16" t="n">
        <v>0.0958934799996792</v>
      </c>
      <c r="Y11" s="16" t="n">
        <v>0.0524514593275292</v>
      </c>
      <c r="Z11" s="16" t="n">
        <v>0.190579622326903</v>
      </c>
      <c r="AA11" s="16" t="n">
        <v>0.190615779547998</v>
      </c>
      <c r="AB11" s="16" t="n">
        <v>0.0590065501635807</v>
      </c>
      <c r="AC11" s="16" t="n">
        <v>0.265433104116302</v>
      </c>
      <c r="AD11" s="16" t="n">
        <v>0.0835254668456351</v>
      </c>
      <c r="AE11" s="16"/>
      <c r="AF11" s="16" t="n">
        <v>0.00209504716872043</v>
      </c>
      <c r="AG11" s="16" t="n">
        <v>0.869553476025559</v>
      </c>
      <c r="AH11" s="16" t="n">
        <v>0.0459014190656788</v>
      </c>
      <c r="AI11" s="16" t="n">
        <v>0.0422030153658224</v>
      </c>
      <c r="AJ11" s="16" t="n">
        <v>0.0281951012826742</v>
      </c>
      <c r="AK11" s="16" t="n">
        <v>0.0757312083778312</v>
      </c>
      <c r="AL11" s="16" t="n">
        <v>0.302048304883256</v>
      </c>
      <c r="AM11" s="16" t="n">
        <v>0.246066780564611</v>
      </c>
      <c r="AN11" s="16" t="n">
        <v>0.21888314077973</v>
      </c>
      <c r="AO11" s="16" t="n">
        <v>0.0049556637544114</v>
      </c>
      <c r="AP11" s="16" t="n">
        <v>0.127111216550558</v>
      </c>
      <c r="AQ11" s="16"/>
      <c r="AR11" s="16" t="n">
        <v>0.0503966181337799</v>
      </c>
      <c r="AS11" s="16" t="n">
        <v>0.173978526520543</v>
      </c>
      <c r="AT11" s="16" t="n">
        <v>0.12419262728524</v>
      </c>
      <c r="AU11" s="16" t="n">
        <v>0.0036433562576144</v>
      </c>
      <c r="AV11" s="16" t="n">
        <v>0.22682881867189</v>
      </c>
      <c r="AW11" s="16" t="n">
        <v>0.0920109176601187</v>
      </c>
      <c r="AX11" s="16" t="n">
        <v>0.0349497555992427</v>
      </c>
      <c r="AY11" s="16" t="n">
        <v>0.00189969613903295</v>
      </c>
    </row>
    <row r="12">
      <c r="B12" s="17" t="s">
        <v>235</v>
      </c>
      <c r="C12" s="16" t="n">
        <v>0.0788845563528075</v>
      </c>
      <c r="D12" s="16" t="n">
        <v>0.0743706895993878</v>
      </c>
      <c r="E12" s="16" t="n">
        <v>0.146263249729105</v>
      </c>
      <c r="F12" s="16" t="n">
        <v>0.0609120292344125</v>
      </c>
      <c r="G12" s="16"/>
      <c r="H12" s="16" t="n">
        <v>0.105392415898563</v>
      </c>
      <c r="I12" s="16" t="n">
        <v>0.0591792467821044</v>
      </c>
      <c r="J12" s="16"/>
      <c r="K12" s="16" t="n">
        <v>0.0326099908844686</v>
      </c>
      <c r="L12" s="16"/>
      <c r="M12" s="16" t="n">
        <v>0.0645690056552546</v>
      </c>
      <c r="N12" s="16" t="n">
        <v>0.15323510287309</v>
      </c>
      <c r="O12" s="16" t="n">
        <v>0.275816913854623</v>
      </c>
      <c r="P12" s="16" t="n">
        <v>0.341911089067488</v>
      </c>
      <c r="Q12" s="16"/>
      <c r="R12" s="16" t="n">
        <v>0.0160437157271404</v>
      </c>
      <c r="S12" s="16" t="n">
        <v>0.328695468843776</v>
      </c>
      <c r="T12" s="16" t="n">
        <v>0.0629001249381274</v>
      </c>
      <c r="U12" s="16" t="n">
        <v>0.0688685806074281</v>
      </c>
      <c r="V12" s="16" t="n">
        <v>0.0430907238586854</v>
      </c>
      <c r="W12" s="16"/>
      <c r="X12" s="16" t="n">
        <v>0.0652576946107679</v>
      </c>
      <c r="Y12" s="16" t="n">
        <v>0.0664871210174596</v>
      </c>
      <c r="Z12" s="16" t="n">
        <v>0.125565418924328</v>
      </c>
      <c r="AA12" s="16" t="n">
        <v>0.211349552509274</v>
      </c>
      <c r="AB12" s="16" t="n">
        <v>0.0827235476894815</v>
      </c>
      <c r="AC12" s="16" t="n">
        <v>0.0769964625307929</v>
      </c>
      <c r="AD12" s="16" t="n">
        <v>0.0934702652767764</v>
      </c>
      <c r="AE12" s="16"/>
      <c r="AF12" s="16" t="n">
        <v>0.00407394732602529</v>
      </c>
      <c r="AG12" s="16" t="n">
        <v>0.0112853282135325</v>
      </c>
      <c r="AH12" s="16" t="n">
        <v>0.057706569655696</v>
      </c>
      <c r="AI12" s="16" t="n">
        <v>0.204557324861942</v>
      </c>
      <c r="AJ12" s="16" t="n">
        <v>0.0340923746978405</v>
      </c>
      <c r="AK12" s="16" t="n">
        <v>0.0555321575375211</v>
      </c>
      <c r="AL12" s="16" t="n">
        <v>0.24186089956485</v>
      </c>
      <c r="AM12" s="16" t="n">
        <v>0.112783437977306</v>
      </c>
      <c r="AN12" s="16" t="n">
        <v>0.12103238252395</v>
      </c>
      <c r="AO12" s="16" t="n">
        <v>0.209386124005178</v>
      </c>
      <c r="AP12" s="16" t="n">
        <v>0.0055718530621476</v>
      </c>
      <c r="AQ12" s="16"/>
      <c r="AR12" s="16" t="n">
        <v>0.104162604037965</v>
      </c>
      <c r="AS12" s="16" t="n">
        <v>0.118380730114479</v>
      </c>
      <c r="AT12" s="16" t="n">
        <v>0.0320324363997888</v>
      </c>
      <c r="AU12" s="16" t="n">
        <v>0.00177552118377526</v>
      </c>
      <c r="AV12" s="16" t="n">
        <v>0.0819435502097599</v>
      </c>
      <c r="AW12" s="16" t="n">
        <v>0.0166655304358693</v>
      </c>
      <c r="AX12" s="16" t="n">
        <v>0.236765106798015</v>
      </c>
      <c r="AY12" s="16" t="n">
        <v>0.0135941831645186</v>
      </c>
    </row>
    <row r="13">
      <c r="B13" s="17" t="s">
        <v>236</v>
      </c>
      <c r="C13" s="16" t="n">
        <v>0.0696806014851215</v>
      </c>
      <c r="D13" s="16" t="n">
        <v>0.0268108530749046</v>
      </c>
      <c r="E13" s="16" t="n">
        <v>0.0135607200571229</v>
      </c>
      <c r="F13" s="16" t="n">
        <v>0.0898974433591511</v>
      </c>
      <c r="G13" s="16"/>
      <c r="H13" s="16" t="n">
        <v>0.00816245497149883</v>
      </c>
      <c r="I13" s="16" t="n">
        <v>0.0783870386057146</v>
      </c>
      <c r="J13" s="16"/>
      <c r="K13" s="16" t="n">
        <v>0.0677626844950508</v>
      </c>
      <c r="L13" s="16"/>
      <c r="M13" s="16" t="n">
        <v>0.0704183397428766</v>
      </c>
      <c r="N13" s="16" t="n">
        <v>0.0810228617213395</v>
      </c>
      <c r="O13" s="16" t="n">
        <v>0.0223857052930119</v>
      </c>
      <c r="P13" s="16" t="n">
        <v>0.00816093739889623</v>
      </c>
      <c r="Q13" s="16"/>
      <c r="R13" s="16" t="n">
        <v>0.349572012216387</v>
      </c>
      <c r="S13" s="16" t="n">
        <v>0.169171404498537</v>
      </c>
      <c r="T13" s="16" t="n">
        <v>0.041659324186846</v>
      </c>
      <c r="U13" s="16" t="n">
        <v>0.111938097437504</v>
      </c>
      <c r="V13" s="16" t="n">
        <v>0.00827513115515408</v>
      </c>
      <c r="W13" s="16"/>
      <c r="X13" s="16" t="n">
        <v>0.101884742949962</v>
      </c>
      <c r="Y13" s="16" t="n">
        <v>0.0148985283154768</v>
      </c>
      <c r="Z13" s="16" t="n">
        <v>0</v>
      </c>
      <c r="AA13" s="16" t="n">
        <v>0.0208862533462081</v>
      </c>
      <c r="AB13" s="16" t="n">
        <v>0.0404873634814158</v>
      </c>
      <c r="AC13" s="16" t="n">
        <v>0.0522403603646929</v>
      </c>
      <c r="AD13" s="16" t="n">
        <v>0.0210953093782001</v>
      </c>
      <c r="AE13" s="16"/>
      <c r="AF13" s="16" t="n">
        <v>0.162964958086233</v>
      </c>
      <c r="AG13" s="16" t="n">
        <v>0.0573362093637674</v>
      </c>
      <c r="AH13" s="16" t="n">
        <v>0</v>
      </c>
      <c r="AI13" s="16" t="n">
        <v>0.134763163526016</v>
      </c>
      <c r="AJ13" s="16" t="n">
        <v>0.0312283072818661</v>
      </c>
      <c r="AK13" s="16" t="n">
        <v>0.0602216327931275</v>
      </c>
      <c r="AL13" s="16" t="n">
        <v>0.0347551424533803</v>
      </c>
      <c r="AM13" s="16" t="n">
        <v>0.0120705308438495</v>
      </c>
      <c r="AN13" s="16" t="n">
        <v>0.0844582512342571</v>
      </c>
      <c r="AO13" s="16" t="n">
        <v>0</v>
      </c>
      <c r="AP13" s="16" t="n">
        <v>0</v>
      </c>
      <c r="AQ13" s="16"/>
      <c r="AR13" s="16" t="n">
        <v>0.0460346482950787</v>
      </c>
      <c r="AS13" s="16" t="n">
        <v>0.0372108728244332</v>
      </c>
      <c r="AT13" s="16" t="n">
        <v>0.198484303548808</v>
      </c>
      <c r="AU13" s="16" t="n">
        <v>0.0156511822147675</v>
      </c>
      <c r="AV13" s="16" t="n">
        <v>0.0737790339209739</v>
      </c>
      <c r="AW13" s="16" t="n">
        <v>0.061122431548326</v>
      </c>
      <c r="AX13" s="16" t="n">
        <v>0.203557656138702</v>
      </c>
      <c r="AY13" s="16" t="n">
        <v>0</v>
      </c>
    </row>
    <row r="14">
      <c r="B14" s="17" t="s">
        <v>237</v>
      </c>
      <c r="C14" s="16" t="n">
        <v>0.0654284319483044</v>
      </c>
      <c r="D14" s="16" t="n">
        <v>0.0427735695756748</v>
      </c>
      <c r="E14" s="16" t="n">
        <v>0.198913608481135</v>
      </c>
      <c r="F14" s="16" t="n">
        <v>0.0313658590119169</v>
      </c>
      <c r="G14" s="16"/>
      <c r="H14" s="16" t="n">
        <v>0.117986423819177</v>
      </c>
      <c r="I14" s="16" t="n">
        <v>0.0561232051390094</v>
      </c>
      <c r="J14" s="16"/>
      <c r="K14" s="16" t="n">
        <v>0.103708550581021</v>
      </c>
      <c r="L14" s="16"/>
      <c r="M14" s="16" t="n">
        <v>0.0530306006681902</v>
      </c>
      <c r="N14" s="16" t="n">
        <v>0.129794238871124</v>
      </c>
      <c r="O14" s="16" t="n">
        <v>0.247441581209206</v>
      </c>
      <c r="P14" s="16" t="n">
        <v>0.259100971717037</v>
      </c>
      <c r="Q14" s="16"/>
      <c r="R14" s="16" t="n">
        <v>0</v>
      </c>
      <c r="S14" s="16" t="n">
        <v>0.243955390984018</v>
      </c>
      <c r="T14" s="16" t="n">
        <v>0.0248246388883887</v>
      </c>
      <c r="U14" s="16" t="n">
        <v>0.0788188299520198</v>
      </c>
      <c r="V14" s="16" t="n">
        <v>0.0507675824174061</v>
      </c>
      <c r="W14" s="16"/>
      <c r="X14" s="16" t="n">
        <v>0.0319995524806598</v>
      </c>
      <c r="Y14" s="16" t="n">
        <v>0.0181860109991749</v>
      </c>
      <c r="Z14" s="16" t="n">
        <v>0.186237572112314</v>
      </c>
      <c r="AA14" s="16" t="n">
        <v>0.197229133278713</v>
      </c>
      <c r="AB14" s="16" t="n">
        <v>0.0765447112289004</v>
      </c>
      <c r="AC14" s="16" t="n">
        <v>0.14465717096224</v>
      </c>
      <c r="AD14" s="16" t="n">
        <v>0.139979114251058</v>
      </c>
      <c r="AE14" s="16"/>
      <c r="AF14" s="16" t="n">
        <v>0.00159767774108403</v>
      </c>
      <c r="AG14" s="16" t="n">
        <v>0.0256420256609211</v>
      </c>
      <c r="AH14" s="16" t="n">
        <v>0.0598836484937666</v>
      </c>
      <c r="AI14" s="16" t="n">
        <v>0.161303530093282</v>
      </c>
      <c r="AJ14" s="16" t="n">
        <v>0.173999427934705</v>
      </c>
      <c r="AK14" s="16" t="n">
        <v>0.017900120181208</v>
      </c>
      <c r="AL14" s="16" t="n">
        <v>0.0575273802928085</v>
      </c>
      <c r="AM14" s="16" t="n">
        <v>0.0209308958280671</v>
      </c>
      <c r="AN14" s="16" t="n">
        <v>0.152033294919316</v>
      </c>
      <c r="AO14" s="16" t="n">
        <v>0.208534708449684</v>
      </c>
      <c r="AP14" s="16" t="n">
        <v>0.000405742221430295</v>
      </c>
      <c r="AQ14" s="16"/>
      <c r="AR14" s="16" t="n">
        <v>0.0157922793345195</v>
      </c>
      <c r="AS14" s="16" t="n">
        <v>0.106947230890572</v>
      </c>
      <c r="AT14" s="16" t="n">
        <v>0.133535276325525</v>
      </c>
      <c r="AU14" s="16" t="n">
        <v>0.0296327668506334</v>
      </c>
      <c r="AV14" s="16" t="n">
        <v>0.0819435502097599</v>
      </c>
      <c r="AW14" s="16" t="n">
        <v>0.00705390987699309</v>
      </c>
      <c r="AX14" s="16" t="n">
        <v>0.0216415653641439</v>
      </c>
      <c r="AY14" s="16" t="n">
        <v>0</v>
      </c>
    </row>
    <row r="15">
      <c r="B15" s="17" t="s">
        <v>238</v>
      </c>
      <c r="C15" s="16" t="n">
        <v>0.062766232965429</v>
      </c>
      <c r="D15" s="16" t="n">
        <v>0.100093677342134</v>
      </c>
      <c r="E15" s="16" t="n">
        <v>0.084670706034136</v>
      </c>
      <c r="F15" s="16" t="n">
        <v>0.0525576364425949</v>
      </c>
      <c r="G15" s="16"/>
      <c r="H15" s="16" t="n">
        <v>0.0885105360687267</v>
      </c>
      <c r="I15" s="16" t="n">
        <v>0.0645374527390445</v>
      </c>
      <c r="J15" s="16"/>
      <c r="K15" s="16" t="n">
        <v>0.101287653144908</v>
      </c>
      <c r="L15" s="16"/>
      <c r="M15" s="16" t="n">
        <v>0.0465821104642491</v>
      </c>
      <c r="N15" s="16" t="n">
        <v>0.131757609538319</v>
      </c>
      <c r="O15" s="16" t="n">
        <v>0.339431813351887</v>
      </c>
      <c r="P15" s="16" t="n">
        <v>0.356300919911123</v>
      </c>
      <c r="Q15" s="16"/>
      <c r="R15" s="16" t="n">
        <v>0.000732116267805784</v>
      </c>
      <c r="S15" s="16" t="n">
        <v>0.00799074777191274</v>
      </c>
      <c r="T15" s="16" t="n">
        <v>0.0775858064300095</v>
      </c>
      <c r="U15" s="16" t="n">
        <v>0.0666131985728601</v>
      </c>
      <c r="V15" s="16" t="n">
        <v>0.07270847609364</v>
      </c>
      <c r="W15" s="16"/>
      <c r="X15" s="16" t="n">
        <v>0.0313296826192227</v>
      </c>
      <c r="Y15" s="16" t="n">
        <v>0.0737890785244951</v>
      </c>
      <c r="Z15" s="16" t="n">
        <v>0.116737391864366</v>
      </c>
      <c r="AA15" s="16" t="n">
        <v>0.226882534694137</v>
      </c>
      <c r="AB15" s="16" t="n">
        <v>0.0771765072168241</v>
      </c>
      <c r="AC15" s="16" t="n">
        <v>0.0998584817387459</v>
      </c>
      <c r="AD15" s="16" t="n">
        <v>0.0784606429486753</v>
      </c>
      <c r="AE15" s="16"/>
      <c r="AF15" s="16" t="n">
        <v>0.00265552989500589</v>
      </c>
      <c r="AG15" s="16" t="n">
        <v>0.884996534456</v>
      </c>
      <c r="AH15" s="16" t="n">
        <v>0.0472172799776208</v>
      </c>
      <c r="AI15" s="16" t="n">
        <v>0.168783997835333</v>
      </c>
      <c r="AJ15" s="16" t="n">
        <v>0.042659084453212</v>
      </c>
      <c r="AK15" s="16" t="n">
        <v>0.0192452830003414</v>
      </c>
      <c r="AL15" s="16" t="n">
        <v>0.0765380294922886</v>
      </c>
      <c r="AM15" s="16" t="n">
        <v>0.159398606398417</v>
      </c>
      <c r="AN15" s="16" t="n">
        <v>0.0220322292495978</v>
      </c>
      <c r="AO15" s="16" t="n">
        <v>0.000805016524460155</v>
      </c>
      <c r="AP15" s="16" t="n">
        <v>0.00582882183726837</v>
      </c>
      <c r="AQ15" s="16"/>
      <c r="AR15" s="16" t="n">
        <v>0.0191654368243021</v>
      </c>
      <c r="AS15" s="16" t="n">
        <v>0.113467395019008</v>
      </c>
      <c r="AT15" s="16" t="n">
        <v>0.0254528533756967</v>
      </c>
      <c r="AU15" s="16" t="n">
        <v>0.0355375610817412</v>
      </c>
      <c r="AV15" s="16" t="n">
        <v>0.0828046366125786</v>
      </c>
      <c r="AW15" s="16" t="n">
        <v>0.0171392669244335</v>
      </c>
      <c r="AX15" s="16" t="n">
        <v>0.224265044104448</v>
      </c>
      <c r="AY15" s="16" t="n">
        <v>0.0293843726593582</v>
      </c>
    </row>
    <row r="16">
      <c r="B16" s="17" t="s">
        <v>239</v>
      </c>
      <c r="C16" s="16" t="n">
        <v>0.0558684177223942</v>
      </c>
      <c r="D16" s="16" t="n">
        <v>0.14509461264736</v>
      </c>
      <c r="E16" s="16" t="n">
        <v>0.0586883465531125</v>
      </c>
      <c r="F16" s="16" t="n">
        <v>0.0450538183031133</v>
      </c>
      <c r="G16" s="16"/>
      <c r="H16" s="16" t="n">
        <v>0.102326526516524</v>
      </c>
      <c r="I16" s="16" t="n">
        <v>0.0542101308604852</v>
      </c>
      <c r="J16" s="16"/>
      <c r="K16" s="16" t="n">
        <v>0.0644538134952044</v>
      </c>
      <c r="L16" s="16"/>
      <c r="M16" s="16" t="n">
        <v>0.0300689475207214</v>
      </c>
      <c r="N16" s="16" t="n">
        <v>0.239847417843515</v>
      </c>
      <c r="O16" s="16" t="n">
        <v>0.29154146191196</v>
      </c>
      <c r="P16" s="16" t="n">
        <v>0.362516929829366</v>
      </c>
      <c r="Q16" s="16"/>
      <c r="R16" s="16" t="n">
        <v>0.0309892570525721</v>
      </c>
      <c r="S16" s="16" t="n">
        <v>0.0191613728117051</v>
      </c>
      <c r="T16" s="16" t="n">
        <v>0.102079682830253</v>
      </c>
      <c r="U16" s="16" t="n">
        <v>0.0798115531154228</v>
      </c>
      <c r="V16" s="16" t="n">
        <v>0.0298930472141537</v>
      </c>
      <c r="W16" s="16"/>
      <c r="X16" s="16" t="n">
        <v>0.0137243945067681</v>
      </c>
      <c r="Y16" s="16" t="n">
        <v>0.101208776279198</v>
      </c>
      <c r="Z16" s="16" t="n">
        <v>0.135937517743739</v>
      </c>
      <c r="AA16" s="16" t="n">
        <v>0.0333194689211</v>
      </c>
      <c r="AB16" s="16" t="n">
        <v>0.0644155391321719</v>
      </c>
      <c r="AC16" s="16" t="n">
        <v>0.357010381593435</v>
      </c>
      <c r="AD16" s="16" t="n">
        <v>0.103199794866179</v>
      </c>
      <c r="AE16" s="16"/>
      <c r="AF16" s="16" t="n">
        <v>0.00245561244581796</v>
      </c>
      <c r="AG16" s="16" t="n">
        <v>0.0266027654560604</v>
      </c>
      <c r="AH16" s="16" t="n">
        <v>0.10146401999115</v>
      </c>
      <c r="AI16" s="16" t="n">
        <v>0.0880943430442688</v>
      </c>
      <c r="AJ16" s="16" t="n">
        <v>0.0300734026566877</v>
      </c>
      <c r="AK16" s="16" t="n">
        <v>0.0551485806157014</v>
      </c>
      <c r="AL16" s="16" t="n">
        <v>0.142431855702054</v>
      </c>
      <c r="AM16" s="16" t="n">
        <v>0.204166933895541</v>
      </c>
      <c r="AN16" s="16" t="n">
        <v>0.0161605324248227</v>
      </c>
      <c r="AO16" s="16" t="n">
        <v>0.0202786487799441</v>
      </c>
      <c r="AP16" s="16" t="n">
        <v>0.000256968775120762</v>
      </c>
      <c r="AQ16" s="16"/>
      <c r="AR16" s="16" t="n">
        <v>0.0157408684500389</v>
      </c>
      <c r="AS16" s="16" t="n">
        <v>0.0521828181716956</v>
      </c>
      <c r="AT16" s="16" t="n">
        <v>0.0743409246302906</v>
      </c>
      <c r="AU16" s="16" t="n">
        <v>0.00669487212063705</v>
      </c>
      <c r="AV16" s="16" t="n">
        <v>0.169997645016048</v>
      </c>
      <c r="AW16" s="16" t="n">
        <v>0.0311253543560748</v>
      </c>
      <c r="AX16" s="16" t="n">
        <v>0.254777429061623</v>
      </c>
      <c r="AY16" s="16" t="n">
        <v>0.0195895817729055</v>
      </c>
    </row>
    <row r="17">
      <c r="B17" s="17" t="s">
        <v>97</v>
      </c>
      <c r="C17" s="16" t="n">
        <v>0.0454557818549938</v>
      </c>
      <c r="D17" s="16" t="n">
        <v>0.0199572513622831</v>
      </c>
      <c r="E17" s="16" t="n">
        <v>0.0723726343285714</v>
      </c>
      <c r="F17" s="16" t="n">
        <v>0.0409425803216883</v>
      </c>
      <c r="G17" s="16"/>
      <c r="H17" s="16" t="n">
        <v>0.0268687556920799</v>
      </c>
      <c r="I17" s="16" t="n">
        <v>0.0373979512292364</v>
      </c>
      <c r="J17" s="16"/>
      <c r="K17" s="16" t="n">
        <v>0.00615083703041171</v>
      </c>
      <c r="L17" s="16"/>
      <c r="M17" s="16" t="n">
        <v>0.042306924055425</v>
      </c>
      <c r="N17" s="16" t="n">
        <v>0.085114292368942</v>
      </c>
      <c r="O17" s="16" t="n">
        <v>0.0266005528589951</v>
      </c>
      <c r="P17" s="16" t="n">
        <v>0.0450105230350612</v>
      </c>
      <c r="Q17" s="16"/>
      <c r="R17" s="16" t="n">
        <v>0</v>
      </c>
      <c r="S17" s="16" t="n">
        <v>0.102608089659541</v>
      </c>
      <c r="T17" s="16" t="n">
        <v>0.0367172684101905</v>
      </c>
      <c r="U17" s="16" t="n">
        <v>0.00289183553744079</v>
      </c>
      <c r="V17" s="16" t="n">
        <v>0.0621428368384602</v>
      </c>
      <c r="W17" s="16"/>
      <c r="X17" s="16" t="n">
        <v>0.0199955703201533</v>
      </c>
      <c r="Y17" s="16" t="n">
        <v>0.0512452691278766</v>
      </c>
      <c r="Z17" s="16" t="n">
        <v>0.15369957916197</v>
      </c>
      <c r="AA17" s="16" t="n">
        <v>0.0397752481466588</v>
      </c>
      <c r="AB17" s="16" t="n">
        <v>0.036905613673879</v>
      </c>
      <c r="AC17" s="16" t="n">
        <v>0.0355245309303731</v>
      </c>
      <c r="AD17" s="16" t="n">
        <v>0.104064421223051</v>
      </c>
      <c r="AE17" s="16"/>
      <c r="AF17" s="16" t="n">
        <v>0.0118444297838368</v>
      </c>
      <c r="AG17" s="16" t="n">
        <v>0.00864370312923925</v>
      </c>
      <c r="AH17" s="16" t="n">
        <v>0.204935658992147</v>
      </c>
      <c r="AI17" s="16" t="n">
        <v>0.000392133595097868</v>
      </c>
      <c r="AJ17" s="16" t="n">
        <v>0.019461933773598</v>
      </c>
      <c r="AK17" s="16" t="n">
        <v>0.0753301772783098</v>
      </c>
      <c r="AL17" s="16" t="n">
        <v>0.0260435775121782</v>
      </c>
      <c r="AM17" s="16" t="n">
        <v>0</v>
      </c>
      <c r="AN17" s="16" t="n">
        <v>0.000809988737445716</v>
      </c>
      <c r="AO17" s="16" t="n">
        <v>0</v>
      </c>
      <c r="AP17" s="16" t="n">
        <v>0</v>
      </c>
      <c r="AQ17" s="16"/>
      <c r="AR17" s="16" t="n">
        <v>0.0503928284144028</v>
      </c>
      <c r="AS17" s="16" t="n">
        <v>0.0967290341813783</v>
      </c>
      <c r="AT17" s="16" t="n">
        <v>0.0208601241337406</v>
      </c>
      <c r="AU17" s="16" t="n">
        <v>0.0162430226093593</v>
      </c>
      <c r="AV17" s="16" t="n">
        <v>0.00759045868690691</v>
      </c>
      <c r="AW17" s="16" t="n">
        <v>0.00145815562425504</v>
      </c>
      <c r="AX17" s="16" t="n">
        <v>0</v>
      </c>
      <c r="AY17" s="16" t="n">
        <v>0</v>
      </c>
    </row>
    <row r="18">
      <c r="B18" s="17" t="s">
        <v>240</v>
      </c>
      <c r="C18" s="22" t="n">
        <v>0.0441711184978118</v>
      </c>
      <c r="D18" s="22" t="n">
        <v>0.157131651556577</v>
      </c>
      <c r="E18" s="22" t="n">
        <v>0.0433687983105861</v>
      </c>
      <c r="F18" s="22" t="n">
        <v>0.0316790563058875</v>
      </c>
      <c r="G18" s="22"/>
      <c r="H18" s="22" t="n">
        <v>0.0295510751465842</v>
      </c>
      <c r="I18" s="22" t="n">
        <v>0.0453930457618889</v>
      </c>
      <c r="J18" s="22"/>
      <c r="K18" s="22" t="n">
        <v>0.0819562857197815</v>
      </c>
      <c r="L18" s="22"/>
      <c r="M18" s="22" t="n">
        <v>0.0224961348794817</v>
      </c>
      <c r="N18" s="22" t="n">
        <v>0.18617098351879</v>
      </c>
      <c r="O18" s="22" t="n">
        <v>0.304508810095157</v>
      </c>
      <c r="P18" s="22" t="n">
        <v>0.246812238678181</v>
      </c>
      <c r="Q18" s="22"/>
      <c r="R18" s="22" t="n">
        <v>0.0309892570525721</v>
      </c>
      <c r="S18" s="22" t="n">
        <v>0.00994434056355834</v>
      </c>
      <c r="T18" s="22" t="n">
        <v>0.050843841271723</v>
      </c>
      <c r="U18" s="22" t="n">
        <v>0.0433806756426008</v>
      </c>
      <c r="V18" s="22" t="n">
        <v>0.0502074860146424</v>
      </c>
      <c r="W18" s="22"/>
      <c r="X18" s="22" t="n">
        <v>0.0283765809201049</v>
      </c>
      <c r="Y18" s="22" t="n">
        <v>0.0400698371725192</v>
      </c>
      <c r="Z18" s="22" t="n">
        <v>0.0558925167425654</v>
      </c>
      <c r="AA18" s="22" t="n">
        <v>0.048326876483671</v>
      </c>
      <c r="AB18" s="22" t="n">
        <v>0.107206311619816</v>
      </c>
      <c r="AC18" s="22" t="n">
        <v>0.167716052301557</v>
      </c>
      <c r="AD18" s="22" t="n">
        <v>0.172504596411984</v>
      </c>
      <c r="AE18" s="22"/>
      <c r="AF18" s="22" t="n">
        <v>0.00621384255297184</v>
      </c>
      <c r="AG18" s="22" t="n">
        <v>0.446074645758025</v>
      </c>
      <c r="AH18" s="22" t="n">
        <v>0.0434298054112085</v>
      </c>
      <c r="AI18" s="22" t="n">
        <v>0.0641412330992697</v>
      </c>
      <c r="AJ18" s="22" t="n">
        <v>0.0278377575935768</v>
      </c>
      <c r="AK18" s="22" t="n">
        <v>0.0261304436695908</v>
      </c>
      <c r="AL18" s="22" t="n">
        <v>0.144127695866316</v>
      </c>
      <c r="AM18" s="22" t="n">
        <v>0.100991677528155</v>
      </c>
      <c r="AN18" s="22" t="n">
        <v>0.0190626184847661</v>
      </c>
      <c r="AO18" s="22" t="n">
        <v>0.00161003304892031</v>
      </c>
      <c r="AP18" s="22" t="n">
        <v>0.000662710996551058</v>
      </c>
      <c r="AQ18" s="22"/>
      <c r="AR18" s="22" t="n">
        <v>0.0344043196611275</v>
      </c>
      <c r="AS18" s="22" t="n">
        <v>0.060059420170611</v>
      </c>
      <c r="AT18" s="22" t="n">
        <v>0.0243929927813991</v>
      </c>
      <c r="AU18" s="22" t="n">
        <v>0.00669487212063705</v>
      </c>
      <c r="AV18" s="22" t="n">
        <v>0.146652211353448</v>
      </c>
      <c r="AW18" s="22" t="n">
        <v>0.0161548477887426</v>
      </c>
      <c r="AX18" s="22" t="n">
        <v>0.0346790725216984</v>
      </c>
      <c r="AY18" s="22" t="n">
        <v>0.0214892779119384</v>
      </c>
    </row>
    <row r="19">
      <c r="B19" s="18"/>
    </row>
    <row r="20">
      <c r="B20" t="s">
        <v>77</v>
      </c>
    </row>
    <row r="21">
      <c r="B21" t="s">
        <v>78</v>
      </c>
    </row>
    <row r="23">
      <c r="B23"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247</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242</v>
      </c>
      <c r="C9" s="16" t="n">
        <v>0.0999145056270236</v>
      </c>
      <c r="D9" s="16" t="n">
        <v>0.0639200585893221</v>
      </c>
      <c r="E9" s="16" t="n">
        <v>0.147785003180309</v>
      </c>
      <c r="F9" s="16" t="n">
        <v>0.0908353462700426</v>
      </c>
      <c r="G9" s="16"/>
      <c r="H9" s="16" t="n">
        <v>0.0659814758027909</v>
      </c>
      <c r="I9" s="16" t="n">
        <v>0.0922834603976165</v>
      </c>
      <c r="J9" s="16"/>
      <c r="K9" s="16" t="n">
        <v>0.0948466699059782</v>
      </c>
      <c r="L9" s="16"/>
      <c r="M9" s="16" t="n">
        <v>0.0861631211416751</v>
      </c>
      <c r="N9" s="16" t="n">
        <v>0.181880167713066</v>
      </c>
      <c r="O9" s="16" t="n">
        <v>0.295057751412156</v>
      </c>
      <c r="P9" s="16" t="n">
        <v>0.223902020257167</v>
      </c>
      <c r="Q9" s="16"/>
      <c r="R9" s="16" t="n">
        <v>0.14046496664231</v>
      </c>
      <c r="S9" s="16" t="n">
        <v>0.241851898391286</v>
      </c>
      <c r="T9" s="16" t="n">
        <v>0.139673034823955</v>
      </c>
      <c r="U9" s="16" t="n">
        <v>0.0595699782517523</v>
      </c>
      <c r="V9" s="16" t="n">
        <v>0.0560275732320274</v>
      </c>
      <c r="W9" s="16"/>
      <c r="X9" s="16" t="n">
        <v>0.098344421281422</v>
      </c>
      <c r="Y9" s="16" t="n">
        <v>0.0538542449508929</v>
      </c>
      <c r="Z9" s="16" t="n">
        <v>0.193363350916833</v>
      </c>
      <c r="AA9" s="16" t="n">
        <v>0.05131508114078</v>
      </c>
      <c r="AB9" s="16" t="n">
        <v>0.091755635715736</v>
      </c>
      <c r="AC9" s="16" t="n">
        <v>0.291880420150182</v>
      </c>
      <c r="AD9" s="16" t="n">
        <v>0.13204070644873</v>
      </c>
      <c r="AE9" s="16"/>
      <c r="AF9" s="16" t="n">
        <v>0.0078310470871495</v>
      </c>
      <c r="AG9" s="16" t="n">
        <v>0.0349811112699555</v>
      </c>
      <c r="AH9" s="16" t="n">
        <v>0.21733241313747</v>
      </c>
      <c r="AI9" s="16" t="n">
        <v>0.165624641156051</v>
      </c>
      <c r="AJ9" s="16" t="n">
        <v>0.0121586369575153</v>
      </c>
      <c r="AK9" s="16" t="n">
        <v>0.0518704167788309</v>
      </c>
      <c r="AL9" s="16" t="n">
        <v>0.297784259309719</v>
      </c>
      <c r="AM9" s="16" t="n">
        <v>0.308212598259178</v>
      </c>
      <c r="AN9" s="16" t="n">
        <v>0.152542040460158</v>
      </c>
      <c r="AO9" s="16" t="n">
        <v>0.000805016524460155</v>
      </c>
      <c r="AP9" s="16" t="n">
        <v>0.00670792349144188</v>
      </c>
      <c r="AQ9" s="16"/>
      <c r="AR9" s="16" t="n">
        <v>0.0978267992208041</v>
      </c>
      <c r="AS9" s="16" t="n">
        <v>0.119311546834746</v>
      </c>
      <c r="AT9" s="16" t="n">
        <v>0.129538911083947</v>
      </c>
      <c r="AU9" s="16" t="n">
        <v>0.0265812509876107</v>
      </c>
      <c r="AV9" s="16" t="n">
        <v>0.0766493219303695</v>
      </c>
      <c r="AW9" s="16" t="n">
        <v>0.0171392669244335</v>
      </c>
      <c r="AX9" s="16" t="n">
        <v>0.447848010524231</v>
      </c>
      <c r="AY9" s="16" t="n">
        <v>0.0116944870254857</v>
      </c>
    </row>
    <row r="10">
      <c r="B10" s="17" t="s">
        <v>243</v>
      </c>
      <c r="C10" s="16" t="n">
        <v>0.123974269950344</v>
      </c>
      <c r="D10" s="16" t="n">
        <v>0.0876236547578071</v>
      </c>
      <c r="E10" s="16" t="n">
        <v>0.146230051331757</v>
      </c>
      <c r="F10" s="16" t="n">
        <v>0.121960747773914</v>
      </c>
      <c r="G10" s="16"/>
      <c r="H10" s="16" t="n">
        <v>0.124958600466119</v>
      </c>
      <c r="I10" s="16" t="n">
        <v>0.12264024803894</v>
      </c>
      <c r="J10" s="16"/>
      <c r="K10" s="16" t="n">
        <v>0.14521777611957</v>
      </c>
      <c r="L10" s="16"/>
      <c r="M10" s="16" t="n">
        <v>0.110014573937048</v>
      </c>
      <c r="N10" s="16" t="n">
        <v>0.225109153040559</v>
      </c>
      <c r="O10" s="16" t="n">
        <v>0.233130742519674</v>
      </c>
      <c r="P10" s="16" t="n">
        <v>0.328306821734654</v>
      </c>
      <c r="Q10" s="16"/>
      <c r="R10" s="16" t="n">
        <v>0.179762846462216</v>
      </c>
      <c r="S10" s="16" t="n">
        <v>0.312924469928391</v>
      </c>
      <c r="T10" s="16" t="n">
        <v>0.126478754556114</v>
      </c>
      <c r="U10" s="16" t="n">
        <v>0.147396960299646</v>
      </c>
      <c r="V10" s="16" t="n">
        <v>0.0611118899617254</v>
      </c>
      <c r="W10" s="16"/>
      <c r="X10" s="16" t="n">
        <v>0.121298505453583</v>
      </c>
      <c r="Y10" s="16" t="n">
        <v>0.0451733937109372</v>
      </c>
      <c r="Z10" s="16" t="n">
        <v>0.230518150986548</v>
      </c>
      <c r="AA10" s="16" t="n">
        <v>0.0338514318559472</v>
      </c>
      <c r="AB10" s="16" t="n">
        <v>0.0880702747214522</v>
      </c>
      <c r="AC10" s="16" t="n">
        <v>0.29258951428089</v>
      </c>
      <c r="AD10" s="16" t="n">
        <v>0.0966980817475306</v>
      </c>
      <c r="AE10" s="16"/>
      <c r="AF10" s="16" t="n">
        <v>0.0122827033772813</v>
      </c>
      <c r="AG10" s="16" t="n">
        <v>0.0137946787488882</v>
      </c>
      <c r="AH10" s="16" t="n">
        <v>0.0293394137974806</v>
      </c>
      <c r="AI10" s="16" t="n">
        <v>0.1778742329523</v>
      </c>
      <c r="AJ10" s="16" t="n">
        <v>0.20037058720945</v>
      </c>
      <c r="AK10" s="16" t="n">
        <v>0.12910741032136</v>
      </c>
      <c r="AL10" s="16" t="n">
        <v>0.128654485532226</v>
      </c>
      <c r="AM10" s="16" t="n">
        <v>0.0289758191534078</v>
      </c>
      <c r="AN10" s="16" t="n">
        <v>0.259813429461064</v>
      </c>
      <c r="AO10" s="16" t="n">
        <v>0.248323123149638</v>
      </c>
      <c r="AP10" s="16" t="n">
        <v>0.000405742221430295</v>
      </c>
      <c r="AQ10" s="16"/>
      <c r="AR10" s="16" t="n">
        <v>0.0145653383201041</v>
      </c>
      <c r="AS10" s="16" t="n">
        <v>0.185227188065997</v>
      </c>
      <c r="AT10" s="16" t="n">
        <v>0.226167087842253</v>
      </c>
      <c r="AU10" s="16" t="n">
        <v>0.167780210400971</v>
      </c>
      <c r="AV10" s="16" t="n">
        <v>0.0953575246922557</v>
      </c>
      <c r="AW10" s="16" t="n">
        <v>0.0780248302284774</v>
      </c>
      <c r="AX10" s="16" t="n">
        <v>0.0412701427108142</v>
      </c>
      <c r="AY10" s="16" t="n">
        <v>0</v>
      </c>
    </row>
    <row r="11">
      <c r="B11" s="17" t="s">
        <v>244</v>
      </c>
      <c r="C11" s="16" t="n">
        <v>0.106173844749869</v>
      </c>
      <c r="D11" s="16" t="n">
        <v>0.111583364993005</v>
      </c>
      <c r="E11" s="16" t="n">
        <v>0.155733156607955</v>
      </c>
      <c r="F11" s="16" t="n">
        <v>0.0919720457855134</v>
      </c>
      <c r="G11" s="16"/>
      <c r="H11" s="16" t="n">
        <v>0.0856546642274455</v>
      </c>
      <c r="I11" s="16" t="n">
        <v>0.095892876277125</v>
      </c>
      <c r="J11" s="16"/>
      <c r="K11" s="16" t="n">
        <v>0.0825528128641817</v>
      </c>
      <c r="L11" s="16"/>
      <c r="M11" s="16" t="n">
        <v>0.0968269696749682</v>
      </c>
      <c r="N11" s="16" t="n">
        <v>0.173921448912315</v>
      </c>
      <c r="O11" s="16" t="n">
        <v>0.185684666848201</v>
      </c>
      <c r="P11" s="16" t="n">
        <v>0.223388109716358</v>
      </c>
      <c r="Q11" s="16"/>
      <c r="R11" s="16" t="n">
        <v>0.000713661720840182</v>
      </c>
      <c r="S11" s="16" t="n">
        <v>0.289485831839108</v>
      </c>
      <c r="T11" s="16" t="n">
        <v>0.196276750522409</v>
      </c>
      <c r="U11" s="16" t="n">
        <v>0.0929347825524285</v>
      </c>
      <c r="V11" s="16" t="n">
        <v>0.0307825352825349</v>
      </c>
      <c r="W11" s="16"/>
      <c r="X11" s="16" t="n">
        <v>0.151493535956058</v>
      </c>
      <c r="Y11" s="16" t="n">
        <v>0.0619986216070003</v>
      </c>
      <c r="Z11" s="16" t="n">
        <v>0.0196415208582808</v>
      </c>
      <c r="AA11" s="16" t="n">
        <v>0.227496752220473</v>
      </c>
      <c r="AB11" s="16" t="n">
        <v>0.0892934858929941</v>
      </c>
      <c r="AC11" s="16" t="n">
        <v>0.0253596139489615</v>
      </c>
      <c r="AD11" s="16" t="n">
        <v>0.0704545408739723</v>
      </c>
      <c r="AE11" s="16"/>
      <c r="AF11" s="16" t="n">
        <v>0.164772466382961</v>
      </c>
      <c r="AG11" s="16" t="n">
        <v>0.00313080793508199</v>
      </c>
      <c r="AH11" s="16" t="n">
        <v>0.23856808968909</v>
      </c>
      <c r="AI11" s="16" t="n">
        <v>0.176957409062719</v>
      </c>
      <c r="AJ11" s="16" t="n">
        <v>0.0254297700176993</v>
      </c>
      <c r="AK11" s="16" t="n">
        <v>0.0797761096188368</v>
      </c>
      <c r="AL11" s="16" t="n">
        <v>0.0818828017983194</v>
      </c>
      <c r="AM11" s="16" t="n">
        <v>0.0833713213111052</v>
      </c>
      <c r="AN11" s="16" t="n">
        <v>0.366842499281999</v>
      </c>
      <c r="AO11" s="16" t="n">
        <v>0.00165643207995393</v>
      </c>
      <c r="AP11" s="16" t="n">
        <v>0</v>
      </c>
      <c r="AQ11" s="16"/>
      <c r="AR11" s="16" t="n">
        <v>0.107996882821213</v>
      </c>
      <c r="AS11" s="16" t="n">
        <v>0.141436805260115</v>
      </c>
      <c r="AT11" s="16" t="n">
        <v>0.131360450272353</v>
      </c>
      <c r="AU11" s="16" t="n">
        <v>0.00847039330441231</v>
      </c>
      <c r="AV11" s="16" t="n">
        <v>0.144598239661191</v>
      </c>
      <c r="AW11" s="16" t="n">
        <v>0.0760929381156581</v>
      </c>
      <c r="AX11" s="16" t="n">
        <v>0.0133081902350988</v>
      </c>
      <c r="AY11" s="16" t="n">
        <v>0.00979479088645274</v>
      </c>
    </row>
    <row r="12">
      <c r="B12" s="17" t="s">
        <v>245</v>
      </c>
      <c r="C12" s="16" t="n">
        <v>0.0139933292083528</v>
      </c>
      <c r="D12" s="16" t="n">
        <v>0.0353810899172358</v>
      </c>
      <c r="E12" s="16" t="n">
        <v>0.0131149642930393</v>
      </c>
      <c r="F12" s="16" t="n">
        <v>0.0118273534642387</v>
      </c>
      <c r="G12" s="16"/>
      <c r="H12" s="16" t="n">
        <v>0.00834794600042988</v>
      </c>
      <c r="I12" s="16" t="n">
        <v>0.0155342180829601</v>
      </c>
      <c r="J12" s="16"/>
      <c r="K12" s="16" t="n">
        <v>0.00686320122624547</v>
      </c>
      <c r="L12" s="16"/>
      <c r="M12" s="16" t="n">
        <v>0.00900916029937803</v>
      </c>
      <c r="N12" s="16" t="n">
        <v>0.029172184950124</v>
      </c>
      <c r="O12" s="16" t="n">
        <v>0.118785627297961</v>
      </c>
      <c r="P12" s="16" t="n">
        <v>0.109376849824738</v>
      </c>
      <c r="Q12" s="16"/>
      <c r="R12" s="16" t="n">
        <v>0</v>
      </c>
      <c r="S12" s="16" t="n">
        <v>0.00872457176845299</v>
      </c>
      <c r="T12" s="16" t="n">
        <v>0.00712952423493842</v>
      </c>
      <c r="U12" s="16" t="n">
        <v>0.0131211185546325</v>
      </c>
      <c r="V12" s="16" t="n">
        <v>0.0214719747520769</v>
      </c>
      <c r="W12" s="16"/>
      <c r="X12" s="16" t="n">
        <v>0.000516805299972953</v>
      </c>
      <c r="Y12" s="16" t="n">
        <v>0.00797062743085014</v>
      </c>
      <c r="Z12" s="16" t="n">
        <v>0.00335523291911441</v>
      </c>
      <c r="AA12" s="16" t="n">
        <v>0.165349660544403</v>
      </c>
      <c r="AB12" s="16" t="n">
        <v>0.0350830126228748</v>
      </c>
      <c r="AC12" s="16" t="n">
        <v>0.00680568475643829</v>
      </c>
      <c r="AD12" s="16" t="n">
        <v>0.0511257818129505</v>
      </c>
      <c r="AE12" s="16"/>
      <c r="AF12" s="16" t="n">
        <v>0.000798838870542015</v>
      </c>
      <c r="AG12" s="16" t="n">
        <v>0.014821665291236</v>
      </c>
      <c r="AH12" s="16" t="n">
        <v>0.0130134158390205</v>
      </c>
      <c r="AI12" s="16" t="n">
        <v>0.00591204316298318</v>
      </c>
      <c r="AJ12" s="16" t="n">
        <v>0.0204416489613611</v>
      </c>
      <c r="AK12" s="16" t="n">
        <v>0.00050734345205513</v>
      </c>
      <c r="AL12" s="16" t="n">
        <v>0.009190136546157</v>
      </c>
      <c r="AM12" s="16" t="n">
        <v>0.0132288411806155</v>
      </c>
      <c r="AN12" s="16" t="n">
        <v>0.0965678871977063</v>
      </c>
      <c r="AO12" s="16" t="n">
        <v>0.000805016524460155</v>
      </c>
      <c r="AP12" s="16" t="n">
        <v>0</v>
      </c>
      <c r="AQ12" s="16"/>
      <c r="AR12" s="16" t="n">
        <v>0.0119247156702776</v>
      </c>
      <c r="AS12" s="16" t="n">
        <v>0.00361683556640154</v>
      </c>
      <c r="AT12" s="16" t="n">
        <v>0.00540951270064113</v>
      </c>
      <c r="AU12" s="16" t="n">
        <v>0</v>
      </c>
      <c r="AV12" s="16" t="n">
        <v>0.000287028800939567</v>
      </c>
      <c r="AW12" s="16" t="n">
        <v>0.0608855633040439</v>
      </c>
      <c r="AX12" s="16" t="n">
        <v>0.0221790098281307</v>
      </c>
      <c r="AY12" s="16" t="n">
        <v>0.0214892779119384</v>
      </c>
    </row>
    <row r="13">
      <c r="B13" s="17" t="s">
        <v>246</v>
      </c>
      <c r="C13" s="16" t="n">
        <v>0.116621142999056</v>
      </c>
      <c r="D13" s="16" t="n">
        <v>0.158159117135945</v>
      </c>
      <c r="E13" s="16" t="n">
        <v>0.151451239048953</v>
      </c>
      <c r="F13" s="16" t="n">
        <v>0.102393495305448</v>
      </c>
      <c r="G13" s="16"/>
      <c r="H13" s="16" t="n">
        <v>0.0265725808116549</v>
      </c>
      <c r="I13" s="16" t="n">
        <v>0.130183848304791</v>
      </c>
      <c r="J13" s="16"/>
      <c r="K13" s="16" t="n">
        <v>0.101133650232215</v>
      </c>
      <c r="L13" s="16"/>
      <c r="M13" s="16" t="n">
        <v>0.116793323715887</v>
      </c>
      <c r="N13" s="16" t="n">
        <v>0.139680461426465</v>
      </c>
      <c r="O13" s="16" t="n">
        <v>0.0595815697205637</v>
      </c>
      <c r="P13" s="16" t="n">
        <v>0.025837498982303</v>
      </c>
      <c r="Q13" s="16"/>
      <c r="R13" s="16" t="n">
        <v>0.145588624581523</v>
      </c>
      <c r="S13" s="16" t="n">
        <v>0.0243746126694914</v>
      </c>
      <c r="T13" s="16" t="n">
        <v>0.0773974647919552</v>
      </c>
      <c r="U13" s="16" t="n">
        <v>0.0564018803257611</v>
      </c>
      <c r="V13" s="16" t="n">
        <v>0.183590857685236</v>
      </c>
      <c r="W13" s="16"/>
      <c r="X13" s="16" t="n">
        <v>0.102125908862202</v>
      </c>
      <c r="Y13" s="16" t="n">
        <v>0.0511320067317422</v>
      </c>
      <c r="Z13" s="16" t="n">
        <v>0.178765657420968</v>
      </c>
      <c r="AA13" s="16" t="n">
        <v>0.148305047224795</v>
      </c>
      <c r="AB13" s="16" t="n">
        <v>0.0819130447444974</v>
      </c>
      <c r="AC13" s="16" t="n">
        <v>0.186215022014761</v>
      </c>
      <c r="AD13" s="16" t="n">
        <v>0.463951138980913</v>
      </c>
      <c r="AE13" s="16"/>
      <c r="AF13" s="16" t="n">
        <v>0</v>
      </c>
      <c r="AG13" s="16" t="n">
        <v>0.43091965305358</v>
      </c>
      <c r="AH13" s="16" t="n">
        <v>0.000342740900466508</v>
      </c>
      <c r="AI13" s="16" t="n">
        <v>0.0623172225322012</v>
      </c>
      <c r="AJ13" s="16" t="n">
        <v>0.033286725763799</v>
      </c>
      <c r="AK13" s="16" t="n">
        <v>0.158605255241517</v>
      </c>
      <c r="AL13" s="16" t="n">
        <v>0.0278260011612698</v>
      </c>
      <c r="AM13" s="16" t="n">
        <v>0.133841371854512</v>
      </c>
      <c r="AN13" s="16" t="n">
        <v>0.00208814192455572</v>
      </c>
      <c r="AO13" s="16" t="n">
        <v>0.322620812431438</v>
      </c>
      <c r="AP13" s="16" t="n">
        <v>0.133464884409993</v>
      </c>
      <c r="AQ13" s="16"/>
      <c r="AR13" s="16" t="n">
        <v>0.129222782588435</v>
      </c>
      <c r="AS13" s="16" t="n">
        <v>0.0773060306208674</v>
      </c>
      <c r="AT13" s="16" t="n">
        <v>0.0205068372689748</v>
      </c>
      <c r="AU13" s="16" t="n">
        <v>0.345108571290665</v>
      </c>
      <c r="AV13" s="16" t="n">
        <v>0.224774846979633</v>
      </c>
      <c r="AW13" s="16" t="n">
        <v>0.181435402532159</v>
      </c>
      <c r="AX13" s="16" t="n">
        <v>0</v>
      </c>
      <c r="AY13" s="16" t="n">
        <v>0</v>
      </c>
    </row>
    <row r="14">
      <c r="B14" s="17" t="s">
        <v>97</v>
      </c>
      <c r="C14" s="22" t="n">
        <v>0.539322907465354</v>
      </c>
      <c r="D14" s="22" t="n">
        <v>0.543332714606685</v>
      </c>
      <c r="E14" s="22" t="n">
        <v>0.385685585537987</v>
      </c>
      <c r="F14" s="22" t="n">
        <v>0.581011011400844</v>
      </c>
      <c r="G14" s="22"/>
      <c r="H14" s="22" t="n">
        <v>0.68848473269156</v>
      </c>
      <c r="I14" s="22" t="n">
        <v>0.543465348898568</v>
      </c>
      <c r="J14" s="22"/>
      <c r="K14" s="22" t="n">
        <v>0.569385889651809</v>
      </c>
      <c r="L14" s="22"/>
      <c r="M14" s="22" t="n">
        <v>0.581192851231044</v>
      </c>
      <c r="N14" s="22" t="n">
        <v>0.250236583957471</v>
      </c>
      <c r="O14" s="22" t="n">
        <v>0.107759642201445</v>
      </c>
      <c r="P14" s="22" t="n">
        <v>0.08918869948478</v>
      </c>
      <c r="Q14" s="22"/>
      <c r="R14" s="22" t="n">
        <v>0.533469900593112</v>
      </c>
      <c r="S14" s="22" t="n">
        <v>0.12263861540327</v>
      </c>
      <c r="T14" s="22" t="n">
        <v>0.453044471070628</v>
      </c>
      <c r="U14" s="22" t="n">
        <v>0.63057528001578</v>
      </c>
      <c r="V14" s="22" t="n">
        <v>0.647015169086399</v>
      </c>
      <c r="W14" s="22"/>
      <c r="X14" s="22" t="n">
        <v>0.526220823146761</v>
      </c>
      <c r="Y14" s="22" t="n">
        <v>0.779871105568577</v>
      </c>
      <c r="Z14" s="22" t="n">
        <v>0.374356086898256</v>
      </c>
      <c r="AA14" s="22" t="n">
        <v>0.373682027013602</v>
      </c>
      <c r="AB14" s="22" t="n">
        <v>0.613884546302446</v>
      </c>
      <c r="AC14" s="22" t="n">
        <v>0.197149744848767</v>
      </c>
      <c r="AD14" s="22" t="n">
        <v>0.185729750135903</v>
      </c>
      <c r="AE14" s="22"/>
      <c r="AF14" s="22" t="n">
        <v>0.814314944282066</v>
      </c>
      <c r="AG14" s="22" t="n">
        <v>0.502352083701258</v>
      </c>
      <c r="AH14" s="22" t="n">
        <v>0.501403926636472</v>
      </c>
      <c r="AI14" s="22" t="n">
        <v>0.411314451133746</v>
      </c>
      <c r="AJ14" s="22" t="n">
        <v>0.708312631090175</v>
      </c>
      <c r="AK14" s="22" t="n">
        <v>0.5801334645874</v>
      </c>
      <c r="AL14" s="22" t="n">
        <v>0.454662315652309</v>
      </c>
      <c r="AM14" s="22" t="n">
        <v>0.432370048241182</v>
      </c>
      <c r="AN14" s="22" t="n">
        <v>0.122146001674517</v>
      </c>
      <c r="AO14" s="22" t="n">
        <v>0.42578959929005</v>
      </c>
      <c r="AP14" s="22" t="n">
        <v>0.859421449877135</v>
      </c>
      <c r="AQ14" s="22"/>
      <c r="AR14" s="22" t="n">
        <v>0.638463481379166</v>
      </c>
      <c r="AS14" s="22" t="n">
        <v>0.473101593651874</v>
      </c>
      <c r="AT14" s="22" t="n">
        <v>0.487017200831831</v>
      </c>
      <c r="AU14" s="22" t="n">
        <v>0.452059574016341</v>
      </c>
      <c r="AV14" s="22" t="n">
        <v>0.458333037935611</v>
      </c>
      <c r="AW14" s="22" t="n">
        <v>0.586421998895228</v>
      </c>
      <c r="AX14" s="22" t="n">
        <v>0.475394646701725</v>
      </c>
      <c r="AY14" s="22" t="n">
        <v>0.957021444176123</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5" t="s">
        <v>256</v>
      </c>
    </row>
    <row r="6" ht="50" customHeight="1">
      <c r="B6" s="19" t="s">
        <v>15</v>
      </c>
      <c r="C6" s="19" t="s">
        <v>248</v>
      </c>
      <c r="D6" s="19" t="s">
        <v>249</v>
      </c>
      <c r="E6" s="19" t="s">
        <v>250</v>
      </c>
      <c r="F6" s="19" t="s">
        <v>251</v>
      </c>
      <c r="G6" s="19" t="s">
        <v>252</v>
      </c>
      <c r="H6" s="19" t="s">
        <v>253</v>
      </c>
      <c r="I6" s="19" t="s">
        <v>254</v>
      </c>
    </row>
    <row r="7">
      <c r="B7" s="17" t="s">
        <v>224</v>
      </c>
      <c r="C7" s="16" t="n">
        <v>0.300908181741673</v>
      </c>
      <c r="D7" s="16" t="n">
        <v>0.0357010074189354</v>
      </c>
      <c r="E7" s="16" t="n">
        <v>0.141995039652396</v>
      </c>
      <c r="F7" s="16" t="n">
        <v>0.108279630755698</v>
      </c>
      <c r="G7" s="16" t="n">
        <v>0.186163317914791</v>
      </c>
      <c r="H7" s="16" t="n">
        <v>0.133748360217376</v>
      </c>
      <c r="I7" s="16" t="n">
        <v>0.0874112606729953</v>
      </c>
    </row>
    <row r="8">
      <c r="B8" s="17" t="s">
        <v>225</v>
      </c>
      <c r="C8" s="16" t="n">
        <v>0.395795218973804</v>
      </c>
      <c r="D8" s="16" t="n">
        <v>0.412058876048873</v>
      </c>
      <c r="E8" s="16" t="n">
        <v>0.36908514773042</v>
      </c>
      <c r="F8" s="16" t="n">
        <v>0.353043359182427</v>
      </c>
      <c r="G8" s="16" t="n">
        <v>0.186021420333419</v>
      </c>
      <c r="H8" s="16" t="n">
        <v>0.271000448067062</v>
      </c>
      <c r="I8" s="16" t="n">
        <v>0.184116438534443</v>
      </c>
    </row>
    <row r="9">
      <c r="B9" s="17" t="s">
        <v>255</v>
      </c>
      <c r="C9" s="16" t="n">
        <v>0.154751567810795</v>
      </c>
      <c r="D9" s="16" t="n">
        <v>0.340579258213304</v>
      </c>
      <c r="E9" s="16" t="n">
        <v>0.216249531991813</v>
      </c>
      <c r="F9" s="16" t="n">
        <v>0.290395596061586</v>
      </c>
      <c r="G9" s="16" t="n">
        <v>0.33676484156624</v>
      </c>
      <c r="H9" s="16" t="n">
        <v>0.204364285347545</v>
      </c>
      <c r="I9" s="16" t="n">
        <v>0.330968621324633</v>
      </c>
    </row>
    <row r="10">
      <c r="B10" s="17" t="s">
        <v>227</v>
      </c>
      <c r="C10" s="16" t="n">
        <v>0.0316911654118212</v>
      </c>
      <c r="D10" s="16" t="n">
        <v>0.0662058087291838</v>
      </c>
      <c r="E10" s="16" t="n">
        <v>0.0587589182039804</v>
      </c>
      <c r="F10" s="16" t="n">
        <v>0.0488218183759601</v>
      </c>
      <c r="G10" s="16" t="n">
        <v>0.156172176237874</v>
      </c>
      <c r="H10" s="16" t="n">
        <v>0.136114350460849</v>
      </c>
      <c r="I10" s="16" t="n">
        <v>0.182872527805653</v>
      </c>
    </row>
    <row r="11">
      <c r="B11" s="17" t="s">
        <v>228</v>
      </c>
      <c r="C11" s="16" t="n">
        <v>0.0565672875724264</v>
      </c>
      <c r="D11" s="16" t="n">
        <v>0.112898069468388</v>
      </c>
      <c r="E11" s="16" t="n">
        <v>0.147889691396316</v>
      </c>
      <c r="F11" s="16" t="n">
        <v>0.168168397939272</v>
      </c>
      <c r="G11" s="16" t="n">
        <v>0.103491063277288</v>
      </c>
      <c r="H11" s="16" t="n">
        <v>0.224338035654967</v>
      </c>
      <c r="I11" s="16" t="n">
        <v>0.182445467768185</v>
      </c>
    </row>
    <row r="12">
      <c r="B12" s="17" t="s">
        <v>97</v>
      </c>
      <c r="C12" s="16" t="n">
        <v>0.0602865784894813</v>
      </c>
      <c r="D12" s="16" t="n">
        <v>0.0325569801213149</v>
      </c>
      <c r="E12" s="16" t="n">
        <v>0.0660216710250749</v>
      </c>
      <c r="F12" s="16" t="n">
        <v>0.0312911976850569</v>
      </c>
      <c r="G12" s="16" t="n">
        <v>0.0313871806703872</v>
      </c>
      <c r="H12" s="16" t="n">
        <v>0.0304345202522006</v>
      </c>
      <c r="I12" s="16" t="n">
        <v>0.0321856838940912</v>
      </c>
    </row>
    <row r="13">
      <c r="B13" s="25" t="s">
        <v>229</v>
      </c>
      <c r="C13" s="23" t="n">
        <v>0.696703400715476</v>
      </c>
      <c r="D13" s="23" t="n">
        <v>0.447759883467808</v>
      </c>
      <c r="E13" s="23" t="n">
        <v>0.511080187382816</v>
      </c>
      <c r="F13" s="23" t="n">
        <v>0.461322989938125</v>
      </c>
      <c r="G13" s="23" t="n">
        <v>0.372184738248211</v>
      </c>
      <c r="H13" s="23" t="n">
        <v>0.404748808284438</v>
      </c>
      <c r="I13" s="23" t="n">
        <v>0.271527699207438</v>
      </c>
    </row>
    <row r="14">
      <c r="B14" s="25" t="s">
        <v>230</v>
      </c>
      <c r="C14" s="23" t="n">
        <v>0.0882584529842475</v>
      </c>
      <c r="D14" s="23" t="n">
        <v>0.179103878197572</v>
      </c>
      <c r="E14" s="23" t="n">
        <v>0.206648609600296</v>
      </c>
      <c r="F14" s="23" t="n">
        <v>0.216990216315232</v>
      </c>
      <c r="G14" s="23" t="n">
        <v>0.259663239515162</v>
      </c>
      <c r="H14" s="23" t="n">
        <v>0.360452386115816</v>
      </c>
      <c r="I14" s="23" t="n">
        <v>0.365317995573838</v>
      </c>
    </row>
    <row r="15">
      <c r="B15" s="25" t="s">
        <v>128</v>
      </c>
      <c r="C15" s="24" t="n">
        <v>0.608444947731229</v>
      </c>
      <c r="D15" s="24" t="n">
        <v>0.268656005270236</v>
      </c>
      <c r="E15" s="24" t="n">
        <v>0.30443157778252</v>
      </c>
      <c r="F15" s="24" t="n">
        <v>0.244332773622892</v>
      </c>
      <c r="G15" s="24" t="n">
        <v>0.112521498733049</v>
      </c>
      <c r="H15" s="24" t="n">
        <v>0.0442964221686221</v>
      </c>
      <c r="I15" s="24" t="n">
        <v>-0.0937902963663994</v>
      </c>
    </row>
    <row r="16">
      <c r="B16" s="18" t="s">
        <v>257</v>
      </c>
      <c r="C16" s="18"/>
      <c r="D16" s="18"/>
      <c r="E16" s="18"/>
      <c r="F16" s="18"/>
      <c r="G16" s="18"/>
      <c r="H16" s="18"/>
      <c r="I16" s="18"/>
    </row>
    <row r="17">
      <c r="B17" t="s">
        <v>77</v>
      </c>
    </row>
    <row r="18">
      <c r="B18" t="s">
        <v>78</v>
      </c>
    </row>
    <row r="22">
      <c r="B22"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258</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329</v>
      </c>
      <c r="D7" s="11" t="n">
        <v>85</v>
      </c>
      <c r="E7" s="11" t="n">
        <v>135</v>
      </c>
      <c r="F7" s="11" t="n">
        <v>109</v>
      </c>
      <c r="G7" s="11"/>
      <c r="H7" s="11" t="n">
        <v>31</v>
      </c>
      <c r="I7" s="11" t="n">
        <v>236</v>
      </c>
      <c r="J7" s="11"/>
      <c r="K7" s="11" t="n">
        <v>78</v>
      </c>
      <c r="L7" s="11"/>
      <c r="M7" s="11" t="n">
        <v>29</v>
      </c>
      <c r="N7" s="11" t="n">
        <v>47</v>
      </c>
      <c r="O7" s="11" t="n">
        <v>89</v>
      </c>
      <c r="P7" s="11" t="n">
        <v>164</v>
      </c>
      <c r="Q7" s="11"/>
      <c r="R7" s="11" t="n">
        <v>11</v>
      </c>
      <c r="S7" s="11" t="n">
        <v>27</v>
      </c>
      <c r="T7" s="11" t="n">
        <v>89</v>
      </c>
      <c r="U7" s="11" t="n">
        <v>96</v>
      </c>
      <c r="V7" s="11" t="n">
        <v>104</v>
      </c>
      <c r="W7" s="11"/>
      <c r="X7" s="11" t="n">
        <v>41</v>
      </c>
      <c r="Y7" s="11" t="n">
        <v>21</v>
      </c>
      <c r="Z7" s="11" t="n">
        <v>23</v>
      </c>
      <c r="AA7" s="11" t="n">
        <v>33</v>
      </c>
      <c r="AB7" s="11" t="n">
        <v>71</v>
      </c>
      <c r="AC7" s="11" t="n">
        <v>50</v>
      </c>
      <c r="AD7" s="11" t="n">
        <v>85</v>
      </c>
      <c r="AE7" s="11"/>
      <c r="AF7" s="11" t="n">
        <v>13</v>
      </c>
      <c r="AG7" s="11" t="n">
        <v>15</v>
      </c>
      <c r="AH7" s="11" t="n">
        <v>51</v>
      </c>
      <c r="AI7" s="11" t="n">
        <v>52</v>
      </c>
      <c r="AJ7" s="11" t="n">
        <v>51</v>
      </c>
      <c r="AK7" s="11" t="n">
        <v>28</v>
      </c>
      <c r="AL7" s="11" t="n">
        <v>46</v>
      </c>
      <c r="AM7" s="11" t="n">
        <v>26</v>
      </c>
      <c r="AN7" s="11" t="n">
        <v>27</v>
      </c>
      <c r="AO7" s="11" t="n">
        <v>7</v>
      </c>
      <c r="AP7" s="11" t="n">
        <v>9</v>
      </c>
      <c r="AQ7" s="11"/>
      <c r="AR7" s="11" t="n">
        <v>72</v>
      </c>
      <c r="AS7" s="11" t="n">
        <v>115</v>
      </c>
      <c r="AT7" s="11" t="n">
        <v>49</v>
      </c>
      <c r="AU7" s="11" t="n">
        <v>16</v>
      </c>
      <c r="AV7" s="11" t="n">
        <v>19</v>
      </c>
      <c r="AW7" s="11" t="n">
        <v>27</v>
      </c>
      <c r="AX7" s="11" t="n">
        <v>28</v>
      </c>
      <c r="AY7" s="11" t="n">
        <v>3</v>
      </c>
    </row>
    <row r="8" ht="30" customHeight="1">
      <c r="B8" s="12" t="s">
        <v>21</v>
      </c>
      <c r="C8" s="12" t="n">
        <v>170</v>
      </c>
      <c r="D8" s="12" t="n">
        <v>11</v>
      </c>
      <c r="E8" s="12" t="n">
        <v>46</v>
      </c>
      <c r="F8" s="12" t="n">
        <v>113</v>
      </c>
      <c r="G8" s="12"/>
      <c r="H8" s="12" t="n">
        <v>5</v>
      </c>
      <c r="I8" s="12" t="n">
        <v>139</v>
      </c>
      <c r="J8" s="12"/>
      <c r="K8" s="12" t="n">
        <v>54</v>
      </c>
      <c r="L8" s="12"/>
      <c r="M8" s="12" t="n">
        <v>134</v>
      </c>
      <c r="N8" s="12" t="n">
        <v>24</v>
      </c>
      <c r="O8" s="12" t="n">
        <v>9</v>
      </c>
      <c r="P8" s="12" t="n">
        <v>3</v>
      </c>
      <c r="Q8" s="12"/>
      <c r="R8" s="12" t="n">
        <v>9</v>
      </c>
      <c r="S8" s="12" t="n">
        <v>42</v>
      </c>
      <c r="T8" s="12" t="n">
        <v>59</v>
      </c>
      <c r="U8" s="12" t="n">
        <v>28</v>
      </c>
      <c r="V8" s="12" t="n">
        <v>32</v>
      </c>
      <c r="W8" s="12"/>
      <c r="X8" s="12" t="n">
        <v>94</v>
      </c>
      <c r="Y8" s="12" t="n">
        <v>13</v>
      </c>
      <c r="Z8" s="12" t="n">
        <v>31</v>
      </c>
      <c r="AA8" s="12" t="n">
        <v>9</v>
      </c>
      <c r="AB8" s="12" t="n">
        <v>8</v>
      </c>
      <c r="AC8" s="12" t="n">
        <v>5</v>
      </c>
      <c r="AD8" s="12" t="n">
        <v>3</v>
      </c>
      <c r="AE8" s="12"/>
      <c r="AF8" s="12" t="n">
        <v>5</v>
      </c>
      <c r="AG8" s="12" t="n">
        <v>1</v>
      </c>
      <c r="AH8" s="12" t="n">
        <v>15</v>
      </c>
      <c r="AI8" s="12" t="n">
        <v>22</v>
      </c>
      <c r="AJ8" s="12" t="n">
        <v>9</v>
      </c>
      <c r="AK8" s="12" t="n">
        <v>39</v>
      </c>
      <c r="AL8" s="12" t="n">
        <v>10</v>
      </c>
      <c r="AM8" s="12" t="n">
        <v>15</v>
      </c>
      <c r="AN8" s="12" t="n">
        <v>39</v>
      </c>
      <c r="AO8" s="12" t="n">
        <v>6</v>
      </c>
      <c r="AP8" s="12" t="n">
        <v>0</v>
      </c>
      <c r="AQ8" s="12"/>
      <c r="AR8" s="12" t="n">
        <v>22</v>
      </c>
      <c r="AS8" s="12" t="n">
        <v>74</v>
      </c>
      <c r="AT8" s="12" t="n">
        <v>35</v>
      </c>
      <c r="AU8" s="12" t="n">
        <v>7</v>
      </c>
      <c r="AV8" s="12" t="n">
        <v>11</v>
      </c>
      <c r="AW8" s="12" t="n">
        <v>12</v>
      </c>
      <c r="AX8" s="12" t="n">
        <v>9</v>
      </c>
      <c r="AY8" s="12" t="n">
        <v>0</v>
      </c>
    </row>
    <row r="9">
      <c r="B9" s="17" t="s">
        <v>224</v>
      </c>
      <c r="C9" s="16" t="n">
        <v>0.300908181741673</v>
      </c>
      <c r="D9" s="16" t="n">
        <v>0.150069746842754</v>
      </c>
      <c r="E9" s="16" t="n">
        <v>0.452249664319917</v>
      </c>
      <c r="F9" s="16" t="n">
        <v>0.254307586770381</v>
      </c>
      <c r="G9" s="16"/>
      <c r="H9" s="16" t="n">
        <v>0.305415143860483</v>
      </c>
      <c r="I9" s="16" t="n">
        <v>0.308684084160316</v>
      </c>
      <c r="J9" s="16"/>
      <c r="K9" s="16" t="n">
        <v>0.293309194242438</v>
      </c>
      <c r="L9" s="16"/>
      <c r="M9" s="16" t="n">
        <v>0.280062874917615</v>
      </c>
      <c r="N9" s="16" t="n">
        <v>0.35897584584628</v>
      </c>
      <c r="O9" s="16" t="n">
        <v>0.458774022583265</v>
      </c>
      <c r="P9" s="16" t="n">
        <v>0.307486779879499</v>
      </c>
      <c r="Q9" s="16"/>
      <c r="R9" s="16" t="n">
        <v>0.38419659544965</v>
      </c>
      <c r="S9" s="16" t="n">
        <v>0.218749342263851</v>
      </c>
      <c r="T9" s="16" t="n">
        <v>0.169428130266717</v>
      </c>
      <c r="U9" s="16" t="n">
        <v>0.439790189431095</v>
      </c>
      <c r="V9" s="16" t="n">
        <v>0.501385248372711</v>
      </c>
      <c r="W9" s="16"/>
      <c r="X9" s="16" t="n">
        <v>0.0754306968767127</v>
      </c>
      <c r="Y9" s="16" t="n">
        <v>0.449400473388092</v>
      </c>
      <c r="Z9" s="16" t="n">
        <v>0.777531854469503</v>
      </c>
      <c r="AA9" s="16" t="n">
        <v>0.644538417912925</v>
      </c>
      <c r="AB9" s="16" t="n">
        <v>0.527743086746077</v>
      </c>
      <c r="AC9" s="16" t="n">
        <v>0.563796840663987</v>
      </c>
      <c r="AD9" s="16" t="n">
        <v>0.239352692169282</v>
      </c>
      <c r="AE9" s="16"/>
      <c r="AF9" s="16" t="n">
        <v>0.100852030095175</v>
      </c>
      <c r="AG9" s="16" t="n">
        <v>0.476210302337186</v>
      </c>
      <c r="AH9" s="16" t="n">
        <v>0.154556572542323</v>
      </c>
      <c r="AI9" s="16" t="n">
        <v>0.290982351479965</v>
      </c>
      <c r="AJ9" s="16" t="n">
        <v>0.667000081849476</v>
      </c>
      <c r="AK9" s="16" t="n">
        <v>0.298198406576756</v>
      </c>
      <c r="AL9" s="16" t="n">
        <v>0.209985111380183</v>
      </c>
      <c r="AM9" s="16" t="n">
        <v>0.707913022972688</v>
      </c>
      <c r="AN9" s="16" t="n">
        <v>0.0369774342734155</v>
      </c>
      <c r="AO9" s="16" t="n">
        <v>0.873053821534783</v>
      </c>
      <c r="AP9" s="16" t="n">
        <v>0.420148733778805</v>
      </c>
      <c r="AQ9" s="16"/>
      <c r="AR9" s="16" t="n">
        <v>0.0496381036712317</v>
      </c>
      <c r="AS9" s="16" t="n">
        <v>0.413505728118461</v>
      </c>
      <c r="AT9" s="16" t="n">
        <v>0.104724504278872</v>
      </c>
      <c r="AU9" s="16" t="n">
        <v>0.0689318975908806</v>
      </c>
      <c r="AV9" s="16" t="n">
        <v>0.510244803147309</v>
      </c>
      <c r="AW9" s="16" t="n">
        <v>0.105611660701692</v>
      </c>
      <c r="AX9" s="16" t="n">
        <v>0.978588388340991</v>
      </c>
      <c r="AY9" s="16" t="n">
        <v>0.0884020462119654</v>
      </c>
    </row>
    <row r="10">
      <c r="B10" s="17" t="s">
        <v>225</v>
      </c>
      <c r="C10" s="16" t="n">
        <v>0.395795218973804</v>
      </c>
      <c r="D10" s="16" t="n">
        <v>0.647505525693098</v>
      </c>
      <c r="E10" s="16" t="n">
        <v>0.152722875677536</v>
      </c>
      <c r="F10" s="16" t="n">
        <v>0.469723528226155</v>
      </c>
      <c r="G10" s="16"/>
      <c r="H10" s="16" t="n">
        <v>0.591351430587246</v>
      </c>
      <c r="I10" s="16" t="n">
        <v>0.375896222082574</v>
      </c>
      <c r="J10" s="16"/>
      <c r="K10" s="16" t="n">
        <v>0.404087640288155</v>
      </c>
      <c r="L10" s="16"/>
      <c r="M10" s="16" t="n">
        <v>0.378315726179075</v>
      </c>
      <c r="N10" s="16" t="n">
        <v>0.471614262783864</v>
      </c>
      <c r="O10" s="16" t="n">
        <v>0.402240584487483</v>
      </c>
      <c r="P10" s="16" t="n">
        <v>0.535549877341363</v>
      </c>
      <c r="Q10" s="16"/>
      <c r="R10" s="16" t="n">
        <v>0.0477083850495364</v>
      </c>
      <c r="S10" s="16" t="n">
        <v>0.506255296906751</v>
      </c>
      <c r="T10" s="16" t="n">
        <v>0.45713439178516</v>
      </c>
      <c r="U10" s="16" t="n">
        <v>0.480418753167571</v>
      </c>
      <c r="V10" s="16" t="n">
        <v>0.164631471710301</v>
      </c>
      <c r="W10" s="16"/>
      <c r="X10" s="16" t="n">
        <v>0.418859843346736</v>
      </c>
      <c r="Y10" s="16" t="n">
        <v>0.450104683725409</v>
      </c>
      <c r="Z10" s="16" t="n">
        <v>0.206953519002163</v>
      </c>
      <c r="AA10" s="16" t="n">
        <v>0.254927105997015</v>
      </c>
      <c r="AB10" s="16" t="n">
        <v>0.41597863481924</v>
      </c>
      <c r="AC10" s="16" t="n">
        <v>0.345248392498788</v>
      </c>
      <c r="AD10" s="16" t="n">
        <v>0.635551891769131</v>
      </c>
      <c r="AE10" s="16"/>
      <c r="AF10" s="16" t="n">
        <v>0.891210113942496</v>
      </c>
      <c r="AG10" s="16" t="n">
        <v>0.491492395350576</v>
      </c>
      <c r="AH10" s="16" t="n">
        <v>0.536641447657124</v>
      </c>
      <c r="AI10" s="16" t="n">
        <v>0.198635194305266</v>
      </c>
      <c r="AJ10" s="16" t="n">
        <v>0.311982580577458</v>
      </c>
      <c r="AK10" s="16" t="n">
        <v>0.570554785764697</v>
      </c>
      <c r="AL10" s="16" t="n">
        <v>0.282269971481824</v>
      </c>
      <c r="AM10" s="16" t="n">
        <v>0.190759132677956</v>
      </c>
      <c r="AN10" s="16" t="n">
        <v>0.481952779234642</v>
      </c>
      <c r="AO10" s="16" t="n">
        <v>0.126946178465217</v>
      </c>
      <c r="AP10" s="16" t="n">
        <v>0.363111723915367</v>
      </c>
      <c r="AQ10" s="16"/>
      <c r="AR10" s="16" t="n">
        <v>0.480856199204121</v>
      </c>
      <c r="AS10" s="16" t="n">
        <v>0.359264680196267</v>
      </c>
      <c r="AT10" s="16" t="n">
        <v>0.484864449473138</v>
      </c>
      <c r="AU10" s="16" t="n">
        <v>0.193169447662251</v>
      </c>
      <c r="AV10" s="16" t="n">
        <v>0.482502532549445</v>
      </c>
      <c r="AW10" s="16" t="n">
        <v>0.530352381122749</v>
      </c>
      <c r="AX10" s="16" t="n">
        <v>0.019803161879187</v>
      </c>
      <c r="AY10" s="16" t="n">
        <v>0</v>
      </c>
    </row>
    <row r="11">
      <c r="B11" s="17" t="s">
        <v>255</v>
      </c>
      <c r="C11" s="16" t="n">
        <v>0.154751567810795</v>
      </c>
      <c r="D11" s="16" t="n">
        <v>0.161701528258886</v>
      </c>
      <c r="E11" s="16" t="n">
        <v>0.305314373655638</v>
      </c>
      <c r="F11" s="16" t="n">
        <v>0.0931354332543652</v>
      </c>
      <c r="G11" s="16"/>
      <c r="H11" s="16" t="n">
        <v>0.103233425552271</v>
      </c>
      <c r="I11" s="16" t="n">
        <v>0.134464642859784</v>
      </c>
      <c r="J11" s="16"/>
      <c r="K11" s="16" t="n">
        <v>0.036612336475151</v>
      </c>
      <c r="L11" s="16"/>
      <c r="M11" s="16" t="n">
        <v>0.157148397701959</v>
      </c>
      <c r="N11" s="16" t="n">
        <v>0.151740163808226</v>
      </c>
      <c r="O11" s="16" t="n">
        <v>0.138985392929252</v>
      </c>
      <c r="P11" s="16" t="n">
        <v>0.118574665218217</v>
      </c>
      <c r="Q11" s="16"/>
      <c r="R11" s="16" t="n">
        <v>0</v>
      </c>
      <c r="S11" s="16" t="n">
        <v>0.153459551645659</v>
      </c>
      <c r="T11" s="16" t="n">
        <v>0.212057779677818</v>
      </c>
      <c r="U11" s="16" t="n">
        <v>0.0794264276609971</v>
      </c>
      <c r="V11" s="16" t="n">
        <v>0.160221757671655</v>
      </c>
      <c r="W11" s="16"/>
      <c r="X11" s="16" t="n">
        <v>0.243463492825881</v>
      </c>
      <c r="Y11" s="16" t="n">
        <v>0.100494842886498</v>
      </c>
      <c r="Z11" s="16" t="n">
        <v>0.0155146265283342</v>
      </c>
      <c r="AA11" s="16" t="n">
        <v>0.100534476090061</v>
      </c>
      <c r="AB11" s="16" t="n">
        <v>0.0562782784346831</v>
      </c>
      <c r="AC11" s="16" t="n">
        <v>0.00323932972613598</v>
      </c>
      <c r="AD11" s="16" t="n">
        <v>0.0868743103414907</v>
      </c>
      <c r="AE11" s="16"/>
      <c r="AF11" s="16" t="n">
        <v>0</v>
      </c>
      <c r="AG11" s="16" t="n">
        <v>0.0322973023122383</v>
      </c>
      <c r="AH11" s="16" t="n">
        <v>0.0278793044888752</v>
      </c>
      <c r="AI11" s="16" t="n">
        <v>0.0272838501768904</v>
      </c>
      <c r="AJ11" s="16" t="n">
        <v>0.0210173375730657</v>
      </c>
      <c r="AK11" s="16" t="n">
        <v>0.131246807658547</v>
      </c>
      <c r="AL11" s="16" t="n">
        <v>0.507744917137993</v>
      </c>
      <c r="AM11" s="16" t="n">
        <v>0.0726267354879113</v>
      </c>
      <c r="AN11" s="16" t="n">
        <v>0.350148969716933</v>
      </c>
      <c r="AO11" s="16" t="n">
        <v>0</v>
      </c>
      <c r="AP11" s="16" t="n">
        <v>0</v>
      </c>
      <c r="AQ11" s="16"/>
      <c r="AR11" s="16" t="n">
        <v>0.261374429234999</v>
      </c>
      <c r="AS11" s="16" t="n">
        <v>0.0200826805372614</v>
      </c>
      <c r="AT11" s="16" t="n">
        <v>0.41041104624799</v>
      </c>
      <c r="AU11" s="16" t="n">
        <v>0.0029178868155969</v>
      </c>
      <c r="AV11" s="16" t="n">
        <v>0</v>
      </c>
      <c r="AW11" s="16" t="n">
        <v>0.362652842767128</v>
      </c>
      <c r="AX11" s="16" t="n">
        <v>0.00160844977982152</v>
      </c>
      <c r="AY11" s="16" t="n">
        <v>0.911597953788035</v>
      </c>
    </row>
    <row r="12">
      <c r="B12" s="17" t="s">
        <v>227</v>
      </c>
      <c r="C12" s="16" t="n">
        <v>0.0316911654118212</v>
      </c>
      <c r="D12" s="16" t="n">
        <v>0</v>
      </c>
      <c r="E12" s="16" t="n">
        <v>0</v>
      </c>
      <c r="F12" s="16" t="n">
        <v>0.0475973988520417</v>
      </c>
      <c r="G12" s="16"/>
      <c r="H12" s="16" t="n">
        <v>0</v>
      </c>
      <c r="I12" s="16" t="n">
        <v>0.0386306479336532</v>
      </c>
      <c r="J12" s="16"/>
      <c r="K12" s="16" t="n">
        <v>0</v>
      </c>
      <c r="L12" s="16"/>
      <c r="M12" s="16" t="n">
        <v>0.0400830677134674</v>
      </c>
      <c r="N12" s="16" t="n">
        <v>0</v>
      </c>
      <c r="O12" s="16" t="n">
        <v>0</v>
      </c>
      <c r="P12" s="16" t="n">
        <v>0.00649033677050038</v>
      </c>
      <c r="Q12" s="16"/>
      <c r="R12" s="16" t="n">
        <v>0</v>
      </c>
      <c r="S12" s="16" t="n">
        <v>0</v>
      </c>
      <c r="T12" s="16" t="n">
        <v>0.0913940815248839</v>
      </c>
      <c r="U12" s="16" t="n">
        <v>0</v>
      </c>
      <c r="V12" s="16" t="n">
        <v>0.000631591590746802</v>
      </c>
      <c r="W12" s="16"/>
      <c r="X12" s="16" t="n">
        <v>0.0569819040315504</v>
      </c>
      <c r="Y12" s="16" t="n">
        <v>0</v>
      </c>
      <c r="Z12" s="16" t="n">
        <v>0</v>
      </c>
      <c r="AA12" s="16" t="n">
        <v>0</v>
      </c>
      <c r="AB12" s="16" t="n">
        <v>0</v>
      </c>
      <c r="AC12" s="16" t="n">
        <v>0</v>
      </c>
      <c r="AD12" s="16" t="n">
        <v>0.00707560556492514</v>
      </c>
      <c r="AE12" s="16"/>
      <c r="AF12" s="16" t="n">
        <v>0</v>
      </c>
      <c r="AG12" s="16" t="n">
        <v>0</v>
      </c>
      <c r="AH12" s="16" t="n">
        <v>0</v>
      </c>
      <c r="AI12" s="16" t="n">
        <v>0.248767563072035</v>
      </c>
      <c r="AJ12" s="16" t="n">
        <v>0</v>
      </c>
      <c r="AK12" s="16" t="n">
        <v>0</v>
      </c>
      <c r="AL12" s="16" t="n">
        <v>0</v>
      </c>
      <c r="AM12" s="16" t="n">
        <v>0</v>
      </c>
      <c r="AN12" s="16" t="n">
        <v>0</v>
      </c>
      <c r="AO12" s="16" t="n">
        <v>0</v>
      </c>
      <c r="AP12" s="16" t="n">
        <v>0</v>
      </c>
      <c r="AQ12" s="16"/>
      <c r="AR12" s="16" t="n">
        <v>0</v>
      </c>
      <c r="AS12" s="16" t="n">
        <v>0.000273763367581516</v>
      </c>
      <c r="AT12" s="16" t="n">
        <v>0</v>
      </c>
      <c r="AU12" s="16" t="n">
        <v>0.734980767931272</v>
      </c>
      <c r="AV12" s="16" t="n">
        <v>0</v>
      </c>
      <c r="AW12" s="16" t="n">
        <v>0</v>
      </c>
      <c r="AX12" s="16" t="n">
        <v>0</v>
      </c>
      <c r="AY12" s="16" t="n">
        <v>0</v>
      </c>
    </row>
    <row r="13">
      <c r="B13" s="17" t="s">
        <v>228</v>
      </c>
      <c r="C13" s="16" t="n">
        <v>0.0565672875724264</v>
      </c>
      <c r="D13" s="16" t="n">
        <v>0.0392368867972417</v>
      </c>
      <c r="E13" s="16" t="n">
        <v>0.0897130863469088</v>
      </c>
      <c r="F13" s="16" t="n">
        <v>0.0448352183963617</v>
      </c>
      <c r="G13" s="16"/>
      <c r="H13" s="16" t="n">
        <v>0</v>
      </c>
      <c r="I13" s="16" t="n">
        <v>0.0689539479654795</v>
      </c>
      <c r="J13" s="16"/>
      <c r="K13" s="16" t="n">
        <v>0.0766662864275596</v>
      </c>
      <c r="L13" s="16"/>
      <c r="M13" s="16" t="n">
        <v>0.068592558980947</v>
      </c>
      <c r="N13" s="16" t="n">
        <v>0.0176697275616298</v>
      </c>
      <c r="O13" s="16" t="n">
        <v>0</v>
      </c>
      <c r="P13" s="16" t="n">
        <v>0</v>
      </c>
      <c r="Q13" s="16"/>
      <c r="R13" s="16" t="n">
        <v>0</v>
      </c>
      <c r="S13" s="16" t="n">
        <v>0.121535809183739</v>
      </c>
      <c r="T13" s="16" t="n">
        <v>0.069985616745422</v>
      </c>
      <c r="U13" s="16" t="n">
        <v>0</v>
      </c>
      <c r="V13" s="16" t="n">
        <v>0.0135271526189655</v>
      </c>
      <c r="W13" s="16"/>
      <c r="X13" s="16" t="n">
        <v>0.0975108652129827</v>
      </c>
      <c r="Y13" s="16" t="n">
        <v>0</v>
      </c>
      <c r="Z13" s="16" t="n">
        <v>0</v>
      </c>
      <c r="AA13" s="16" t="n">
        <v>0</v>
      </c>
      <c r="AB13" s="16" t="n">
        <v>0</v>
      </c>
      <c r="AC13" s="16" t="n">
        <v>0.0856638719843364</v>
      </c>
      <c r="AD13" s="16" t="n">
        <v>0</v>
      </c>
      <c r="AE13" s="16"/>
      <c r="AF13" s="16" t="n">
        <v>0</v>
      </c>
      <c r="AG13" s="16" t="n">
        <v>0</v>
      </c>
      <c r="AH13" s="16" t="n">
        <v>0.280922675311678</v>
      </c>
      <c r="AI13" s="16" t="n">
        <v>0.234331040965843</v>
      </c>
      <c r="AJ13" s="16" t="n">
        <v>0</v>
      </c>
      <c r="AK13" s="16" t="n">
        <v>0</v>
      </c>
      <c r="AL13" s="16" t="n">
        <v>0</v>
      </c>
      <c r="AM13" s="16" t="n">
        <v>0.0287011088614449</v>
      </c>
      <c r="AN13" s="16" t="n">
        <v>0</v>
      </c>
      <c r="AO13" s="16" t="n">
        <v>0</v>
      </c>
      <c r="AP13" s="16" t="n">
        <v>0</v>
      </c>
      <c r="AQ13" s="16"/>
      <c r="AR13" s="16" t="n">
        <v>0.208131267889648</v>
      </c>
      <c r="AS13" s="16" t="n">
        <v>0.0689577159268095</v>
      </c>
      <c r="AT13" s="16" t="n">
        <v>0</v>
      </c>
      <c r="AU13" s="16" t="n">
        <v>0</v>
      </c>
      <c r="AV13" s="16" t="n">
        <v>0</v>
      </c>
      <c r="AW13" s="16" t="n">
        <v>0</v>
      </c>
      <c r="AX13" s="16" t="n">
        <v>0</v>
      </c>
      <c r="AY13" s="16" t="n">
        <v>0</v>
      </c>
    </row>
    <row r="14">
      <c r="B14" s="17" t="s">
        <v>97</v>
      </c>
      <c r="C14" s="16" t="n">
        <v>0.0602865784894813</v>
      </c>
      <c r="D14" s="16" t="n">
        <v>0.00148631240802065</v>
      </c>
      <c r="E14" s="16" t="n">
        <v>0</v>
      </c>
      <c r="F14" s="16" t="n">
        <v>0.0904008345006947</v>
      </c>
      <c r="G14" s="16"/>
      <c r="H14" s="16" t="n">
        <v>0</v>
      </c>
      <c r="I14" s="16" t="n">
        <v>0.0733704549981934</v>
      </c>
      <c r="J14" s="16"/>
      <c r="K14" s="16" t="n">
        <v>0.189324542566697</v>
      </c>
      <c r="L14" s="16"/>
      <c r="M14" s="16" t="n">
        <v>0.0757973745069364</v>
      </c>
      <c r="N14" s="16" t="n">
        <v>0</v>
      </c>
      <c r="O14" s="16" t="n">
        <v>0</v>
      </c>
      <c r="P14" s="16" t="n">
        <v>0.0318983407904207</v>
      </c>
      <c r="Q14" s="16"/>
      <c r="R14" s="16" t="n">
        <v>0.568095019500813</v>
      </c>
      <c r="S14" s="16" t="n">
        <v>0</v>
      </c>
      <c r="T14" s="16" t="n">
        <v>0</v>
      </c>
      <c r="U14" s="16" t="n">
        <v>0.000364629740336697</v>
      </c>
      <c r="V14" s="16" t="n">
        <v>0.159602778035621</v>
      </c>
      <c r="W14" s="16"/>
      <c r="X14" s="16" t="n">
        <v>0.107753197706137</v>
      </c>
      <c r="Y14" s="16" t="n">
        <v>0</v>
      </c>
      <c r="Z14" s="16" t="n">
        <v>0</v>
      </c>
      <c r="AA14" s="16" t="n">
        <v>0</v>
      </c>
      <c r="AB14" s="16" t="n">
        <v>0</v>
      </c>
      <c r="AC14" s="16" t="n">
        <v>0.00205156512675239</v>
      </c>
      <c r="AD14" s="16" t="n">
        <v>0.0311455001551711</v>
      </c>
      <c r="AE14" s="16"/>
      <c r="AF14" s="16" t="n">
        <v>0.00793785596232897</v>
      </c>
      <c r="AG14" s="16" t="n">
        <v>0</v>
      </c>
      <c r="AH14" s="16" t="n">
        <v>0</v>
      </c>
      <c r="AI14" s="16" t="n">
        <v>0</v>
      </c>
      <c r="AJ14" s="16" t="n">
        <v>0</v>
      </c>
      <c r="AK14" s="16" t="n">
        <v>0</v>
      </c>
      <c r="AL14" s="16" t="n">
        <v>0</v>
      </c>
      <c r="AM14" s="16" t="n">
        <v>0</v>
      </c>
      <c r="AN14" s="16" t="n">
        <v>0.13092081677501</v>
      </c>
      <c r="AO14" s="16" t="n">
        <v>0</v>
      </c>
      <c r="AP14" s="16" t="n">
        <v>0.216739542305828</v>
      </c>
      <c r="AQ14" s="16"/>
      <c r="AR14" s="16" t="n">
        <v>0</v>
      </c>
      <c r="AS14" s="16" t="n">
        <v>0.137915431853619</v>
      </c>
      <c r="AT14" s="16" t="n">
        <v>0</v>
      </c>
      <c r="AU14" s="16" t="n">
        <v>0</v>
      </c>
      <c r="AV14" s="16" t="n">
        <v>0.00725266430324531</v>
      </c>
      <c r="AW14" s="16" t="n">
        <v>0.00138311540843054</v>
      </c>
      <c r="AX14" s="16" t="n">
        <v>0</v>
      </c>
      <c r="AY14" s="16" t="n">
        <v>0</v>
      </c>
    </row>
    <row r="15">
      <c r="B15" s="17" t="s">
        <v>229</v>
      </c>
      <c r="C15" s="23" t="n">
        <v>0.696703400715476</v>
      </c>
      <c r="D15" s="23" t="n">
        <v>0.797575272535851</v>
      </c>
      <c r="E15" s="23" t="n">
        <v>0.604972539997453</v>
      </c>
      <c r="F15" s="23" t="n">
        <v>0.724031114996537</v>
      </c>
      <c r="G15" s="23"/>
      <c r="H15" s="23" t="n">
        <v>0.896766574447729</v>
      </c>
      <c r="I15" s="23" t="n">
        <v>0.684580306242889</v>
      </c>
      <c r="J15" s="23"/>
      <c r="K15" s="23" t="n">
        <v>0.697396834530593</v>
      </c>
      <c r="L15" s="23"/>
      <c r="M15" s="23" t="n">
        <v>0.65837860109669</v>
      </c>
      <c r="N15" s="23" t="n">
        <v>0.830590108630144</v>
      </c>
      <c r="O15" s="23" t="n">
        <v>0.861014607070748</v>
      </c>
      <c r="P15" s="23" t="n">
        <v>0.843036657220862</v>
      </c>
      <c r="Q15" s="23"/>
      <c r="R15" s="23" t="n">
        <v>0.431904980499187</v>
      </c>
      <c r="S15" s="23" t="n">
        <v>0.725004639170602</v>
      </c>
      <c r="T15" s="23" t="n">
        <v>0.626562522051876</v>
      </c>
      <c r="U15" s="23" t="n">
        <v>0.920208942598666</v>
      </c>
      <c r="V15" s="23" t="n">
        <v>0.666016720083012</v>
      </c>
      <c r="W15" s="23"/>
      <c r="X15" s="23" t="n">
        <v>0.494290540223449</v>
      </c>
      <c r="Y15" s="23" t="n">
        <v>0.899505157113502</v>
      </c>
      <c r="Z15" s="23" t="n">
        <v>0.984485373471666</v>
      </c>
      <c r="AA15" s="23" t="n">
        <v>0.899465523909939</v>
      </c>
      <c r="AB15" s="23" t="n">
        <v>0.943721721565317</v>
      </c>
      <c r="AC15" s="23" t="n">
        <v>0.909045233162775</v>
      </c>
      <c r="AD15" s="23" t="n">
        <v>0.874904583938413</v>
      </c>
      <c r="AE15" s="23"/>
      <c r="AF15" s="23" t="n">
        <v>0.992062144037671</v>
      </c>
      <c r="AG15" s="23" t="n">
        <v>0.967702697687762</v>
      </c>
      <c r="AH15" s="23" t="n">
        <v>0.691198020199447</v>
      </c>
      <c r="AI15" s="23" t="n">
        <v>0.489617545785231</v>
      </c>
      <c r="AJ15" s="23" t="n">
        <v>0.978982662426934</v>
      </c>
      <c r="AK15" s="23" t="n">
        <v>0.868753192341453</v>
      </c>
      <c r="AL15" s="23" t="n">
        <v>0.492255082862007</v>
      </c>
      <c r="AM15" s="23" t="n">
        <v>0.898672155650644</v>
      </c>
      <c r="AN15" s="23" t="n">
        <v>0.518930213508057</v>
      </c>
      <c r="AO15" s="23" t="n">
        <v>1</v>
      </c>
      <c r="AP15" s="23" t="n">
        <v>0.783260457694172</v>
      </c>
      <c r="AQ15" s="23"/>
      <c r="AR15" s="23" t="n">
        <v>0.530494302875353</v>
      </c>
      <c r="AS15" s="23" t="n">
        <v>0.772770408314729</v>
      </c>
      <c r="AT15" s="23" t="n">
        <v>0.58958895375201</v>
      </c>
      <c r="AU15" s="23" t="n">
        <v>0.262101345253131</v>
      </c>
      <c r="AV15" s="23" t="n">
        <v>0.992747335696755</v>
      </c>
      <c r="AW15" s="23" t="n">
        <v>0.635964041824442</v>
      </c>
      <c r="AX15" s="23" t="n">
        <v>0.998391550220179</v>
      </c>
      <c r="AY15" s="23" t="n">
        <v>0.0884020462119654</v>
      </c>
    </row>
    <row r="16">
      <c r="B16" s="17" t="s">
        <v>230</v>
      </c>
      <c r="C16" s="23" t="n">
        <v>0.0882584529842475</v>
      </c>
      <c r="D16" s="23" t="n">
        <v>0.0392368867972417</v>
      </c>
      <c r="E16" s="23" t="n">
        <v>0.0897130863469088</v>
      </c>
      <c r="F16" s="23" t="n">
        <v>0.0924326172484034</v>
      </c>
      <c r="G16" s="23"/>
      <c r="H16" s="23" t="n">
        <v>0</v>
      </c>
      <c r="I16" s="23" t="n">
        <v>0.107584595899133</v>
      </c>
      <c r="J16" s="23"/>
      <c r="K16" s="23" t="n">
        <v>0.0766662864275596</v>
      </c>
      <c r="L16" s="23"/>
      <c r="M16" s="23" t="n">
        <v>0.108675626694414</v>
      </c>
      <c r="N16" s="23" t="n">
        <v>0.0176697275616298</v>
      </c>
      <c r="O16" s="23" t="n">
        <v>0</v>
      </c>
      <c r="P16" s="23" t="n">
        <v>0.00649033677050038</v>
      </c>
      <c r="Q16" s="23"/>
      <c r="R16" s="23" t="n">
        <v>0</v>
      </c>
      <c r="S16" s="23" t="n">
        <v>0.121535809183739</v>
      </c>
      <c r="T16" s="23" t="n">
        <v>0.161379698270306</v>
      </c>
      <c r="U16" s="23" t="n">
        <v>0</v>
      </c>
      <c r="V16" s="23" t="n">
        <v>0.0141587442097123</v>
      </c>
      <c r="W16" s="23"/>
      <c r="X16" s="23" t="n">
        <v>0.154492769244533</v>
      </c>
      <c r="Y16" s="23" t="n">
        <v>0</v>
      </c>
      <c r="Z16" s="23" t="n">
        <v>0</v>
      </c>
      <c r="AA16" s="23" t="n">
        <v>0</v>
      </c>
      <c r="AB16" s="23" t="n">
        <v>0</v>
      </c>
      <c r="AC16" s="23" t="n">
        <v>0.0856638719843364</v>
      </c>
      <c r="AD16" s="23" t="n">
        <v>0.00707560556492514</v>
      </c>
      <c r="AE16" s="23"/>
      <c r="AF16" s="23" t="n">
        <v>0</v>
      </c>
      <c r="AG16" s="23" t="n">
        <v>0</v>
      </c>
      <c r="AH16" s="23" t="n">
        <v>0.280922675311678</v>
      </c>
      <c r="AI16" s="23" t="n">
        <v>0.483098604037878</v>
      </c>
      <c r="AJ16" s="23" t="n">
        <v>0</v>
      </c>
      <c r="AK16" s="23" t="n">
        <v>0</v>
      </c>
      <c r="AL16" s="23" t="n">
        <v>0</v>
      </c>
      <c r="AM16" s="23" t="n">
        <v>0.0287011088614449</v>
      </c>
      <c r="AN16" s="23" t="n">
        <v>0</v>
      </c>
      <c r="AO16" s="23" t="n">
        <v>0</v>
      </c>
      <c r="AP16" s="23" t="n">
        <v>0</v>
      </c>
      <c r="AQ16" s="23"/>
      <c r="AR16" s="23" t="n">
        <v>0.208131267889648</v>
      </c>
      <c r="AS16" s="23" t="n">
        <v>0.069231479294391</v>
      </c>
      <c r="AT16" s="23" t="n">
        <v>0</v>
      </c>
      <c r="AU16" s="23" t="n">
        <v>0.734980767931272</v>
      </c>
      <c r="AV16" s="23" t="n">
        <v>0</v>
      </c>
      <c r="AW16" s="23" t="n">
        <v>0</v>
      </c>
      <c r="AX16" s="23" t="n">
        <v>0</v>
      </c>
      <c r="AY16" s="23" t="n">
        <v>0</v>
      </c>
    </row>
    <row r="17">
      <c r="B17" s="17" t="s">
        <v>128</v>
      </c>
      <c r="C17" s="24" t="n">
        <v>0.608444947731229</v>
      </c>
      <c r="D17" s="24" t="n">
        <v>0.75833838573861</v>
      </c>
      <c r="E17" s="24" t="n">
        <v>0.515259453650544</v>
      </c>
      <c r="F17" s="24" t="n">
        <v>0.631598497748133</v>
      </c>
      <c r="G17" s="24"/>
      <c r="H17" s="24" t="n">
        <v>0.896766574447729</v>
      </c>
      <c r="I17" s="24" t="n">
        <v>0.576995710343757</v>
      </c>
      <c r="J17" s="24"/>
      <c r="K17" s="24" t="n">
        <v>0.620730548103033</v>
      </c>
      <c r="L17" s="24"/>
      <c r="M17" s="24" t="n">
        <v>0.549702974402276</v>
      </c>
      <c r="N17" s="24" t="n">
        <v>0.812920381068514</v>
      </c>
      <c r="O17" s="24" t="n">
        <v>0.861014607070748</v>
      </c>
      <c r="P17" s="24" t="n">
        <v>0.836546320450362</v>
      </c>
      <c r="Q17" s="24"/>
      <c r="R17" s="24" t="n">
        <v>0.431904980499187</v>
      </c>
      <c r="S17" s="24" t="n">
        <v>0.603468829986863</v>
      </c>
      <c r="T17" s="24" t="n">
        <v>0.46518282378157</v>
      </c>
      <c r="U17" s="24" t="n">
        <v>0.920208942598666</v>
      </c>
      <c r="V17" s="24" t="n">
        <v>0.651857975873299</v>
      </c>
      <c r="W17" s="24"/>
      <c r="X17" s="24" t="n">
        <v>0.339797770978916</v>
      </c>
      <c r="Y17" s="24" t="n">
        <v>0.899505157113502</v>
      </c>
      <c r="Z17" s="24" t="n">
        <v>0.984485373471666</v>
      </c>
      <c r="AA17" s="24" t="n">
        <v>0.899465523909939</v>
      </c>
      <c r="AB17" s="24" t="n">
        <v>0.943721721565317</v>
      </c>
      <c r="AC17" s="24" t="n">
        <v>0.823381361178439</v>
      </c>
      <c r="AD17" s="24" t="n">
        <v>0.867828978373488</v>
      </c>
      <c r="AE17" s="24"/>
      <c r="AF17" s="24" t="n">
        <v>0.992062144037671</v>
      </c>
      <c r="AG17" s="24" t="n">
        <v>0.967702697687762</v>
      </c>
      <c r="AH17" s="24" t="n">
        <v>0.410275344887768</v>
      </c>
      <c r="AI17" s="24" t="n">
        <v>0.00651894174735268</v>
      </c>
      <c r="AJ17" s="24" t="n">
        <v>0.978982662426934</v>
      </c>
      <c r="AK17" s="24" t="n">
        <v>0.868753192341453</v>
      </c>
      <c r="AL17" s="24" t="n">
        <v>0.492255082862007</v>
      </c>
      <c r="AM17" s="24" t="n">
        <v>0.869971046789199</v>
      </c>
      <c r="AN17" s="24" t="n">
        <v>0.518930213508057</v>
      </c>
      <c r="AO17" s="24" t="n">
        <v>1</v>
      </c>
      <c r="AP17" s="24" t="n">
        <v>0.783260457694172</v>
      </c>
      <c r="AQ17" s="24"/>
      <c r="AR17" s="24" t="n">
        <v>0.322363034985705</v>
      </c>
      <c r="AS17" s="24" t="n">
        <v>0.703538929020338</v>
      </c>
      <c r="AT17" s="24" t="n">
        <v>0.58958895375201</v>
      </c>
      <c r="AU17" s="24" t="n">
        <v>-0.472879422678141</v>
      </c>
      <c r="AV17" s="24" t="n">
        <v>0.992747335696755</v>
      </c>
      <c r="AW17" s="24" t="n">
        <v>0.635964041824442</v>
      </c>
      <c r="AX17" s="24" t="n">
        <v>0.998391550220179</v>
      </c>
      <c r="AY17" s="24" t="n">
        <v>0.0884020462119654</v>
      </c>
    </row>
    <row r="18">
      <c r="B18" s="18" t="s">
        <v>257</v>
      </c>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259</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329</v>
      </c>
      <c r="D7" s="11" t="n">
        <v>85</v>
      </c>
      <c r="E7" s="11" t="n">
        <v>135</v>
      </c>
      <c r="F7" s="11" t="n">
        <v>109</v>
      </c>
      <c r="G7" s="11"/>
      <c r="H7" s="11" t="n">
        <v>31</v>
      </c>
      <c r="I7" s="11" t="n">
        <v>236</v>
      </c>
      <c r="J7" s="11"/>
      <c r="K7" s="11" t="n">
        <v>78</v>
      </c>
      <c r="L7" s="11"/>
      <c r="M7" s="11" t="n">
        <v>29</v>
      </c>
      <c r="N7" s="11" t="n">
        <v>47</v>
      </c>
      <c r="O7" s="11" t="n">
        <v>89</v>
      </c>
      <c r="P7" s="11" t="n">
        <v>164</v>
      </c>
      <c r="Q7" s="11"/>
      <c r="R7" s="11" t="n">
        <v>11</v>
      </c>
      <c r="S7" s="11" t="n">
        <v>27</v>
      </c>
      <c r="T7" s="11" t="n">
        <v>89</v>
      </c>
      <c r="U7" s="11" t="n">
        <v>96</v>
      </c>
      <c r="V7" s="11" t="n">
        <v>104</v>
      </c>
      <c r="W7" s="11"/>
      <c r="X7" s="11" t="n">
        <v>41</v>
      </c>
      <c r="Y7" s="11" t="n">
        <v>21</v>
      </c>
      <c r="Z7" s="11" t="n">
        <v>23</v>
      </c>
      <c r="AA7" s="11" t="n">
        <v>33</v>
      </c>
      <c r="AB7" s="11" t="n">
        <v>71</v>
      </c>
      <c r="AC7" s="11" t="n">
        <v>50</v>
      </c>
      <c r="AD7" s="11" t="n">
        <v>85</v>
      </c>
      <c r="AE7" s="11"/>
      <c r="AF7" s="11" t="n">
        <v>13</v>
      </c>
      <c r="AG7" s="11" t="n">
        <v>15</v>
      </c>
      <c r="AH7" s="11" t="n">
        <v>51</v>
      </c>
      <c r="AI7" s="11" t="n">
        <v>52</v>
      </c>
      <c r="AJ7" s="11" t="n">
        <v>51</v>
      </c>
      <c r="AK7" s="11" t="n">
        <v>28</v>
      </c>
      <c r="AL7" s="11" t="n">
        <v>46</v>
      </c>
      <c r="AM7" s="11" t="n">
        <v>26</v>
      </c>
      <c r="AN7" s="11" t="n">
        <v>27</v>
      </c>
      <c r="AO7" s="11" t="n">
        <v>7</v>
      </c>
      <c r="AP7" s="11" t="n">
        <v>9</v>
      </c>
      <c r="AQ7" s="11"/>
      <c r="AR7" s="11" t="n">
        <v>72</v>
      </c>
      <c r="AS7" s="11" t="n">
        <v>115</v>
      </c>
      <c r="AT7" s="11" t="n">
        <v>49</v>
      </c>
      <c r="AU7" s="11" t="n">
        <v>16</v>
      </c>
      <c r="AV7" s="11" t="n">
        <v>19</v>
      </c>
      <c r="AW7" s="11" t="n">
        <v>27</v>
      </c>
      <c r="AX7" s="11" t="n">
        <v>28</v>
      </c>
      <c r="AY7" s="11" t="n">
        <v>3</v>
      </c>
    </row>
    <row r="8" ht="30" customHeight="1">
      <c r="B8" s="12" t="s">
        <v>21</v>
      </c>
      <c r="C8" s="12" t="n">
        <v>170</v>
      </c>
      <c r="D8" s="12" t="n">
        <v>11</v>
      </c>
      <c r="E8" s="12" t="n">
        <v>46</v>
      </c>
      <c r="F8" s="12" t="n">
        <v>113</v>
      </c>
      <c r="G8" s="12"/>
      <c r="H8" s="12" t="n">
        <v>5</v>
      </c>
      <c r="I8" s="12" t="n">
        <v>139</v>
      </c>
      <c r="J8" s="12"/>
      <c r="K8" s="12" t="n">
        <v>54</v>
      </c>
      <c r="L8" s="12"/>
      <c r="M8" s="12" t="n">
        <v>134</v>
      </c>
      <c r="N8" s="12" t="n">
        <v>24</v>
      </c>
      <c r="O8" s="12" t="n">
        <v>9</v>
      </c>
      <c r="P8" s="12" t="n">
        <v>3</v>
      </c>
      <c r="Q8" s="12"/>
      <c r="R8" s="12" t="n">
        <v>9</v>
      </c>
      <c r="S8" s="12" t="n">
        <v>42</v>
      </c>
      <c r="T8" s="12" t="n">
        <v>59</v>
      </c>
      <c r="U8" s="12" t="n">
        <v>28</v>
      </c>
      <c r="V8" s="12" t="n">
        <v>32</v>
      </c>
      <c r="W8" s="12"/>
      <c r="X8" s="12" t="n">
        <v>94</v>
      </c>
      <c r="Y8" s="12" t="n">
        <v>13</v>
      </c>
      <c r="Z8" s="12" t="n">
        <v>31</v>
      </c>
      <c r="AA8" s="12" t="n">
        <v>9</v>
      </c>
      <c r="AB8" s="12" t="n">
        <v>8</v>
      </c>
      <c r="AC8" s="12" t="n">
        <v>5</v>
      </c>
      <c r="AD8" s="12" t="n">
        <v>3</v>
      </c>
      <c r="AE8" s="12"/>
      <c r="AF8" s="12" t="n">
        <v>5</v>
      </c>
      <c r="AG8" s="12" t="n">
        <v>1</v>
      </c>
      <c r="AH8" s="12" t="n">
        <v>15</v>
      </c>
      <c r="AI8" s="12" t="n">
        <v>22</v>
      </c>
      <c r="AJ8" s="12" t="n">
        <v>9</v>
      </c>
      <c r="AK8" s="12" t="n">
        <v>39</v>
      </c>
      <c r="AL8" s="12" t="n">
        <v>10</v>
      </c>
      <c r="AM8" s="12" t="n">
        <v>15</v>
      </c>
      <c r="AN8" s="12" t="n">
        <v>39</v>
      </c>
      <c r="AO8" s="12" t="n">
        <v>6</v>
      </c>
      <c r="AP8" s="12" t="n">
        <v>0</v>
      </c>
      <c r="AQ8" s="12"/>
      <c r="AR8" s="12" t="n">
        <v>22</v>
      </c>
      <c r="AS8" s="12" t="n">
        <v>74</v>
      </c>
      <c r="AT8" s="12" t="n">
        <v>35</v>
      </c>
      <c r="AU8" s="12" t="n">
        <v>7</v>
      </c>
      <c r="AV8" s="12" t="n">
        <v>11</v>
      </c>
      <c r="AW8" s="12" t="n">
        <v>12</v>
      </c>
      <c r="AX8" s="12" t="n">
        <v>9</v>
      </c>
      <c r="AY8" s="12" t="n">
        <v>0</v>
      </c>
    </row>
    <row r="9">
      <c r="B9" s="17" t="s">
        <v>224</v>
      </c>
      <c r="C9" s="16" t="n">
        <v>0.133748360217376</v>
      </c>
      <c r="D9" s="16" t="n">
        <v>0.132667018616531</v>
      </c>
      <c r="E9" s="16" t="n">
        <v>0.151024722718122</v>
      </c>
      <c r="F9" s="16" t="n">
        <v>0.126860748907599</v>
      </c>
      <c r="G9" s="16"/>
      <c r="H9" s="16" t="n">
        <v>0.168630019375826</v>
      </c>
      <c r="I9" s="16" t="n">
        <v>0.110435462599041</v>
      </c>
      <c r="J9" s="16"/>
      <c r="K9" s="16" t="n">
        <v>0.23896264654073</v>
      </c>
      <c r="L9" s="16"/>
      <c r="M9" s="16" t="n">
        <v>0.113696061760405</v>
      </c>
      <c r="N9" s="16" t="n">
        <v>0.154470752603851</v>
      </c>
      <c r="O9" s="16" t="n">
        <v>0.339047797379418</v>
      </c>
      <c r="P9" s="16" t="n">
        <v>0.268966056764025</v>
      </c>
      <c r="Q9" s="16"/>
      <c r="R9" s="16" t="n">
        <v>0</v>
      </c>
      <c r="S9" s="16" t="n">
        <v>0.140161929811578</v>
      </c>
      <c r="T9" s="16" t="n">
        <v>0.137322985558739</v>
      </c>
      <c r="U9" s="16" t="n">
        <v>0.26010335466789</v>
      </c>
      <c r="V9" s="16" t="n">
        <v>0.0454019295575021</v>
      </c>
      <c r="W9" s="16"/>
      <c r="X9" s="16" t="n">
        <v>0.0704722666813815</v>
      </c>
      <c r="Y9" s="16" t="n">
        <v>0.0519207557586861</v>
      </c>
      <c r="Z9" s="16" t="n">
        <v>0.333727736809489</v>
      </c>
      <c r="AA9" s="16" t="n">
        <v>0.0810325141166128</v>
      </c>
      <c r="AB9" s="16" t="n">
        <v>0.300791215865172</v>
      </c>
      <c r="AC9" s="16" t="n">
        <v>0.16505952647522</v>
      </c>
      <c r="AD9" s="16" t="n">
        <v>0.181685820297854</v>
      </c>
      <c r="AE9" s="16"/>
      <c r="AF9" s="16" t="n">
        <v>0.0121407186669645</v>
      </c>
      <c r="AG9" s="16" t="n">
        <v>0.417111352867161</v>
      </c>
      <c r="AH9" s="16" t="n">
        <v>0.374663221560322</v>
      </c>
      <c r="AI9" s="16" t="n">
        <v>0.0485938193343393</v>
      </c>
      <c r="AJ9" s="16" t="n">
        <v>0.593097737902727</v>
      </c>
      <c r="AK9" s="16" t="n">
        <v>0.144789509134488</v>
      </c>
      <c r="AL9" s="16" t="n">
        <v>0.130291989293199</v>
      </c>
      <c r="AM9" s="16" t="n">
        <v>0.0546344612839107</v>
      </c>
      <c r="AN9" s="16" t="n">
        <v>0.0361613777135675</v>
      </c>
      <c r="AO9" s="16" t="n">
        <v>0.0612852056610536</v>
      </c>
      <c r="AP9" s="16" t="n">
        <v>0.420148733778805</v>
      </c>
      <c r="AQ9" s="16"/>
      <c r="AR9" s="16" t="n">
        <v>0.0251432202879623</v>
      </c>
      <c r="AS9" s="16" t="n">
        <v>0.248772786357027</v>
      </c>
      <c r="AT9" s="16" t="n">
        <v>0.0235334834656346</v>
      </c>
      <c r="AU9" s="16" t="n">
        <v>0.0810585700613061</v>
      </c>
      <c r="AV9" s="16" t="n">
        <v>0.0239745317297352</v>
      </c>
      <c r="AW9" s="16" t="n">
        <v>0.0887985406717203</v>
      </c>
      <c r="AX9" s="16" t="n">
        <v>0.133508914314058</v>
      </c>
      <c r="AY9" s="16" t="n">
        <v>0</v>
      </c>
    </row>
    <row r="10">
      <c r="B10" s="17" t="s">
        <v>225</v>
      </c>
      <c r="C10" s="16" t="n">
        <v>0.271000448067062</v>
      </c>
      <c r="D10" s="16" t="n">
        <v>0.450563938336528</v>
      </c>
      <c r="E10" s="16" t="n">
        <v>0.361613519722435</v>
      </c>
      <c r="F10" s="16" t="n">
        <v>0.216878078538173</v>
      </c>
      <c r="G10" s="16"/>
      <c r="H10" s="16" t="n">
        <v>0.549062847642475</v>
      </c>
      <c r="I10" s="16" t="n">
        <v>0.224303954757238</v>
      </c>
      <c r="J10" s="16"/>
      <c r="K10" s="16" t="n">
        <v>0.221659570355762</v>
      </c>
      <c r="L10" s="16"/>
      <c r="M10" s="16" t="n">
        <v>0.259622200953705</v>
      </c>
      <c r="N10" s="16" t="n">
        <v>0.313893542206952</v>
      </c>
      <c r="O10" s="16" t="n">
        <v>0.309315890862284</v>
      </c>
      <c r="P10" s="16" t="n">
        <v>0.3186109799157</v>
      </c>
      <c r="Q10" s="16"/>
      <c r="R10" s="16" t="n">
        <v>0.0477083850495364</v>
      </c>
      <c r="S10" s="16" t="n">
        <v>0.416034675745667</v>
      </c>
      <c r="T10" s="16" t="n">
        <v>0.312946812020099</v>
      </c>
      <c r="U10" s="16" t="n">
        <v>0.197528098621646</v>
      </c>
      <c r="V10" s="16" t="n">
        <v>0.131814439185142</v>
      </c>
      <c r="W10" s="16"/>
      <c r="X10" s="16" t="n">
        <v>0.324236265863282</v>
      </c>
      <c r="Y10" s="16" t="n">
        <v>0.616013133511235</v>
      </c>
      <c r="Z10" s="16" t="n">
        <v>0.0465010686871364</v>
      </c>
      <c r="AA10" s="16" t="n">
        <v>0.106898871212314</v>
      </c>
      <c r="AB10" s="16" t="n">
        <v>0.385195446424232</v>
      </c>
      <c r="AC10" s="16" t="n">
        <v>0.209047941094205</v>
      </c>
      <c r="AD10" s="16" t="n">
        <v>0.285711477641044</v>
      </c>
      <c r="AE10" s="16"/>
      <c r="AF10" s="16" t="n">
        <v>0.0301035874863331</v>
      </c>
      <c r="AG10" s="16" t="n">
        <v>0.277384924708468</v>
      </c>
      <c r="AH10" s="16" t="n">
        <v>0.10439115542237</v>
      </c>
      <c r="AI10" s="16" t="n">
        <v>0.350834292962019</v>
      </c>
      <c r="AJ10" s="16" t="n">
        <v>0.084583813970002</v>
      </c>
      <c r="AK10" s="16" t="n">
        <v>0.0370664102233053</v>
      </c>
      <c r="AL10" s="16" t="n">
        <v>0.228974841014963</v>
      </c>
      <c r="AM10" s="16" t="n">
        <v>0.469955960084218</v>
      </c>
      <c r="AN10" s="16" t="n">
        <v>0.619846253175135</v>
      </c>
      <c r="AO10" s="16" t="n">
        <v>0.126946178465217</v>
      </c>
      <c r="AP10" s="16" t="n">
        <v>0.363111723915367</v>
      </c>
      <c r="AQ10" s="16"/>
      <c r="AR10" s="16" t="n">
        <v>0.214995102043044</v>
      </c>
      <c r="AS10" s="16" t="n">
        <v>0.0678531574074721</v>
      </c>
      <c r="AT10" s="16" t="n">
        <v>0.669001917737822</v>
      </c>
      <c r="AU10" s="16" t="n">
        <v>0.740816541562466</v>
      </c>
      <c r="AV10" s="16" t="n">
        <v>0.228357417371949</v>
      </c>
      <c r="AW10" s="16" t="n">
        <v>0.0890460813454492</v>
      </c>
      <c r="AX10" s="16" t="n">
        <v>0.451440254942337</v>
      </c>
      <c r="AY10" s="16" t="n">
        <v>0</v>
      </c>
    </row>
    <row r="11">
      <c r="B11" s="17" t="s">
        <v>255</v>
      </c>
      <c r="C11" s="16" t="n">
        <v>0.204364285347545</v>
      </c>
      <c r="D11" s="16" t="n">
        <v>0.314946045509431</v>
      </c>
      <c r="E11" s="16" t="n">
        <v>0.125103814456124</v>
      </c>
      <c r="F11" s="16" t="n">
        <v>0.225701148987356</v>
      </c>
      <c r="G11" s="16"/>
      <c r="H11" s="16" t="n">
        <v>0.278806653200279</v>
      </c>
      <c r="I11" s="16" t="n">
        <v>0.226785256538365</v>
      </c>
      <c r="J11" s="16"/>
      <c r="K11" s="16" t="n">
        <v>0.167590879437882</v>
      </c>
      <c r="L11" s="16"/>
      <c r="M11" s="16" t="n">
        <v>0.176063825697658</v>
      </c>
      <c r="N11" s="16" t="n">
        <v>0.343961040639039</v>
      </c>
      <c r="O11" s="16" t="n">
        <v>0.249633722110625</v>
      </c>
      <c r="P11" s="16" t="n">
        <v>0.201987268358134</v>
      </c>
      <c r="Q11" s="16"/>
      <c r="R11" s="16" t="n">
        <v>0</v>
      </c>
      <c r="S11" s="16" t="n">
        <v>0.0164658950216556</v>
      </c>
      <c r="T11" s="16" t="n">
        <v>0.37355253991512</v>
      </c>
      <c r="U11" s="16" t="n">
        <v>0.0654189203033924</v>
      </c>
      <c r="V11" s="16" t="n">
        <v>0.317604649112985</v>
      </c>
      <c r="W11" s="16"/>
      <c r="X11" s="16" t="n">
        <v>0.133120683502265</v>
      </c>
      <c r="Y11" s="16" t="n">
        <v>0.293512037658981</v>
      </c>
      <c r="Z11" s="16" t="n">
        <v>0.439923199651243</v>
      </c>
      <c r="AA11" s="16" t="n">
        <v>0.217729725812433</v>
      </c>
      <c r="AB11" s="16" t="n">
        <v>0.0782583540273856</v>
      </c>
      <c r="AC11" s="16" t="n">
        <v>0.259203751018037</v>
      </c>
      <c r="AD11" s="16" t="n">
        <v>0.312842809927408</v>
      </c>
      <c r="AE11" s="16"/>
      <c r="AF11" s="16" t="n">
        <v>0.881433785952504</v>
      </c>
      <c r="AG11" s="16" t="n">
        <v>0.096255963532226</v>
      </c>
      <c r="AH11" s="16" t="n">
        <v>0.223799492680766</v>
      </c>
      <c r="AI11" s="16" t="n">
        <v>0.0187938338358194</v>
      </c>
      <c r="AJ11" s="16" t="n">
        <v>0.250722832615264</v>
      </c>
      <c r="AK11" s="16" t="n">
        <v>0.221329692817097</v>
      </c>
      <c r="AL11" s="16" t="n">
        <v>0.571333727365955</v>
      </c>
      <c r="AM11" s="16" t="n">
        <v>0.433025739387756</v>
      </c>
      <c r="AN11" s="16" t="n">
        <v>0.0889793736056537</v>
      </c>
      <c r="AO11" s="16" t="n">
        <v>0</v>
      </c>
      <c r="AP11" s="16" t="n">
        <v>0</v>
      </c>
      <c r="AQ11" s="16"/>
      <c r="AR11" s="16" t="n">
        <v>0.469505697124647</v>
      </c>
      <c r="AS11" s="16" t="n">
        <v>0.188143483683871</v>
      </c>
      <c r="AT11" s="16" t="n">
        <v>0.0813208365745952</v>
      </c>
      <c r="AU11" s="16" t="n">
        <v>0.175207001560631</v>
      </c>
      <c r="AV11" s="16" t="n">
        <v>0.45852800081971</v>
      </c>
      <c r="AW11" s="16" t="n">
        <v>0.0874154252632898</v>
      </c>
      <c r="AX11" s="16" t="n">
        <v>0.00160844977982152</v>
      </c>
      <c r="AY11" s="16" t="n">
        <v>0.544201023105983</v>
      </c>
    </row>
    <row r="12">
      <c r="B12" s="17" t="s">
        <v>227</v>
      </c>
      <c r="C12" s="16" t="n">
        <v>0.136114350460849</v>
      </c>
      <c r="D12" s="16" t="n">
        <v>0.0545358006593416</v>
      </c>
      <c r="E12" s="16" t="n">
        <v>0.149703966350099</v>
      </c>
      <c r="F12" s="16" t="n">
        <v>0.138540068487031</v>
      </c>
      <c r="G12" s="16"/>
      <c r="H12" s="16" t="n">
        <v>0.00350047978142028</v>
      </c>
      <c r="I12" s="16" t="n">
        <v>0.128031881710168</v>
      </c>
      <c r="J12" s="16"/>
      <c r="K12" s="16" t="n">
        <v>0.10579607467137</v>
      </c>
      <c r="L12" s="16"/>
      <c r="M12" s="16" t="n">
        <v>0.144443559609804</v>
      </c>
      <c r="N12" s="16" t="n">
        <v>0.101626472205615</v>
      </c>
      <c r="O12" s="16" t="n">
        <v>0.102002589647673</v>
      </c>
      <c r="P12" s="16" t="n">
        <v>0.142301958212595</v>
      </c>
      <c r="Q12" s="16"/>
      <c r="R12" s="16" t="n">
        <v>0.00222365065539911</v>
      </c>
      <c r="S12" s="16" t="n">
        <v>0.24346239108061</v>
      </c>
      <c r="T12" s="16" t="n">
        <v>0.0976024511700748</v>
      </c>
      <c r="U12" s="16" t="n">
        <v>0.0803478905658873</v>
      </c>
      <c r="V12" s="16" t="n">
        <v>0.154993105300565</v>
      </c>
      <c r="W12" s="16"/>
      <c r="X12" s="16" t="n">
        <v>0.158819672075626</v>
      </c>
      <c r="Y12" s="16" t="n">
        <v>0.0385540730710978</v>
      </c>
      <c r="Z12" s="16" t="n">
        <v>0.179156742902136</v>
      </c>
      <c r="AA12" s="16" t="n">
        <v>0.00969224673549697</v>
      </c>
      <c r="AB12" s="16" t="n">
        <v>0.0614725469850521</v>
      </c>
      <c r="AC12" s="16" t="n">
        <v>0.224719832851942</v>
      </c>
      <c r="AD12" s="16" t="n">
        <v>0.156594879071484</v>
      </c>
      <c r="AE12" s="16"/>
      <c r="AF12" s="16" t="n">
        <v>0.00977632798999125</v>
      </c>
      <c r="AG12" s="16" t="n">
        <v>0.209247758892145</v>
      </c>
      <c r="AH12" s="16" t="n">
        <v>0.0162234550248642</v>
      </c>
      <c r="AI12" s="16" t="n">
        <v>0.067380092542366</v>
      </c>
      <c r="AJ12" s="16" t="n">
        <v>0.0174663781044408</v>
      </c>
      <c r="AK12" s="16" t="n">
        <v>0.36667711317184</v>
      </c>
      <c r="AL12" s="16" t="n">
        <v>0.0693994423258831</v>
      </c>
      <c r="AM12" s="16" t="n">
        <v>0.01368273038267</v>
      </c>
      <c r="AN12" s="16" t="n">
        <v>0.0178751083263597</v>
      </c>
      <c r="AO12" s="16" t="n">
        <v>0.811768615873729</v>
      </c>
      <c r="AP12" s="16" t="n">
        <v>0</v>
      </c>
      <c r="AQ12" s="16"/>
      <c r="AR12" s="16" t="n">
        <v>0.0624497705447734</v>
      </c>
      <c r="AS12" s="16" t="n">
        <v>0.211612526977709</v>
      </c>
      <c r="AT12" s="16" t="n">
        <v>0.0419896144315638</v>
      </c>
      <c r="AU12" s="16" t="n">
        <v>0</v>
      </c>
      <c r="AV12" s="16" t="n">
        <v>0.0295554366736755</v>
      </c>
      <c r="AW12" s="16" t="n">
        <v>0.348390218425212</v>
      </c>
      <c r="AX12" s="16" t="n">
        <v>0.008293131159772</v>
      </c>
      <c r="AY12" s="16" t="n">
        <v>0.455798976894017</v>
      </c>
    </row>
    <row r="13">
      <c r="B13" s="17" t="s">
        <v>228</v>
      </c>
      <c r="C13" s="16" t="n">
        <v>0.224338035654967</v>
      </c>
      <c r="D13" s="16" t="n">
        <v>0.0458008844701481</v>
      </c>
      <c r="E13" s="16" t="n">
        <v>0.21255397675322</v>
      </c>
      <c r="F13" s="16" t="n">
        <v>0.246454338975509</v>
      </c>
      <c r="G13" s="16"/>
      <c r="H13" s="16" t="n">
        <v>0</v>
      </c>
      <c r="I13" s="16" t="n">
        <v>0.273461816910076</v>
      </c>
      <c r="J13" s="16"/>
      <c r="K13" s="16" t="n">
        <v>0.171328557710908</v>
      </c>
      <c r="L13" s="16"/>
      <c r="M13" s="16" t="n">
        <v>0.26827566472496</v>
      </c>
      <c r="N13" s="16" t="n">
        <v>0.0860481923445419</v>
      </c>
      <c r="O13" s="16" t="n">
        <v>0</v>
      </c>
      <c r="P13" s="16" t="n">
        <v>0.0362353959591249</v>
      </c>
      <c r="Q13" s="16"/>
      <c r="R13" s="16" t="n">
        <v>0.381972944794251</v>
      </c>
      <c r="S13" s="16" t="n">
        <v>0.183875108340489</v>
      </c>
      <c r="T13" s="16" t="n">
        <v>0.0785752113359677</v>
      </c>
      <c r="U13" s="16" t="n">
        <v>0.396237106100847</v>
      </c>
      <c r="V13" s="16" t="n">
        <v>0.349673461705299</v>
      </c>
      <c r="W13" s="16"/>
      <c r="X13" s="16" t="n">
        <v>0.259474513024377</v>
      </c>
      <c r="Y13" s="16" t="n">
        <v>0</v>
      </c>
      <c r="Z13" s="16" t="n">
        <v>0.000691251949995987</v>
      </c>
      <c r="AA13" s="16" t="n">
        <v>0.584646642123143</v>
      </c>
      <c r="AB13" s="16" t="n">
        <v>0.174282436698158</v>
      </c>
      <c r="AC13" s="16" t="n">
        <v>0.139917383433843</v>
      </c>
      <c r="AD13" s="16" t="n">
        <v>0.0320195129070392</v>
      </c>
      <c r="AE13" s="16"/>
      <c r="AF13" s="16" t="n">
        <v>0.0586077239418777</v>
      </c>
      <c r="AG13" s="16" t="n">
        <v>0</v>
      </c>
      <c r="AH13" s="16" t="n">
        <v>0.280922675311678</v>
      </c>
      <c r="AI13" s="16" t="n">
        <v>0.514397961325456</v>
      </c>
      <c r="AJ13" s="16" t="n">
        <v>0.0541292374075661</v>
      </c>
      <c r="AK13" s="16" t="n">
        <v>0.230137274653271</v>
      </c>
      <c r="AL13" s="16" t="n">
        <v>0</v>
      </c>
      <c r="AM13" s="16" t="n">
        <v>0.0287011088614449</v>
      </c>
      <c r="AN13" s="16" t="n">
        <v>0.237137887179284</v>
      </c>
      <c r="AO13" s="16" t="n">
        <v>0</v>
      </c>
      <c r="AP13" s="16" t="n">
        <v>0</v>
      </c>
      <c r="AQ13" s="16"/>
      <c r="AR13" s="16" t="n">
        <v>0.227906209999573</v>
      </c>
      <c r="AS13" s="16" t="n">
        <v>0.214660329647111</v>
      </c>
      <c r="AT13" s="16" t="n">
        <v>0.184154147790385</v>
      </c>
      <c r="AU13" s="16" t="n">
        <v>0.0029178868155969</v>
      </c>
      <c r="AV13" s="16" t="n">
        <v>0.252331949101685</v>
      </c>
      <c r="AW13" s="16" t="n">
        <v>0.384966618885898</v>
      </c>
      <c r="AX13" s="16" t="n">
        <v>0.405149249804012</v>
      </c>
      <c r="AY13" s="16" t="n">
        <v>0</v>
      </c>
    </row>
    <row r="14">
      <c r="B14" s="17" t="s">
        <v>97</v>
      </c>
      <c r="C14" s="16" t="n">
        <v>0.0304345202522006</v>
      </c>
      <c r="D14" s="16" t="n">
        <v>0.00148631240802065</v>
      </c>
      <c r="E14" s="16" t="n">
        <v>0</v>
      </c>
      <c r="F14" s="16" t="n">
        <v>0.045565616104333</v>
      </c>
      <c r="G14" s="16"/>
      <c r="H14" s="16" t="n">
        <v>0</v>
      </c>
      <c r="I14" s="16" t="n">
        <v>0.0369816274851117</v>
      </c>
      <c r="J14" s="16"/>
      <c r="K14" s="16" t="n">
        <v>0.0946622712833483</v>
      </c>
      <c r="L14" s="16"/>
      <c r="M14" s="16" t="n">
        <v>0.0378986872534682</v>
      </c>
      <c r="N14" s="16" t="n">
        <v>0</v>
      </c>
      <c r="O14" s="16" t="n">
        <v>0</v>
      </c>
      <c r="P14" s="16" t="n">
        <v>0.0318983407904207</v>
      </c>
      <c r="Q14" s="16"/>
      <c r="R14" s="16" t="n">
        <v>0.568095019500813</v>
      </c>
      <c r="S14" s="16" t="n">
        <v>0</v>
      </c>
      <c r="T14" s="16" t="n">
        <v>0</v>
      </c>
      <c r="U14" s="16" t="n">
        <v>0.000364629740336697</v>
      </c>
      <c r="V14" s="16" t="n">
        <v>0.000512415138506116</v>
      </c>
      <c r="W14" s="16"/>
      <c r="X14" s="16" t="n">
        <v>0.0538765988530685</v>
      </c>
      <c r="Y14" s="16" t="n">
        <v>0</v>
      </c>
      <c r="Z14" s="16" t="n">
        <v>0</v>
      </c>
      <c r="AA14" s="16" t="n">
        <v>0</v>
      </c>
      <c r="AB14" s="16" t="n">
        <v>0</v>
      </c>
      <c r="AC14" s="16" t="n">
        <v>0.00205156512675239</v>
      </c>
      <c r="AD14" s="16" t="n">
        <v>0.0311455001551711</v>
      </c>
      <c r="AE14" s="16"/>
      <c r="AF14" s="16" t="n">
        <v>0.00793785596232897</v>
      </c>
      <c r="AG14" s="16" t="n">
        <v>0</v>
      </c>
      <c r="AH14" s="16" t="n">
        <v>0</v>
      </c>
      <c r="AI14" s="16" t="n">
        <v>0</v>
      </c>
      <c r="AJ14" s="16" t="n">
        <v>0</v>
      </c>
      <c r="AK14" s="16" t="n">
        <v>0</v>
      </c>
      <c r="AL14" s="16" t="n">
        <v>0</v>
      </c>
      <c r="AM14" s="16" t="n">
        <v>0</v>
      </c>
      <c r="AN14" s="16" t="n">
        <v>0</v>
      </c>
      <c r="AO14" s="16" t="n">
        <v>0</v>
      </c>
      <c r="AP14" s="16" t="n">
        <v>0.216739542305828</v>
      </c>
      <c r="AQ14" s="16"/>
      <c r="AR14" s="16" t="n">
        <v>0</v>
      </c>
      <c r="AS14" s="16" t="n">
        <v>0.0689577159268095</v>
      </c>
      <c r="AT14" s="16" t="n">
        <v>0</v>
      </c>
      <c r="AU14" s="16" t="n">
        <v>0</v>
      </c>
      <c r="AV14" s="16" t="n">
        <v>0.00725266430324531</v>
      </c>
      <c r="AW14" s="16" t="n">
        <v>0.00138311540843054</v>
      </c>
      <c r="AX14" s="16" t="n">
        <v>0</v>
      </c>
      <c r="AY14" s="16" t="n">
        <v>0</v>
      </c>
    </row>
    <row r="15">
      <c r="B15" s="17" t="s">
        <v>229</v>
      </c>
      <c r="C15" s="23" t="n">
        <v>0.404748808284438</v>
      </c>
      <c r="D15" s="23" t="n">
        <v>0.583230956953058</v>
      </c>
      <c r="E15" s="23" t="n">
        <v>0.512638242440557</v>
      </c>
      <c r="F15" s="23" t="n">
        <v>0.343738827445771</v>
      </c>
      <c r="G15" s="23"/>
      <c r="H15" s="23" t="n">
        <v>0.717692867018301</v>
      </c>
      <c r="I15" s="23" t="n">
        <v>0.33473941735628</v>
      </c>
      <c r="J15" s="23"/>
      <c r="K15" s="23" t="n">
        <v>0.460622216896492</v>
      </c>
      <c r="L15" s="23"/>
      <c r="M15" s="23" t="n">
        <v>0.37331826271411</v>
      </c>
      <c r="N15" s="23" t="n">
        <v>0.468364294810803</v>
      </c>
      <c r="O15" s="23" t="n">
        <v>0.648363688241702</v>
      </c>
      <c r="P15" s="23" t="n">
        <v>0.587577036679725</v>
      </c>
      <c r="Q15" s="23"/>
      <c r="R15" s="23" t="n">
        <v>0.0477083850495364</v>
      </c>
      <c r="S15" s="23" t="n">
        <v>0.556196605557245</v>
      </c>
      <c r="T15" s="23" t="n">
        <v>0.450269797578837</v>
      </c>
      <c r="U15" s="23" t="n">
        <v>0.457631453289537</v>
      </c>
      <c r="V15" s="23" t="n">
        <v>0.177216368742644</v>
      </c>
      <c r="W15" s="23"/>
      <c r="X15" s="23" t="n">
        <v>0.394708532544664</v>
      </c>
      <c r="Y15" s="23" t="n">
        <v>0.667933889269921</v>
      </c>
      <c r="Z15" s="23" t="n">
        <v>0.380228805496625</v>
      </c>
      <c r="AA15" s="23" t="n">
        <v>0.187931385328927</v>
      </c>
      <c r="AB15" s="23" t="n">
        <v>0.685986662289404</v>
      </c>
      <c r="AC15" s="23" t="n">
        <v>0.374107467569425</v>
      </c>
      <c r="AD15" s="23" t="n">
        <v>0.467397297938898</v>
      </c>
      <c r="AE15" s="23"/>
      <c r="AF15" s="23" t="n">
        <v>0.0422443061532976</v>
      </c>
      <c r="AG15" s="23" t="n">
        <v>0.694496277575629</v>
      </c>
      <c r="AH15" s="23" t="n">
        <v>0.479054376982691</v>
      </c>
      <c r="AI15" s="23" t="n">
        <v>0.399428112296358</v>
      </c>
      <c r="AJ15" s="23" t="n">
        <v>0.677681551872729</v>
      </c>
      <c r="AK15" s="23" t="n">
        <v>0.181855919357793</v>
      </c>
      <c r="AL15" s="23" t="n">
        <v>0.359266830308161</v>
      </c>
      <c r="AM15" s="23" t="n">
        <v>0.524590421368129</v>
      </c>
      <c r="AN15" s="23" t="n">
        <v>0.656007630888702</v>
      </c>
      <c r="AO15" s="23" t="n">
        <v>0.188231384126271</v>
      </c>
      <c r="AP15" s="23" t="n">
        <v>0.783260457694172</v>
      </c>
      <c r="AQ15" s="23"/>
      <c r="AR15" s="23" t="n">
        <v>0.240138322331007</v>
      </c>
      <c r="AS15" s="23" t="n">
        <v>0.316625943764499</v>
      </c>
      <c r="AT15" s="23" t="n">
        <v>0.692535401203456</v>
      </c>
      <c r="AU15" s="23" t="n">
        <v>0.821875111623772</v>
      </c>
      <c r="AV15" s="23" t="n">
        <v>0.252331949101685</v>
      </c>
      <c r="AW15" s="23" t="n">
        <v>0.177844622017169</v>
      </c>
      <c r="AX15" s="23" t="n">
        <v>0.584949169256394</v>
      </c>
      <c r="AY15" s="23" t="n">
        <v>0</v>
      </c>
    </row>
    <row r="16">
      <c r="B16" s="17" t="s">
        <v>230</v>
      </c>
      <c r="C16" s="23" t="n">
        <v>0.360452386115816</v>
      </c>
      <c r="D16" s="23" t="n">
        <v>0.10033668512949</v>
      </c>
      <c r="E16" s="23" t="n">
        <v>0.36225794310332</v>
      </c>
      <c r="F16" s="23" t="n">
        <v>0.38499440746254</v>
      </c>
      <c r="G16" s="23"/>
      <c r="H16" s="23" t="n">
        <v>0.00350047978142028</v>
      </c>
      <c r="I16" s="23" t="n">
        <v>0.401493698620244</v>
      </c>
      <c r="J16" s="23"/>
      <c r="K16" s="23" t="n">
        <v>0.277124632382277</v>
      </c>
      <c r="L16" s="23"/>
      <c r="M16" s="23" t="n">
        <v>0.412719224334764</v>
      </c>
      <c r="N16" s="23" t="n">
        <v>0.187674664550157</v>
      </c>
      <c r="O16" s="23" t="n">
        <v>0.102002589647673</v>
      </c>
      <c r="P16" s="23" t="n">
        <v>0.17853735417172</v>
      </c>
      <c r="Q16" s="23"/>
      <c r="R16" s="23" t="n">
        <v>0.38419659544965</v>
      </c>
      <c r="S16" s="23" t="n">
        <v>0.427337499421099</v>
      </c>
      <c r="T16" s="23" t="n">
        <v>0.176177662506042</v>
      </c>
      <c r="U16" s="23" t="n">
        <v>0.476584996666734</v>
      </c>
      <c r="V16" s="23" t="n">
        <v>0.504666567005864</v>
      </c>
      <c r="W16" s="23"/>
      <c r="X16" s="23" t="n">
        <v>0.418294185100003</v>
      </c>
      <c r="Y16" s="23" t="n">
        <v>0.0385540730710978</v>
      </c>
      <c r="Z16" s="23" t="n">
        <v>0.179847994852132</v>
      </c>
      <c r="AA16" s="23" t="n">
        <v>0.59433888885864</v>
      </c>
      <c r="AB16" s="23" t="n">
        <v>0.235754983683211</v>
      </c>
      <c r="AC16" s="23" t="n">
        <v>0.364637216285785</v>
      </c>
      <c r="AD16" s="23" t="n">
        <v>0.188614391978524</v>
      </c>
      <c r="AE16" s="23"/>
      <c r="AF16" s="23" t="n">
        <v>0.0683840519318689</v>
      </c>
      <c r="AG16" s="23" t="n">
        <v>0.209247758892145</v>
      </c>
      <c r="AH16" s="23" t="n">
        <v>0.297146130336542</v>
      </c>
      <c r="AI16" s="23" t="n">
        <v>0.581778053867822</v>
      </c>
      <c r="AJ16" s="23" t="n">
        <v>0.0715956155120069</v>
      </c>
      <c r="AK16" s="23" t="n">
        <v>0.59681438782511</v>
      </c>
      <c r="AL16" s="23" t="n">
        <v>0.0693994423258831</v>
      </c>
      <c r="AM16" s="23" t="n">
        <v>0.0423838392441149</v>
      </c>
      <c r="AN16" s="23" t="n">
        <v>0.255012995505644</v>
      </c>
      <c r="AO16" s="23" t="n">
        <v>0.811768615873729</v>
      </c>
      <c r="AP16" s="23" t="n">
        <v>0</v>
      </c>
      <c r="AQ16" s="23"/>
      <c r="AR16" s="23" t="n">
        <v>0.290355980544346</v>
      </c>
      <c r="AS16" s="23" t="n">
        <v>0.42627285662482</v>
      </c>
      <c r="AT16" s="23" t="n">
        <v>0.226143762221949</v>
      </c>
      <c r="AU16" s="23" t="n">
        <v>0.0029178868155969</v>
      </c>
      <c r="AV16" s="23" t="n">
        <v>0.28188738577536</v>
      </c>
      <c r="AW16" s="23" t="n">
        <v>0.73335683731111</v>
      </c>
      <c r="AX16" s="23" t="n">
        <v>0.413442380963784</v>
      </c>
      <c r="AY16" s="23" t="n">
        <v>0.455798976894017</v>
      </c>
    </row>
    <row r="17">
      <c r="B17" s="17" t="s">
        <v>128</v>
      </c>
      <c r="C17" s="24" t="n">
        <v>0.0442964221686221</v>
      </c>
      <c r="D17" s="24" t="n">
        <v>0.482894271823569</v>
      </c>
      <c r="E17" s="24" t="n">
        <v>0.150380299337237</v>
      </c>
      <c r="F17" s="24" t="n">
        <v>-0.0412555800167682</v>
      </c>
      <c r="G17" s="24"/>
      <c r="H17" s="24" t="n">
        <v>0.71419238723688</v>
      </c>
      <c r="I17" s="24" t="n">
        <v>-0.0667542812639645</v>
      </c>
      <c r="J17" s="24"/>
      <c r="K17" s="24" t="n">
        <v>0.183497584514215</v>
      </c>
      <c r="L17" s="24"/>
      <c r="M17" s="24" t="n">
        <v>-0.0394009616206542</v>
      </c>
      <c r="N17" s="24" t="n">
        <v>0.280689630260646</v>
      </c>
      <c r="O17" s="24" t="n">
        <v>0.546361098594029</v>
      </c>
      <c r="P17" s="24" t="n">
        <v>0.409039682508005</v>
      </c>
      <c r="Q17" s="24"/>
      <c r="R17" s="24" t="n">
        <v>-0.336488210400114</v>
      </c>
      <c r="S17" s="24" t="n">
        <v>0.128859106136146</v>
      </c>
      <c r="T17" s="24" t="n">
        <v>0.274092135072795</v>
      </c>
      <c r="U17" s="24" t="n">
        <v>-0.0189535433771977</v>
      </c>
      <c r="V17" s="24" t="n">
        <v>-0.32745019826322</v>
      </c>
      <c r="W17" s="24"/>
      <c r="X17" s="24" t="n">
        <v>-0.0235856525553393</v>
      </c>
      <c r="Y17" s="24" t="n">
        <v>0.629379816198823</v>
      </c>
      <c r="Z17" s="24" t="n">
        <v>0.200380810644493</v>
      </c>
      <c r="AA17" s="24" t="n">
        <v>-0.406407503529713</v>
      </c>
      <c r="AB17" s="24" t="n">
        <v>0.450231678606193</v>
      </c>
      <c r="AC17" s="24" t="n">
        <v>0.0094702512836401</v>
      </c>
      <c r="AD17" s="24" t="n">
        <v>0.278782905960374</v>
      </c>
      <c r="AE17" s="24"/>
      <c r="AF17" s="24" t="n">
        <v>-0.0261397457785714</v>
      </c>
      <c r="AG17" s="24" t="n">
        <v>0.485248518683485</v>
      </c>
      <c r="AH17" s="24" t="n">
        <v>0.181908246646149</v>
      </c>
      <c r="AI17" s="24" t="n">
        <v>-0.182349941571464</v>
      </c>
      <c r="AJ17" s="24" t="n">
        <v>0.606085936360722</v>
      </c>
      <c r="AK17" s="24" t="n">
        <v>-0.414958468467317</v>
      </c>
      <c r="AL17" s="24" t="n">
        <v>0.289867387982278</v>
      </c>
      <c r="AM17" s="24" t="n">
        <v>0.482206582124014</v>
      </c>
      <c r="AN17" s="24" t="n">
        <v>0.400994635383058</v>
      </c>
      <c r="AO17" s="24" t="n">
        <v>-0.623537231747458</v>
      </c>
      <c r="AP17" s="24" t="n">
        <v>0.783260457694172</v>
      </c>
      <c r="AQ17" s="24"/>
      <c r="AR17" s="24" t="n">
        <v>-0.0502176582133397</v>
      </c>
      <c r="AS17" s="24" t="n">
        <v>-0.109646912860321</v>
      </c>
      <c r="AT17" s="24" t="n">
        <v>0.466391638981507</v>
      </c>
      <c r="AU17" s="24" t="n">
        <v>0.818957224808175</v>
      </c>
      <c r="AV17" s="24" t="n">
        <v>-0.0295554366736754</v>
      </c>
      <c r="AW17" s="24" t="n">
        <v>-0.55551221529394</v>
      </c>
      <c r="AX17" s="24" t="n">
        <v>0.17150678829261</v>
      </c>
      <c r="AY17" s="24" t="n">
        <v>-0.455798976894017</v>
      </c>
    </row>
    <row r="18">
      <c r="B18" s="18" t="s">
        <v>257</v>
      </c>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260</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329</v>
      </c>
      <c r="D7" s="11" t="n">
        <v>85</v>
      </c>
      <c r="E7" s="11" t="n">
        <v>135</v>
      </c>
      <c r="F7" s="11" t="n">
        <v>109</v>
      </c>
      <c r="G7" s="11"/>
      <c r="H7" s="11" t="n">
        <v>31</v>
      </c>
      <c r="I7" s="11" t="n">
        <v>236</v>
      </c>
      <c r="J7" s="11"/>
      <c r="K7" s="11" t="n">
        <v>78</v>
      </c>
      <c r="L7" s="11"/>
      <c r="M7" s="11" t="n">
        <v>29</v>
      </c>
      <c r="N7" s="11" t="n">
        <v>47</v>
      </c>
      <c r="O7" s="11" t="n">
        <v>89</v>
      </c>
      <c r="P7" s="11" t="n">
        <v>164</v>
      </c>
      <c r="Q7" s="11"/>
      <c r="R7" s="11" t="n">
        <v>11</v>
      </c>
      <c r="S7" s="11" t="n">
        <v>27</v>
      </c>
      <c r="T7" s="11" t="n">
        <v>89</v>
      </c>
      <c r="U7" s="11" t="n">
        <v>96</v>
      </c>
      <c r="V7" s="11" t="n">
        <v>104</v>
      </c>
      <c r="W7" s="11"/>
      <c r="X7" s="11" t="n">
        <v>41</v>
      </c>
      <c r="Y7" s="11" t="n">
        <v>21</v>
      </c>
      <c r="Z7" s="11" t="n">
        <v>23</v>
      </c>
      <c r="AA7" s="11" t="n">
        <v>33</v>
      </c>
      <c r="AB7" s="11" t="n">
        <v>71</v>
      </c>
      <c r="AC7" s="11" t="n">
        <v>50</v>
      </c>
      <c r="AD7" s="11" t="n">
        <v>85</v>
      </c>
      <c r="AE7" s="11"/>
      <c r="AF7" s="11" t="n">
        <v>13</v>
      </c>
      <c r="AG7" s="11" t="n">
        <v>15</v>
      </c>
      <c r="AH7" s="11" t="n">
        <v>51</v>
      </c>
      <c r="AI7" s="11" t="n">
        <v>52</v>
      </c>
      <c r="AJ7" s="11" t="n">
        <v>51</v>
      </c>
      <c r="AK7" s="11" t="n">
        <v>28</v>
      </c>
      <c r="AL7" s="11" t="n">
        <v>46</v>
      </c>
      <c r="AM7" s="11" t="n">
        <v>26</v>
      </c>
      <c r="AN7" s="11" t="n">
        <v>27</v>
      </c>
      <c r="AO7" s="11" t="n">
        <v>7</v>
      </c>
      <c r="AP7" s="11" t="n">
        <v>9</v>
      </c>
      <c r="AQ7" s="11"/>
      <c r="AR7" s="11" t="n">
        <v>72</v>
      </c>
      <c r="AS7" s="11" t="n">
        <v>115</v>
      </c>
      <c r="AT7" s="11" t="n">
        <v>49</v>
      </c>
      <c r="AU7" s="11" t="n">
        <v>16</v>
      </c>
      <c r="AV7" s="11" t="n">
        <v>19</v>
      </c>
      <c r="AW7" s="11" t="n">
        <v>27</v>
      </c>
      <c r="AX7" s="11" t="n">
        <v>28</v>
      </c>
      <c r="AY7" s="11" t="n">
        <v>3</v>
      </c>
    </row>
    <row r="8" ht="30" customHeight="1">
      <c r="B8" s="12" t="s">
        <v>21</v>
      </c>
      <c r="C8" s="12" t="n">
        <v>170</v>
      </c>
      <c r="D8" s="12" t="n">
        <v>11</v>
      </c>
      <c r="E8" s="12" t="n">
        <v>46</v>
      </c>
      <c r="F8" s="12" t="n">
        <v>113</v>
      </c>
      <c r="G8" s="12"/>
      <c r="H8" s="12" t="n">
        <v>5</v>
      </c>
      <c r="I8" s="12" t="n">
        <v>139</v>
      </c>
      <c r="J8" s="12"/>
      <c r="K8" s="12" t="n">
        <v>54</v>
      </c>
      <c r="L8" s="12"/>
      <c r="M8" s="12" t="n">
        <v>134</v>
      </c>
      <c r="N8" s="12" t="n">
        <v>24</v>
      </c>
      <c r="O8" s="12" t="n">
        <v>9</v>
      </c>
      <c r="P8" s="12" t="n">
        <v>3</v>
      </c>
      <c r="Q8" s="12"/>
      <c r="R8" s="12" t="n">
        <v>9</v>
      </c>
      <c r="S8" s="12" t="n">
        <v>42</v>
      </c>
      <c r="T8" s="12" t="n">
        <v>59</v>
      </c>
      <c r="U8" s="12" t="n">
        <v>28</v>
      </c>
      <c r="V8" s="12" t="n">
        <v>32</v>
      </c>
      <c r="W8" s="12"/>
      <c r="X8" s="12" t="n">
        <v>94</v>
      </c>
      <c r="Y8" s="12" t="n">
        <v>13</v>
      </c>
      <c r="Z8" s="12" t="n">
        <v>31</v>
      </c>
      <c r="AA8" s="12" t="n">
        <v>9</v>
      </c>
      <c r="AB8" s="12" t="n">
        <v>8</v>
      </c>
      <c r="AC8" s="12" t="n">
        <v>5</v>
      </c>
      <c r="AD8" s="12" t="n">
        <v>3</v>
      </c>
      <c r="AE8" s="12"/>
      <c r="AF8" s="12" t="n">
        <v>5</v>
      </c>
      <c r="AG8" s="12" t="n">
        <v>1</v>
      </c>
      <c r="AH8" s="12" t="n">
        <v>15</v>
      </c>
      <c r="AI8" s="12" t="n">
        <v>22</v>
      </c>
      <c r="AJ8" s="12" t="n">
        <v>9</v>
      </c>
      <c r="AK8" s="12" t="n">
        <v>39</v>
      </c>
      <c r="AL8" s="12" t="n">
        <v>10</v>
      </c>
      <c r="AM8" s="12" t="n">
        <v>15</v>
      </c>
      <c r="AN8" s="12" t="n">
        <v>39</v>
      </c>
      <c r="AO8" s="12" t="n">
        <v>6</v>
      </c>
      <c r="AP8" s="12" t="n">
        <v>0</v>
      </c>
      <c r="AQ8" s="12"/>
      <c r="AR8" s="12" t="n">
        <v>22</v>
      </c>
      <c r="AS8" s="12" t="n">
        <v>74</v>
      </c>
      <c r="AT8" s="12" t="n">
        <v>35</v>
      </c>
      <c r="AU8" s="12" t="n">
        <v>7</v>
      </c>
      <c r="AV8" s="12" t="n">
        <v>11</v>
      </c>
      <c r="AW8" s="12" t="n">
        <v>12</v>
      </c>
      <c r="AX8" s="12" t="n">
        <v>9</v>
      </c>
      <c r="AY8" s="12" t="n">
        <v>0</v>
      </c>
    </row>
    <row r="9">
      <c r="B9" s="17" t="s">
        <v>224</v>
      </c>
      <c r="C9" s="16" t="n">
        <v>0.0357010074189354</v>
      </c>
      <c r="D9" s="16" t="n">
        <v>0.048365805623201</v>
      </c>
      <c r="E9" s="16" t="n">
        <v>0.0616011436797801</v>
      </c>
      <c r="F9" s="16" t="n">
        <v>0.0239873161921732</v>
      </c>
      <c r="G9" s="16"/>
      <c r="H9" s="16" t="n">
        <v>0.138109292358424</v>
      </c>
      <c r="I9" s="16" t="n">
        <v>0.0287630499972761</v>
      </c>
      <c r="J9" s="16"/>
      <c r="K9" s="16" t="n">
        <v>0.0438061009274127</v>
      </c>
      <c r="L9" s="16"/>
      <c r="M9" s="16" t="n">
        <v>0</v>
      </c>
      <c r="N9" s="16" t="n">
        <v>0.14236571607355</v>
      </c>
      <c r="O9" s="16" t="n">
        <v>0.218408164330353</v>
      </c>
      <c r="P9" s="16" t="n">
        <v>0.232221647575585</v>
      </c>
      <c r="Q9" s="16"/>
      <c r="R9" s="16" t="n">
        <v>0</v>
      </c>
      <c r="S9" s="16" t="n">
        <v>0.00766486875253361</v>
      </c>
      <c r="T9" s="16" t="n">
        <v>0.0248572297554569</v>
      </c>
      <c r="U9" s="16" t="n">
        <v>0.0711437235542208</v>
      </c>
      <c r="V9" s="16" t="n">
        <v>0.07125578792761</v>
      </c>
      <c r="W9" s="16"/>
      <c r="X9" s="16" t="n">
        <v>0.0133252185730068</v>
      </c>
      <c r="Y9" s="16" t="n">
        <v>0.117694318984457</v>
      </c>
      <c r="Z9" s="16" t="n">
        <v>0</v>
      </c>
      <c r="AA9" s="16" t="n">
        <v>0.0821137703187185</v>
      </c>
      <c r="AB9" s="16" t="n">
        <v>0.158626372086452</v>
      </c>
      <c r="AC9" s="16" t="n">
        <v>0.0360709447874304</v>
      </c>
      <c r="AD9" s="16" t="n">
        <v>0.118816031154473</v>
      </c>
      <c r="AE9" s="16"/>
      <c r="AF9" s="16" t="n">
        <v>0.00782001329387877</v>
      </c>
      <c r="AG9" s="16" t="n">
        <v>0.42384990065808</v>
      </c>
      <c r="AH9" s="16" t="n">
        <v>0.116922104716351</v>
      </c>
      <c r="AI9" s="16" t="n">
        <v>0.0135324563155461</v>
      </c>
      <c r="AJ9" s="16" t="n">
        <v>0.0312973841761329</v>
      </c>
      <c r="AK9" s="16" t="n">
        <v>0.00214736277018271</v>
      </c>
      <c r="AL9" s="16" t="n">
        <v>0.170539341674298</v>
      </c>
      <c r="AM9" s="16" t="n">
        <v>0.0191981060763588</v>
      </c>
      <c r="AN9" s="16" t="n">
        <v>0.0137449674811434</v>
      </c>
      <c r="AO9" s="16" t="n">
        <v>0.00339500771334839</v>
      </c>
      <c r="AP9" s="16" t="n">
        <v>0.363111723915367</v>
      </c>
      <c r="AQ9" s="16"/>
      <c r="AR9" s="16" t="n">
        <v>0.0228998863249232</v>
      </c>
      <c r="AS9" s="16" t="n">
        <v>0.0443999145108377</v>
      </c>
      <c r="AT9" s="16" t="n">
        <v>0.0434402865743367</v>
      </c>
      <c r="AU9" s="16" t="n">
        <v>0.0029178868155969</v>
      </c>
      <c r="AV9" s="16" t="n">
        <v>0.000906583037905664</v>
      </c>
      <c r="AW9" s="16" t="n">
        <v>0.0269263981465965</v>
      </c>
      <c r="AX9" s="16" t="n">
        <v>0.0214116116590086</v>
      </c>
      <c r="AY9" s="16" t="n">
        <v>0.544201023105983</v>
      </c>
    </row>
    <row r="10">
      <c r="B10" s="17" t="s">
        <v>225</v>
      </c>
      <c r="C10" s="16" t="n">
        <v>0.412058876048873</v>
      </c>
      <c r="D10" s="16" t="n">
        <v>0.269970279656477</v>
      </c>
      <c r="E10" s="16" t="n">
        <v>0.627996463227832</v>
      </c>
      <c r="F10" s="16" t="n">
        <v>0.33846262458895</v>
      </c>
      <c r="G10" s="16"/>
      <c r="H10" s="16" t="n">
        <v>0.415420461064462</v>
      </c>
      <c r="I10" s="16" t="n">
        <v>0.326232149445896</v>
      </c>
      <c r="J10" s="16"/>
      <c r="K10" s="16" t="n">
        <v>0.370576163847882</v>
      </c>
      <c r="L10" s="16"/>
      <c r="M10" s="16" t="n">
        <v>0.413934701899723</v>
      </c>
      <c r="N10" s="16" t="n">
        <v>0.405003640086039</v>
      </c>
      <c r="O10" s="16" t="n">
        <v>0.43165639938105</v>
      </c>
      <c r="P10" s="16" t="n">
        <v>0.332542928697335</v>
      </c>
      <c r="Q10" s="16"/>
      <c r="R10" s="16" t="n">
        <v>0.0477083850495364</v>
      </c>
      <c r="S10" s="16" t="n">
        <v>0.791994127885322</v>
      </c>
      <c r="T10" s="16" t="n">
        <v>0.346549924206656</v>
      </c>
      <c r="U10" s="16" t="n">
        <v>0.275240527954341</v>
      </c>
      <c r="V10" s="16" t="n">
        <v>0.259045779256452</v>
      </c>
      <c r="W10" s="16"/>
      <c r="X10" s="16" t="n">
        <v>0.454594670519386</v>
      </c>
      <c r="Y10" s="16" t="n">
        <v>0.132165513369499</v>
      </c>
      <c r="Z10" s="16" t="n">
        <v>0.543887122345825</v>
      </c>
      <c r="AA10" s="16" t="n">
        <v>0.118955015653575</v>
      </c>
      <c r="AB10" s="16" t="n">
        <v>0.459337426740905</v>
      </c>
      <c r="AC10" s="16" t="n">
        <v>0.535127651835733</v>
      </c>
      <c r="AD10" s="16" t="n">
        <v>0.402185894639652</v>
      </c>
      <c r="AE10" s="16"/>
      <c r="AF10" s="16" t="n">
        <v>0.0344242928594188</v>
      </c>
      <c r="AG10" s="16" t="n">
        <v>0.267621170680876</v>
      </c>
      <c r="AH10" s="16" t="n">
        <v>0.0802265727845744</v>
      </c>
      <c r="AI10" s="16" t="n">
        <v>0.383898467040807</v>
      </c>
      <c r="AJ10" s="16" t="n">
        <v>0.721339163985187</v>
      </c>
      <c r="AK10" s="16" t="n">
        <v>0.393105566345332</v>
      </c>
      <c r="AL10" s="16" t="n">
        <v>0.243593475021128</v>
      </c>
      <c r="AM10" s="16" t="n">
        <v>0.119923090014945</v>
      </c>
      <c r="AN10" s="16" t="n">
        <v>0.711182553148984</v>
      </c>
      <c r="AO10" s="16" t="n">
        <v>0.976844351830382</v>
      </c>
      <c r="AP10" s="16" t="n">
        <v>0.420148733778805</v>
      </c>
      <c r="AQ10" s="16"/>
      <c r="AR10" s="16" t="n">
        <v>0.236382236801962</v>
      </c>
      <c r="AS10" s="16" t="n">
        <v>0.41956492783126</v>
      </c>
      <c r="AT10" s="16" t="n">
        <v>0.65802541995707</v>
      </c>
      <c r="AU10" s="16" t="n">
        <v>0.0810585700613061</v>
      </c>
      <c r="AV10" s="16" t="n">
        <v>0.25323853213959</v>
      </c>
      <c r="AW10" s="16" t="n">
        <v>0.527370415177083</v>
      </c>
      <c r="AX10" s="16" t="n">
        <v>0.143410495253651</v>
      </c>
      <c r="AY10" s="16" t="n">
        <v>0</v>
      </c>
    </row>
    <row r="11">
      <c r="B11" s="17" t="s">
        <v>255</v>
      </c>
      <c r="C11" s="16" t="n">
        <v>0.340579258213304</v>
      </c>
      <c r="D11" s="16" t="n">
        <v>0.595516482710107</v>
      </c>
      <c r="E11" s="16" t="n">
        <v>0.201417369192665</v>
      </c>
      <c r="F11" s="16" t="n">
        <v>0.372135882890353</v>
      </c>
      <c r="G11" s="16"/>
      <c r="H11" s="16" t="n">
        <v>0.418331758186694</v>
      </c>
      <c r="I11" s="16" t="n">
        <v>0.389308539334145</v>
      </c>
      <c r="J11" s="16"/>
      <c r="K11" s="16" t="n">
        <v>0.316095956517901</v>
      </c>
      <c r="L11" s="16"/>
      <c r="M11" s="16" t="n">
        <v>0.337228987243199</v>
      </c>
      <c r="N11" s="16" t="n">
        <v>0.412579374460315</v>
      </c>
      <c r="O11" s="16" t="n">
        <v>0.210728512776521</v>
      </c>
      <c r="P11" s="16" t="n">
        <v>0.27714820561947</v>
      </c>
      <c r="Q11" s="16"/>
      <c r="R11" s="16" t="n">
        <v>0.00222365065539911</v>
      </c>
      <c r="S11" s="16" t="n">
        <v>0.0757082011842618</v>
      </c>
      <c r="T11" s="16" t="n">
        <v>0.467879903407676</v>
      </c>
      <c r="U11" s="16" t="n">
        <v>0.251045526872031</v>
      </c>
      <c r="V11" s="16" t="n">
        <v>0.630882685180565</v>
      </c>
      <c r="W11" s="16"/>
      <c r="X11" s="16" t="n">
        <v>0.244576006432769</v>
      </c>
      <c r="Y11" s="16" t="n">
        <v>0.742167676645529</v>
      </c>
      <c r="Z11" s="16" t="n">
        <v>0.452743027323234</v>
      </c>
      <c r="AA11" s="16" t="n">
        <v>0.793679427839603</v>
      </c>
      <c r="AB11" s="16" t="n">
        <v>0.303569869059617</v>
      </c>
      <c r="AC11" s="16" t="n">
        <v>0.199726929768081</v>
      </c>
      <c r="AD11" s="16" t="n">
        <v>0.318382719937398</v>
      </c>
      <c r="AE11" s="16"/>
      <c r="AF11" s="16" t="n">
        <v>0.891210113942496</v>
      </c>
      <c r="AG11" s="16" t="n">
        <v>0.12543852048887</v>
      </c>
      <c r="AH11" s="16" t="n">
        <v>0.155888184654783</v>
      </c>
      <c r="AI11" s="16" t="n">
        <v>0.581944495253921</v>
      </c>
      <c r="AJ11" s="16" t="n">
        <v>0.232142286258023</v>
      </c>
      <c r="AK11" s="16" t="n">
        <v>0.306335414468306</v>
      </c>
      <c r="AL11" s="16" t="n">
        <v>0.575316572684517</v>
      </c>
      <c r="AM11" s="16" t="n">
        <v>0.805989711399488</v>
      </c>
      <c r="AN11" s="16" t="n">
        <v>0.165136032405923</v>
      </c>
      <c r="AO11" s="16" t="n">
        <v>0.0197606404562698</v>
      </c>
      <c r="AP11" s="16" t="n">
        <v>0</v>
      </c>
      <c r="AQ11" s="16"/>
      <c r="AR11" s="16" t="n">
        <v>0.514290027258255</v>
      </c>
      <c r="AS11" s="16" t="n">
        <v>0.320188077243878</v>
      </c>
      <c r="AT11" s="16" t="n">
        <v>0.11064032908562</v>
      </c>
      <c r="AU11" s="16" t="n">
        <v>0.910187769491903</v>
      </c>
      <c r="AV11" s="16" t="n">
        <v>0.689746574021883</v>
      </c>
      <c r="AW11" s="16" t="n">
        <v>0.0887985406717203</v>
      </c>
      <c r="AX11" s="16" t="n">
        <v>0.430028643283328</v>
      </c>
      <c r="AY11" s="16" t="n">
        <v>0</v>
      </c>
    </row>
    <row r="12">
      <c r="B12" s="17" t="s">
        <v>227</v>
      </c>
      <c r="C12" s="16" t="n">
        <v>0.0662058087291838</v>
      </c>
      <c r="D12" s="16" t="n">
        <v>0.0301108111884939</v>
      </c>
      <c r="E12" s="16" t="n">
        <v>0.0137420564643554</v>
      </c>
      <c r="F12" s="16" t="n">
        <v>0.0909477029640014</v>
      </c>
      <c r="G12" s="16"/>
      <c r="H12" s="16" t="n">
        <v>0.02813848839042</v>
      </c>
      <c r="I12" s="16" t="n">
        <v>0.0792945291955128</v>
      </c>
      <c r="J12" s="16"/>
      <c r="K12" s="16" t="n">
        <v>0.0962555483184457</v>
      </c>
      <c r="L12" s="16"/>
      <c r="M12" s="16" t="n">
        <v>0.0757973745069364</v>
      </c>
      <c r="N12" s="16" t="n">
        <v>0.0111907709092327</v>
      </c>
      <c r="O12" s="16" t="n">
        <v>0.0591843951932869</v>
      </c>
      <c r="P12" s="16" t="n">
        <v>0.104638967998547</v>
      </c>
      <c r="Q12" s="16"/>
      <c r="R12" s="16" t="n">
        <v>0</v>
      </c>
      <c r="S12" s="16" t="n">
        <v>0.124023565008678</v>
      </c>
      <c r="T12" s="16" t="n">
        <v>0.0889585012331568</v>
      </c>
      <c r="U12" s="16" t="n">
        <v>0.0102150542281671</v>
      </c>
      <c r="V12" s="16" t="n">
        <v>0.0176316440010685</v>
      </c>
      <c r="W12" s="16"/>
      <c r="X12" s="16" t="n">
        <v>0.107753197706137</v>
      </c>
      <c r="Y12" s="16" t="n">
        <v>0</v>
      </c>
      <c r="Z12" s="16" t="n">
        <v>0.00336985033094126</v>
      </c>
      <c r="AA12" s="16" t="n">
        <v>0.00232105764295814</v>
      </c>
      <c r="AB12" s="16" t="n">
        <v>0.0268676349528862</v>
      </c>
      <c r="AC12" s="16" t="n">
        <v>0.0871055250481608</v>
      </c>
      <c r="AD12" s="16" t="n">
        <v>0.114910823724828</v>
      </c>
      <c r="AE12" s="16"/>
      <c r="AF12" s="16" t="n">
        <v>0</v>
      </c>
      <c r="AG12" s="16" t="n">
        <v>0.183090408172174</v>
      </c>
      <c r="AH12" s="16" t="n">
        <v>0.366040462532614</v>
      </c>
      <c r="AI12" s="16" t="n">
        <v>0.0206245813897248</v>
      </c>
      <c r="AJ12" s="16" t="n">
        <v>0.0130279432203179</v>
      </c>
      <c r="AK12" s="16" t="n">
        <v>0.131952087587913</v>
      </c>
      <c r="AL12" s="16" t="n">
        <v>0</v>
      </c>
      <c r="AM12" s="16" t="n">
        <v>0</v>
      </c>
      <c r="AN12" s="16" t="n">
        <v>0.00103951597599</v>
      </c>
      <c r="AO12" s="16" t="n">
        <v>0</v>
      </c>
      <c r="AP12" s="16" t="n">
        <v>0</v>
      </c>
      <c r="AQ12" s="16"/>
      <c r="AR12" s="16" t="n">
        <v>0.0144410551131804</v>
      </c>
      <c r="AS12" s="16" t="n">
        <v>0.142381047683318</v>
      </c>
      <c r="AT12" s="16" t="n">
        <v>0.00446515266397506</v>
      </c>
      <c r="AU12" s="16" t="n">
        <v>0.0029178868155969</v>
      </c>
      <c r="AV12" s="16" t="n">
        <v>0.0248811147676409</v>
      </c>
      <c r="AW12" s="16" t="n">
        <v>0</v>
      </c>
      <c r="AX12" s="16" t="n">
        <v>0</v>
      </c>
      <c r="AY12" s="16" t="n">
        <v>0</v>
      </c>
    </row>
    <row r="13">
      <c r="B13" s="17" t="s">
        <v>228</v>
      </c>
      <c r="C13" s="16" t="n">
        <v>0.112898069468388</v>
      </c>
      <c r="D13" s="16" t="n">
        <v>0.0560366208217216</v>
      </c>
      <c r="E13" s="16" t="n">
        <v>0.0929755484129467</v>
      </c>
      <c r="F13" s="16" t="n">
        <v>0.126486442047666</v>
      </c>
      <c r="G13" s="16"/>
      <c r="H13" s="16" t="n">
        <v>0</v>
      </c>
      <c r="I13" s="16" t="n">
        <v>0.136715680078435</v>
      </c>
      <c r="J13" s="16"/>
      <c r="K13" s="16" t="n">
        <v>0.0786039591050099</v>
      </c>
      <c r="L13" s="16"/>
      <c r="M13" s="16" t="n">
        <v>0.135140249096674</v>
      </c>
      <c r="N13" s="16" t="n">
        <v>0.0176697275616298</v>
      </c>
      <c r="O13" s="16" t="n">
        <v>0.0679006764699281</v>
      </c>
      <c r="P13" s="16" t="n">
        <v>0.0268155696978041</v>
      </c>
      <c r="Q13" s="16"/>
      <c r="R13" s="16" t="n">
        <v>0.381972944794251</v>
      </c>
      <c r="S13" s="16" t="n">
        <v>0.000609237169204614</v>
      </c>
      <c r="T13" s="16" t="n">
        <v>0.0717544413970535</v>
      </c>
      <c r="U13" s="16" t="n">
        <v>0.382347926975657</v>
      </c>
      <c r="V13" s="16" t="n">
        <v>0.0179276314912613</v>
      </c>
      <c r="W13" s="16"/>
      <c r="X13" s="16" t="n">
        <v>0.125874307915633</v>
      </c>
      <c r="Y13" s="16" t="n">
        <v>0</v>
      </c>
      <c r="Z13" s="16" t="n">
        <v>0</v>
      </c>
      <c r="AA13" s="16" t="n">
        <v>0.00293072854514507</v>
      </c>
      <c r="AB13" s="16" t="n">
        <v>0.0515986971601397</v>
      </c>
      <c r="AC13" s="16" t="n">
        <v>0.0856638719843364</v>
      </c>
      <c r="AD13" s="16" t="n">
        <v>0.0202995238635082</v>
      </c>
      <c r="AE13" s="16"/>
      <c r="AF13" s="16" t="n">
        <v>0.00350542165955055</v>
      </c>
      <c r="AG13" s="16" t="n">
        <v>0</v>
      </c>
      <c r="AH13" s="16" t="n">
        <v>0.280922675311678</v>
      </c>
      <c r="AI13" s="16" t="n">
        <v>0</v>
      </c>
      <c r="AJ13" s="16" t="n">
        <v>0.00219322236033936</v>
      </c>
      <c r="AK13" s="16" t="n">
        <v>0.166459568828267</v>
      </c>
      <c r="AL13" s="16" t="n">
        <v>0.0105506106200562</v>
      </c>
      <c r="AM13" s="16" t="n">
        <v>0.0479797033632101</v>
      </c>
      <c r="AN13" s="16" t="n">
        <v>0.10889693098796</v>
      </c>
      <c r="AO13" s="16" t="n">
        <v>0</v>
      </c>
      <c r="AP13" s="16" t="n">
        <v>0</v>
      </c>
      <c r="AQ13" s="16"/>
      <c r="AR13" s="16" t="n">
        <v>0.211986794501679</v>
      </c>
      <c r="AS13" s="16" t="n">
        <v>0.00309679899179146</v>
      </c>
      <c r="AT13" s="16" t="n">
        <v>0.183428811718998</v>
      </c>
      <c r="AU13" s="16" t="n">
        <v>0.0029178868155969</v>
      </c>
      <c r="AV13" s="16" t="n">
        <v>0</v>
      </c>
      <c r="AW13" s="16" t="n">
        <v>0.3569046460046</v>
      </c>
      <c r="AX13" s="16" t="n">
        <v>0.405149249804012</v>
      </c>
      <c r="AY13" s="16" t="n">
        <v>0.455798976894017</v>
      </c>
    </row>
    <row r="14">
      <c r="B14" s="17" t="s">
        <v>97</v>
      </c>
      <c r="C14" s="16" t="n">
        <v>0.0325569801213149</v>
      </c>
      <c r="D14" s="16" t="n">
        <v>0</v>
      </c>
      <c r="E14" s="16" t="n">
        <v>0.00226741902241996</v>
      </c>
      <c r="F14" s="16" t="n">
        <v>0.047980031316857</v>
      </c>
      <c r="G14" s="16"/>
      <c r="H14" s="16" t="n">
        <v>0</v>
      </c>
      <c r="I14" s="16" t="n">
        <v>0.0396860519487341</v>
      </c>
      <c r="J14" s="16"/>
      <c r="K14" s="16" t="n">
        <v>0.0946622712833483</v>
      </c>
      <c r="L14" s="16"/>
      <c r="M14" s="16" t="n">
        <v>0.0378986872534682</v>
      </c>
      <c r="N14" s="16" t="n">
        <v>0.0111907709092327</v>
      </c>
      <c r="O14" s="16" t="n">
        <v>0.0121218518488607</v>
      </c>
      <c r="P14" s="16" t="n">
        <v>0.0266326804112588</v>
      </c>
      <c r="Q14" s="16"/>
      <c r="R14" s="16" t="n">
        <v>0.568095019500813</v>
      </c>
      <c r="S14" s="16" t="n">
        <v>0</v>
      </c>
      <c r="T14" s="16" t="n">
        <v>0</v>
      </c>
      <c r="U14" s="16" t="n">
        <v>0.010007240415584</v>
      </c>
      <c r="V14" s="16" t="n">
        <v>0.00325647214304291</v>
      </c>
      <c r="W14" s="16"/>
      <c r="X14" s="16" t="n">
        <v>0.0538765988530685</v>
      </c>
      <c r="Y14" s="16" t="n">
        <v>0.00797249100051405</v>
      </c>
      <c r="Z14" s="16" t="n">
        <v>0</v>
      </c>
      <c r="AA14" s="16" t="n">
        <v>0</v>
      </c>
      <c r="AB14" s="16" t="n">
        <v>0</v>
      </c>
      <c r="AC14" s="16" t="n">
        <v>0.0563050765762589</v>
      </c>
      <c r="AD14" s="16" t="n">
        <v>0.0254050066801412</v>
      </c>
      <c r="AE14" s="16"/>
      <c r="AF14" s="16" t="n">
        <v>0.0630401582446561</v>
      </c>
      <c r="AG14" s="16" t="n">
        <v>0</v>
      </c>
      <c r="AH14" s="16" t="n">
        <v>0</v>
      </c>
      <c r="AI14" s="16" t="n">
        <v>0</v>
      </c>
      <c r="AJ14" s="16" t="n">
        <v>0</v>
      </c>
      <c r="AK14" s="16" t="n">
        <v>0</v>
      </c>
      <c r="AL14" s="16" t="n">
        <v>0</v>
      </c>
      <c r="AM14" s="16" t="n">
        <v>0.00690938914599792</v>
      </c>
      <c r="AN14" s="16" t="n">
        <v>0</v>
      </c>
      <c r="AO14" s="16" t="n">
        <v>0</v>
      </c>
      <c r="AP14" s="16" t="n">
        <v>0.216739542305828</v>
      </c>
      <c r="AQ14" s="16"/>
      <c r="AR14" s="16" t="n">
        <v>0</v>
      </c>
      <c r="AS14" s="16" t="n">
        <v>0.0703692337389145</v>
      </c>
      <c r="AT14" s="16" t="n">
        <v>0</v>
      </c>
      <c r="AU14" s="16" t="n">
        <v>0</v>
      </c>
      <c r="AV14" s="16" t="n">
        <v>0.0312271960329805</v>
      </c>
      <c r="AW14" s="16" t="n">
        <v>0</v>
      </c>
      <c r="AX14" s="16" t="n">
        <v>0</v>
      </c>
      <c r="AY14" s="16" t="n">
        <v>0</v>
      </c>
    </row>
    <row r="15">
      <c r="B15" s="17" t="s">
        <v>229</v>
      </c>
      <c r="C15" s="23" t="n">
        <v>0.447759883467808</v>
      </c>
      <c r="D15" s="23" t="n">
        <v>0.318336085279678</v>
      </c>
      <c r="E15" s="23" t="n">
        <v>0.689597606907613</v>
      </c>
      <c r="F15" s="23" t="n">
        <v>0.362449940781123</v>
      </c>
      <c r="G15" s="23"/>
      <c r="H15" s="23" t="n">
        <v>0.553529753422886</v>
      </c>
      <c r="I15" s="23" t="n">
        <v>0.354995199443172</v>
      </c>
      <c r="J15" s="23"/>
      <c r="K15" s="23" t="n">
        <v>0.414382264775295</v>
      </c>
      <c r="L15" s="23"/>
      <c r="M15" s="23" t="n">
        <v>0.413934701899723</v>
      </c>
      <c r="N15" s="23" t="n">
        <v>0.54736935615959</v>
      </c>
      <c r="O15" s="23" t="n">
        <v>0.650064563711403</v>
      </c>
      <c r="P15" s="23" t="n">
        <v>0.564764576272921</v>
      </c>
      <c r="Q15" s="23"/>
      <c r="R15" s="23" t="n">
        <v>0.0477083850495364</v>
      </c>
      <c r="S15" s="23" t="n">
        <v>0.799658996637855</v>
      </c>
      <c r="T15" s="23" t="n">
        <v>0.371407153962113</v>
      </c>
      <c r="U15" s="23" t="n">
        <v>0.346384251508561</v>
      </c>
      <c r="V15" s="23" t="n">
        <v>0.330301567184062</v>
      </c>
      <c r="W15" s="23"/>
      <c r="X15" s="23" t="n">
        <v>0.467919889092393</v>
      </c>
      <c r="Y15" s="23" t="n">
        <v>0.249859832353957</v>
      </c>
      <c r="Z15" s="23" t="n">
        <v>0.543887122345825</v>
      </c>
      <c r="AA15" s="23" t="n">
        <v>0.201068785972294</v>
      </c>
      <c r="AB15" s="23" t="n">
        <v>0.617963798827357</v>
      </c>
      <c r="AC15" s="23" t="n">
        <v>0.571198596623163</v>
      </c>
      <c r="AD15" s="23" t="n">
        <v>0.521001925794125</v>
      </c>
      <c r="AE15" s="23"/>
      <c r="AF15" s="23" t="n">
        <v>0.0422443061532976</v>
      </c>
      <c r="AG15" s="23" t="n">
        <v>0.691471071338956</v>
      </c>
      <c r="AH15" s="23" t="n">
        <v>0.197148677500925</v>
      </c>
      <c r="AI15" s="23" t="n">
        <v>0.397430923356354</v>
      </c>
      <c r="AJ15" s="23" t="n">
        <v>0.75263654816132</v>
      </c>
      <c r="AK15" s="23" t="n">
        <v>0.395252929115515</v>
      </c>
      <c r="AL15" s="23" t="n">
        <v>0.414132816695426</v>
      </c>
      <c r="AM15" s="23" t="n">
        <v>0.139121196091304</v>
      </c>
      <c r="AN15" s="23" t="n">
        <v>0.724927520630127</v>
      </c>
      <c r="AO15" s="23" t="n">
        <v>0.98023935954373</v>
      </c>
      <c r="AP15" s="23" t="n">
        <v>0.783260457694172</v>
      </c>
      <c r="AQ15" s="23"/>
      <c r="AR15" s="23" t="n">
        <v>0.259282123126885</v>
      </c>
      <c r="AS15" s="23" t="n">
        <v>0.463964842342098</v>
      </c>
      <c r="AT15" s="23" t="n">
        <v>0.701465706531406</v>
      </c>
      <c r="AU15" s="23" t="n">
        <v>0.083976456876903</v>
      </c>
      <c r="AV15" s="23" t="n">
        <v>0.254145115177496</v>
      </c>
      <c r="AW15" s="23" t="n">
        <v>0.554296813323679</v>
      </c>
      <c r="AX15" s="23" t="n">
        <v>0.16482210691266</v>
      </c>
      <c r="AY15" s="23" t="n">
        <v>0.544201023105983</v>
      </c>
    </row>
    <row r="16">
      <c r="B16" s="17" t="s">
        <v>230</v>
      </c>
      <c r="C16" s="23" t="n">
        <v>0.179103878197572</v>
      </c>
      <c r="D16" s="23" t="n">
        <v>0.0861474320102155</v>
      </c>
      <c r="E16" s="23" t="n">
        <v>0.106717604877302</v>
      </c>
      <c r="F16" s="23" t="n">
        <v>0.217434145011667</v>
      </c>
      <c r="G16" s="23"/>
      <c r="H16" s="23" t="n">
        <v>0.02813848839042</v>
      </c>
      <c r="I16" s="23" t="n">
        <v>0.216010209273948</v>
      </c>
      <c r="J16" s="23"/>
      <c r="K16" s="23" t="n">
        <v>0.174859507423456</v>
      </c>
      <c r="L16" s="23"/>
      <c r="M16" s="23" t="n">
        <v>0.21093762360361</v>
      </c>
      <c r="N16" s="23" t="n">
        <v>0.0288604984708625</v>
      </c>
      <c r="O16" s="23" t="n">
        <v>0.127085071663215</v>
      </c>
      <c r="P16" s="23" t="n">
        <v>0.131454537696351</v>
      </c>
      <c r="Q16" s="23"/>
      <c r="R16" s="23" t="n">
        <v>0.381972944794251</v>
      </c>
      <c r="S16" s="23" t="n">
        <v>0.124632802177883</v>
      </c>
      <c r="T16" s="23" t="n">
        <v>0.16071294263021</v>
      </c>
      <c r="U16" s="23" t="n">
        <v>0.392562981203824</v>
      </c>
      <c r="V16" s="23" t="n">
        <v>0.0355592754923298</v>
      </c>
      <c r="W16" s="23"/>
      <c r="X16" s="23" t="n">
        <v>0.23362750562177</v>
      </c>
      <c r="Y16" s="23" t="n">
        <v>0</v>
      </c>
      <c r="Z16" s="23" t="n">
        <v>0.00336985033094126</v>
      </c>
      <c r="AA16" s="23" t="n">
        <v>0.0052517861881032</v>
      </c>
      <c r="AB16" s="23" t="n">
        <v>0.0784663321130259</v>
      </c>
      <c r="AC16" s="23" t="n">
        <v>0.172769397032497</v>
      </c>
      <c r="AD16" s="23" t="n">
        <v>0.135210347588336</v>
      </c>
      <c r="AE16" s="23"/>
      <c r="AF16" s="23" t="n">
        <v>0.00350542165955055</v>
      </c>
      <c r="AG16" s="23" t="n">
        <v>0.183090408172174</v>
      </c>
      <c r="AH16" s="23" t="n">
        <v>0.646963137844292</v>
      </c>
      <c r="AI16" s="23" t="n">
        <v>0.0206245813897248</v>
      </c>
      <c r="AJ16" s="23" t="n">
        <v>0.0152211655806573</v>
      </c>
      <c r="AK16" s="23" t="n">
        <v>0.298411656416179</v>
      </c>
      <c r="AL16" s="23" t="n">
        <v>0.0105506106200562</v>
      </c>
      <c r="AM16" s="23" t="n">
        <v>0.0479797033632101</v>
      </c>
      <c r="AN16" s="23" t="n">
        <v>0.10993644696395</v>
      </c>
      <c r="AO16" s="23" t="n">
        <v>0</v>
      </c>
      <c r="AP16" s="23" t="n">
        <v>0</v>
      </c>
      <c r="AQ16" s="23"/>
      <c r="AR16" s="23" t="n">
        <v>0.22642784961486</v>
      </c>
      <c r="AS16" s="23" t="n">
        <v>0.145477846675109</v>
      </c>
      <c r="AT16" s="23" t="n">
        <v>0.187893964382974</v>
      </c>
      <c r="AU16" s="23" t="n">
        <v>0.00583577363119381</v>
      </c>
      <c r="AV16" s="23" t="n">
        <v>0.0248811147676409</v>
      </c>
      <c r="AW16" s="23" t="n">
        <v>0.3569046460046</v>
      </c>
      <c r="AX16" s="23" t="n">
        <v>0.405149249804012</v>
      </c>
      <c r="AY16" s="23" t="n">
        <v>0.455798976894017</v>
      </c>
    </row>
    <row r="17">
      <c r="B17" s="17" t="s">
        <v>128</v>
      </c>
      <c r="C17" s="24" t="n">
        <v>0.268656005270236</v>
      </c>
      <c r="D17" s="24" t="n">
        <v>0.232188653269462</v>
      </c>
      <c r="E17" s="24" t="n">
        <v>0.582880002030311</v>
      </c>
      <c r="F17" s="24" t="n">
        <v>0.145015795769456</v>
      </c>
      <c r="G17" s="24"/>
      <c r="H17" s="24" t="n">
        <v>0.525391265032466</v>
      </c>
      <c r="I17" s="24" t="n">
        <v>0.138984990169224</v>
      </c>
      <c r="J17" s="24"/>
      <c r="K17" s="24" t="n">
        <v>0.239522757351839</v>
      </c>
      <c r="L17" s="24"/>
      <c r="M17" s="24" t="n">
        <v>0.202997078296113</v>
      </c>
      <c r="N17" s="24" t="n">
        <v>0.518508857688727</v>
      </c>
      <c r="O17" s="24" t="n">
        <v>0.522979492048188</v>
      </c>
      <c r="P17" s="24" t="n">
        <v>0.43331003857657</v>
      </c>
      <c r="Q17" s="24"/>
      <c r="R17" s="24" t="n">
        <v>-0.334264559744715</v>
      </c>
      <c r="S17" s="24" t="n">
        <v>0.675026194459973</v>
      </c>
      <c r="T17" s="24" t="n">
        <v>0.210694211331903</v>
      </c>
      <c r="U17" s="24" t="n">
        <v>-0.0461787296952622</v>
      </c>
      <c r="V17" s="24" t="n">
        <v>0.294742291691732</v>
      </c>
      <c r="W17" s="24"/>
      <c r="X17" s="24" t="n">
        <v>0.234292383470623</v>
      </c>
      <c r="Y17" s="24" t="n">
        <v>0.249859832353957</v>
      </c>
      <c r="Z17" s="24" t="n">
        <v>0.540517272014883</v>
      </c>
      <c r="AA17" s="24" t="n">
        <v>0.19581699978419</v>
      </c>
      <c r="AB17" s="24" t="n">
        <v>0.539497466714332</v>
      </c>
      <c r="AC17" s="24" t="n">
        <v>0.398429199590666</v>
      </c>
      <c r="AD17" s="24" t="n">
        <v>0.385791578205789</v>
      </c>
      <c r="AE17" s="24"/>
      <c r="AF17" s="24" t="n">
        <v>0.038738884493747</v>
      </c>
      <c r="AG17" s="24" t="n">
        <v>0.508380663166782</v>
      </c>
      <c r="AH17" s="24" t="n">
        <v>-0.449814460343367</v>
      </c>
      <c r="AI17" s="24" t="n">
        <v>0.376806341966629</v>
      </c>
      <c r="AJ17" s="24" t="n">
        <v>0.737415382580662</v>
      </c>
      <c r="AK17" s="24" t="n">
        <v>0.0968412726993357</v>
      </c>
      <c r="AL17" s="24" t="n">
        <v>0.40358220607537</v>
      </c>
      <c r="AM17" s="24" t="n">
        <v>0.0911414927280935</v>
      </c>
      <c r="AN17" s="24" t="n">
        <v>0.614991073666177</v>
      </c>
      <c r="AO17" s="24" t="n">
        <v>0.98023935954373</v>
      </c>
      <c r="AP17" s="24" t="n">
        <v>0.783260457694172</v>
      </c>
      <c r="AQ17" s="24"/>
      <c r="AR17" s="24" t="n">
        <v>0.0328542735120254</v>
      </c>
      <c r="AS17" s="24" t="n">
        <v>0.318486995666988</v>
      </c>
      <c r="AT17" s="24" t="n">
        <v>0.513571742148433</v>
      </c>
      <c r="AU17" s="24" t="n">
        <v>0.0781406832457092</v>
      </c>
      <c r="AV17" s="24" t="n">
        <v>0.229264000409855</v>
      </c>
      <c r="AW17" s="24" t="n">
        <v>0.197392167319079</v>
      </c>
      <c r="AX17" s="24" t="n">
        <v>-0.240327142891353</v>
      </c>
      <c r="AY17" s="24" t="n">
        <v>0.0884020462119654</v>
      </c>
    </row>
    <row r="18">
      <c r="B18" s="18" t="s">
        <v>257</v>
      </c>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261</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329</v>
      </c>
      <c r="D7" s="11" t="n">
        <v>85</v>
      </c>
      <c r="E7" s="11" t="n">
        <v>135</v>
      </c>
      <c r="F7" s="11" t="n">
        <v>109</v>
      </c>
      <c r="G7" s="11"/>
      <c r="H7" s="11" t="n">
        <v>31</v>
      </c>
      <c r="I7" s="11" t="n">
        <v>236</v>
      </c>
      <c r="J7" s="11"/>
      <c r="K7" s="11" t="n">
        <v>78</v>
      </c>
      <c r="L7" s="11"/>
      <c r="M7" s="11" t="n">
        <v>29</v>
      </c>
      <c r="N7" s="11" t="n">
        <v>47</v>
      </c>
      <c r="O7" s="11" t="n">
        <v>89</v>
      </c>
      <c r="P7" s="11" t="n">
        <v>164</v>
      </c>
      <c r="Q7" s="11"/>
      <c r="R7" s="11" t="n">
        <v>11</v>
      </c>
      <c r="S7" s="11" t="n">
        <v>27</v>
      </c>
      <c r="T7" s="11" t="n">
        <v>89</v>
      </c>
      <c r="U7" s="11" t="n">
        <v>96</v>
      </c>
      <c r="V7" s="11" t="n">
        <v>104</v>
      </c>
      <c r="W7" s="11"/>
      <c r="X7" s="11" t="n">
        <v>41</v>
      </c>
      <c r="Y7" s="11" t="n">
        <v>21</v>
      </c>
      <c r="Z7" s="11" t="n">
        <v>23</v>
      </c>
      <c r="AA7" s="11" t="n">
        <v>33</v>
      </c>
      <c r="AB7" s="11" t="n">
        <v>71</v>
      </c>
      <c r="AC7" s="11" t="n">
        <v>50</v>
      </c>
      <c r="AD7" s="11" t="n">
        <v>85</v>
      </c>
      <c r="AE7" s="11"/>
      <c r="AF7" s="11" t="n">
        <v>13</v>
      </c>
      <c r="AG7" s="11" t="n">
        <v>15</v>
      </c>
      <c r="AH7" s="11" t="n">
        <v>51</v>
      </c>
      <c r="AI7" s="11" t="n">
        <v>52</v>
      </c>
      <c r="AJ7" s="11" t="n">
        <v>51</v>
      </c>
      <c r="AK7" s="11" t="n">
        <v>28</v>
      </c>
      <c r="AL7" s="11" t="n">
        <v>46</v>
      </c>
      <c r="AM7" s="11" t="n">
        <v>26</v>
      </c>
      <c r="AN7" s="11" t="n">
        <v>27</v>
      </c>
      <c r="AO7" s="11" t="n">
        <v>7</v>
      </c>
      <c r="AP7" s="11" t="n">
        <v>9</v>
      </c>
      <c r="AQ7" s="11"/>
      <c r="AR7" s="11" t="n">
        <v>72</v>
      </c>
      <c r="AS7" s="11" t="n">
        <v>115</v>
      </c>
      <c r="AT7" s="11" t="n">
        <v>49</v>
      </c>
      <c r="AU7" s="11" t="n">
        <v>16</v>
      </c>
      <c r="AV7" s="11" t="n">
        <v>19</v>
      </c>
      <c r="AW7" s="11" t="n">
        <v>27</v>
      </c>
      <c r="AX7" s="11" t="n">
        <v>28</v>
      </c>
      <c r="AY7" s="11" t="n">
        <v>3</v>
      </c>
    </row>
    <row r="8" ht="30" customHeight="1">
      <c r="B8" s="12" t="s">
        <v>21</v>
      </c>
      <c r="C8" s="12" t="n">
        <v>170</v>
      </c>
      <c r="D8" s="12" t="n">
        <v>11</v>
      </c>
      <c r="E8" s="12" t="n">
        <v>46</v>
      </c>
      <c r="F8" s="12" t="n">
        <v>113</v>
      </c>
      <c r="G8" s="12"/>
      <c r="H8" s="12" t="n">
        <v>5</v>
      </c>
      <c r="I8" s="12" t="n">
        <v>139</v>
      </c>
      <c r="J8" s="12"/>
      <c r="K8" s="12" t="n">
        <v>54</v>
      </c>
      <c r="L8" s="12"/>
      <c r="M8" s="12" t="n">
        <v>134</v>
      </c>
      <c r="N8" s="12" t="n">
        <v>24</v>
      </c>
      <c r="O8" s="12" t="n">
        <v>9</v>
      </c>
      <c r="P8" s="12" t="n">
        <v>3</v>
      </c>
      <c r="Q8" s="12"/>
      <c r="R8" s="12" t="n">
        <v>9</v>
      </c>
      <c r="S8" s="12" t="n">
        <v>42</v>
      </c>
      <c r="T8" s="12" t="n">
        <v>59</v>
      </c>
      <c r="U8" s="12" t="n">
        <v>28</v>
      </c>
      <c r="V8" s="12" t="n">
        <v>32</v>
      </c>
      <c r="W8" s="12"/>
      <c r="X8" s="12" t="n">
        <v>94</v>
      </c>
      <c r="Y8" s="12" t="n">
        <v>13</v>
      </c>
      <c r="Z8" s="12" t="n">
        <v>31</v>
      </c>
      <c r="AA8" s="12" t="n">
        <v>9</v>
      </c>
      <c r="AB8" s="12" t="n">
        <v>8</v>
      </c>
      <c r="AC8" s="12" t="n">
        <v>5</v>
      </c>
      <c r="AD8" s="12" t="n">
        <v>3</v>
      </c>
      <c r="AE8" s="12"/>
      <c r="AF8" s="12" t="n">
        <v>5</v>
      </c>
      <c r="AG8" s="12" t="n">
        <v>1</v>
      </c>
      <c r="AH8" s="12" t="n">
        <v>15</v>
      </c>
      <c r="AI8" s="12" t="n">
        <v>22</v>
      </c>
      <c r="AJ8" s="12" t="n">
        <v>9</v>
      </c>
      <c r="AK8" s="12" t="n">
        <v>39</v>
      </c>
      <c r="AL8" s="12" t="n">
        <v>10</v>
      </c>
      <c r="AM8" s="12" t="n">
        <v>15</v>
      </c>
      <c r="AN8" s="12" t="n">
        <v>39</v>
      </c>
      <c r="AO8" s="12" t="n">
        <v>6</v>
      </c>
      <c r="AP8" s="12" t="n">
        <v>0</v>
      </c>
      <c r="AQ8" s="12"/>
      <c r="AR8" s="12" t="n">
        <v>22</v>
      </c>
      <c r="AS8" s="12" t="n">
        <v>74</v>
      </c>
      <c r="AT8" s="12" t="n">
        <v>35</v>
      </c>
      <c r="AU8" s="12" t="n">
        <v>7</v>
      </c>
      <c r="AV8" s="12" t="n">
        <v>11</v>
      </c>
      <c r="AW8" s="12" t="n">
        <v>12</v>
      </c>
      <c r="AX8" s="12" t="n">
        <v>9</v>
      </c>
      <c r="AY8" s="12" t="n">
        <v>0</v>
      </c>
    </row>
    <row r="9">
      <c r="B9" s="17" t="s">
        <v>224</v>
      </c>
      <c r="C9" s="16" t="n">
        <v>0.108279630755698</v>
      </c>
      <c r="D9" s="16" t="n">
        <v>0.0959706407201071</v>
      </c>
      <c r="E9" s="16" t="n">
        <v>0.262016592788476</v>
      </c>
      <c r="F9" s="16" t="n">
        <v>0.0472499428236295</v>
      </c>
      <c r="G9" s="16"/>
      <c r="H9" s="16" t="n">
        <v>0.0529150013526582</v>
      </c>
      <c r="I9" s="16" t="n">
        <v>0.0451340410307551</v>
      </c>
      <c r="J9" s="16"/>
      <c r="K9" s="16" t="n">
        <v>0.181521195870821</v>
      </c>
      <c r="L9" s="16"/>
      <c r="M9" s="16" t="n">
        <v>0.105191555183891</v>
      </c>
      <c r="N9" s="16" t="n">
        <v>0.0888834568737178</v>
      </c>
      <c r="O9" s="16" t="n">
        <v>0.183536091420032</v>
      </c>
      <c r="P9" s="16" t="n">
        <v>0.186323482304757</v>
      </c>
      <c r="Q9" s="16"/>
      <c r="R9" s="16" t="n">
        <v>0</v>
      </c>
      <c r="S9" s="16" t="n">
        <v>0.157940808752758</v>
      </c>
      <c r="T9" s="16" t="n">
        <v>0.0291456591139178</v>
      </c>
      <c r="U9" s="16" t="n">
        <v>0.21366817234435</v>
      </c>
      <c r="V9" s="16" t="n">
        <v>0.126813735622022</v>
      </c>
      <c r="W9" s="16"/>
      <c r="X9" s="16" t="n">
        <v>0.0751138754146915</v>
      </c>
      <c r="Y9" s="16" t="n">
        <v>0.058090271019484</v>
      </c>
      <c r="Z9" s="16" t="n">
        <v>0.249072512857304</v>
      </c>
      <c r="AA9" s="16" t="n">
        <v>0.0271341068356458</v>
      </c>
      <c r="AB9" s="16" t="n">
        <v>0.181436918604774</v>
      </c>
      <c r="AC9" s="16" t="n">
        <v>0.0581237903801982</v>
      </c>
      <c r="AD9" s="16" t="n">
        <v>0.0851792006749067</v>
      </c>
      <c r="AE9" s="16"/>
      <c r="AF9" s="16" t="n">
        <v>0.0336028954071262</v>
      </c>
      <c r="AG9" s="16" t="n">
        <v>0.30113175363429</v>
      </c>
      <c r="AH9" s="16" t="n">
        <v>0.0206637213140058</v>
      </c>
      <c r="AI9" s="16" t="n">
        <v>0.0326838212685197</v>
      </c>
      <c r="AJ9" s="16" t="n">
        <v>0.633934972281032</v>
      </c>
      <c r="AK9" s="16" t="n">
        <v>0.0695357986170222</v>
      </c>
      <c r="AL9" s="16" t="n">
        <v>0.0667519436822101</v>
      </c>
      <c r="AM9" s="16" t="n">
        <v>0.0321113750144584</v>
      </c>
      <c r="AN9" s="16" t="n">
        <v>0.167403869157917</v>
      </c>
      <c r="AO9" s="16" t="n">
        <v>0.00660499993427994</v>
      </c>
      <c r="AP9" s="16" t="n">
        <v>0.420148733778805</v>
      </c>
      <c r="AQ9" s="16"/>
      <c r="AR9" s="16" t="n">
        <v>0.0214043303495638</v>
      </c>
      <c r="AS9" s="16" t="n">
        <v>0.0929584855586069</v>
      </c>
      <c r="AT9" s="16" t="n">
        <v>0.204786286970474</v>
      </c>
      <c r="AU9" s="16" t="n">
        <v>0.0208803329172163</v>
      </c>
      <c r="AV9" s="16" t="n">
        <v>0.229264000409855</v>
      </c>
      <c r="AW9" s="16" t="n">
        <v>0.0662690294241443</v>
      </c>
      <c r="AX9" s="16" t="n">
        <v>0.0430741055786815</v>
      </c>
      <c r="AY9" s="16" t="n">
        <v>0</v>
      </c>
    </row>
    <row r="10">
      <c r="B10" s="17" t="s">
        <v>225</v>
      </c>
      <c r="C10" s="16" t="n">
        <v>0.353043359182427</v>
      </c>
      <c r="D10" s="16" t="n">
        <v>0.402743690677793</v>
      </c>
      <c r="E10" s="16" t="n">
        <v>0.367594419841766</v>
      </c>
      <c r="F10" s="16" t="n">
        <v>0.342324879686946</v>
      </c>
      <c r="G10" s="16"/>
      <c r="H10" s="16" t="n">
        <v>0.463897539074599</v>
      </c>
      <c r="I10" s="16" t="n">
        <v>0.35670411162477</v>
      </c>
      <c r="J10" s="16"/>
      <c r="K10" s="16" t="n">
        <v>0.180936977611173</v>
      </c>
      <c r="L10" s="16"/>
      <c r="M10" s="16" t="n">
        <v>0.332669564177559</v>
      </c>
      <c r="N10" s="16" t="n">
        <v>0.43998660380261</v>
      </c>
      <c r="O10" s="16" t="n">
        <v>0.413074222620586</v>
      </c>
      <c r="P10" s="16" t="n">
        <v>0.382205877845619</v>
      </c>
      <c r="Q10" s="16"/>
      <c r="R10" s="16" t="n">
        <v>0.0499320357049355</v>
      </c>
      <c r="S10" s="16" t="n">
        <v>0.659656829531689</v>
      </c>
      <c r="T10" s="16" t="n">
        <v>0.368972765552326</v>
      </c>
      <c r="U10" s="16" t="n">
        <v>0.248361265202001</v>
      </c>
      <c r="V10" s="16" t="n">
        <v>0.0997328064079795</v>
      </c>
      <c r="W10" s="16"/>
      <c r="X10" s="16" t="n">
        <v>0.416499900465486</v>
      </c>
      <c r="Y10" s="16" t="n">
        <v>0.423218061767699</v>
      </c>
      <c r="Z10" s="16" t="n">
        <v>0.21197340956576</v>
      </c>
      <c r="AA10" s="16" t="n">
        <v>0.218252631464862</v>
      </c>
      <c r="AB10" s="16" t="n">
        <v>0.541365177324392</v>
      </c>
      <c r="AC10" s="16" t="n">
        <v>0.279406614910213</v>
      </c>
      <c r="AD10" s="16" t="n">
        <v>0.282745676434781</v>
      </c>
      <c r="AE10" s="16"/>
      <c r="AF10" s="16" t="n">
        <v>0.0129621161192571</v>
      </c>
      <c r="AG10" s="16" t="n">
        <v>0.473889423575511</v>
      </c>
      <c r="AH10" s="16" t="n">
        <v>0.51951037805896</v>
      </c>
      <c r="AI10" s="16" t="n">
        <v>0.617816892233528</v>
      </c>
      <c r="AJ10" s="16" t="n">
        <v>0.288828115103342</v>
      </c>
      <c r="AK10" s="16" t="n">
        <v>0.160738444036609</v>
      </c>
      <c r="AL10" s="16" t="n">
        <v>0.200274509994756</v>
      </c>
      <c r="AM10" s="16" t="n">
        <v>0.263928722727987</v>
      </c>
      <c r="AN10" s="16" t="n">
        <v>0.452941999383509</v>
      </c>
      <c r="AO10" s="16" t="n">
        <v>0.97363435960945</v>
      </c>
      <c r="AP10" s="16" t="n">
        <v>0</v>
      </c>
      <c r="AQ10" s="16"/>
      <c r="AR10" s="16" t="n">
        <v>0.0890713512174489</v>
      </c>
      <c r="AS10" s="16" t="n">
        <v>0.358941920506296</v>
      </c>
      <c r="AT10" s="16" t="n">
        <v>0.457591149414915</v>
      </c>
      <c r="AU10" s="16" t="n">
        <v>0.893202672314285</v>
      </c>
      <c r="AV10" s="16" t="n">
        <v>0.258819437083531</v>
      </c>
      <c r="AW10" s="16" t="n">
        <v>0.139637565474323</v>
      </c>
      <c r="AX10" s="16" t="n">
        <v>0.520463452018704</v>
      </c>
      <c r="AY10" s="16" t="n">
        <v>0.0884020462119654</v>
      </c>
    </row>
    <row r="11">
      <c r="B11" s="17" t="s">
        <v>255</v>
      </c>
      <c r="C11" s="16" t="n">
        <v>0.290395596061586</v>
      </c>
      <c r="D11" s="16" t="n">
        <v>0.176235542026973</v>
      </c>
      <c r="E11" s="16" t="n">
        <v>0.214488228771941</v>
      </c>
      <c r="F11" s="16" t="n">
        <v>0.332211180646767</v>
      </c>
      <c r="G11" s="16"/>
      <c r="H11" s="16" t="n">
        <v>0.268673456003028</v>
      </c>
      <c r="I11" s="16" t="n">
        <v>0.303568287442056</v>
      </c>
      <c r="J11" s="16"/>
      <c r="K11" s="16" t="n">
        <v>0.139195595472933</v>
      </c>
      <c r="L11" s="16"/>
      <c r="M11" s="16" t="n">
        <v>0.29158350438077</v>
      </c>
      <c r="N11" s="16" t="n">
        <v>0.287129838172049</v>
      </c>
      <c r="O11" s="16" t="n">
        <v>0.287672803319783</v>
      </c>
      <c r="P11" s="16" t="n">
        <v>0.27236097465294</v>
      </c>
      <c r="Q11" s="16"/>
      <c r="R11" s="16" t="n">
        <v>0</v>
      </c>
      <c r="S11" s="16" t="n">
        <v>0.114087541026585</v>
      </c>
      <c r="T11" s="16" t="n">
        <v>0.29849949164685</v>
      </c>
      <c r="U11" s="16" t="n">
        <v>0.318390802875538</v>
      </c>
      <c r="V11" s="16" t="n">
        <v>0.563191802754597</v>
      </c>
      <c r="W11" s="16"/>
      <c r="X11" s="16" t="n">
        <v>0.204384280810982</v>
      </c>
      <c r="Y11" s="16" t="n">
        <v>0.185301417774428</v>
      </c>
      <c r="Z11" s="16" t="n">
        <v>0.373104200235834</v>
      </c>
      <c r="AA11" s="16" t="n">
        <v>0.745821076064057</v>
      </c>
      <c r="AB11" s="16" t="n">
        <v>0.14576780144768</v>
      </c>
      <c r="AC11" s="16" t="n">
        <v>0.175208432081612</v>
      </c>
      <c r="AD11" s="16" t="n">
        <v>0.445117954106367</v>
      </c>
      <c r="AE11" s="16"/>
      <c r="AF11" s="16" t="n">
        <v>0</v>
      </c>
      <c r="AG11" s="16" t="n">
        <v>0.0322973023122383</v>
      </c>
      <c r="AH11" s="16" t="n">
        <v>0.115600148707253</v>
      </c>
      <c r="AI11" s="16" t="n">
        <v>0.301600549379053</v>
      </c>
      <c r="AJ11" s="16" t="n">
        <v>0.0534502602016308</v>
      </c>
      <c r="AK11" s="16" t="n">
        <v>0.556411840930837</v>
      </c>
      <c r="AL11" s="16" t="n">
        <v>0.607447054070174</v>
      </c>
      <c r="AM11" s="16" t="n">
        <v>0.447403472175612</v>
      </c>
      <c r="AN11" s="16" t="n">
        <v>0.14251624427929</v>
      </c>
      <c r="AO11" s="16" t="n">
        <v>0.0197606404562698</v>
      </c>
      <c r="AP11" s="16" t="n">
        <v>0.363111723915367</v>
      </c>
      <c r="AQ11" s="16"/>
      <c r="AR11" s="16" t="n">
        <v>0.461180698177183</v>
      </c>
      <c r="AS11" s="16" t="n">
        <v>0.320827301275628</v>
      </c>
      <c r="AT11" s="16" t="n">
        <v>0.271986329481757</v>
      </c>
      <c r="AU11" s="16" t="n">
        <v>0.0800812211373044</v>
      </c>
      <c r="AV11" s="16" t="n">
        <v>0</v>
      </c>
      <c r="AW11" s="16" t="n">
        <v>0.437188759096932</v>
      </c>
      <c r="AX11" s="16" t="n">
        <v>0.0230200614388301</v>
      </c>
      <c r="AY11" s="16" t="n">
        <v>0.455798976894017</v>
      </c>
    </row>
    <row r="12">
      <c r="B12" s="17" t="s">
        <v>227</v>
      </c>
      <c r="C12" s="16" t="n">
        <v>0.0488218183759601</v>
      </c>
      <c r="D12" s="16" t="n">
        <v>0.0313357973718383</v>
      </c>
      <c r="E12" s="16" t="n">
        <v>0.0635521700186401</v>
      </c>
      <c r="F12" s="16" t="n">
        <v>0.0445585925552681</v>
      </c>
      <c r="G12" s="16"/>
      <c r="H12" s="16" t="n">
        <v>0.214514003569716</v>
      </c>
      <c r="I12" s="16" t="n">
        <v>0.0520430757865511</v>
      </c>
      <c r="J12" s="16"/>
      <c r="K12" s="16" t="n">
        <v>0.0102909930703935</v>
      </c>
      <c r="L12" s="16"/>
      <c r="M12" s="16" t="n">
        <v>0.0258453654572552</v>
      </c>
      <c r="N12" s="16" t="n">
        <v>0.166330373589993</v>
      </c>
      <c r="O12" s="16" t="n">
        <v>0.0697554578471856</v>
      </c>
      <c r="P12" s="16" t="n">
        <v>0.057732255496993</v>
      </c>
      <c r="Q12" s="16"/>
      <c r="R12" s="16" t="n">
        <v>0.381972944794251</v>
      </c>
      <c r="S12" s="16" t="n">
        <v>0.00309699299414403</v>
      </c>
      <c r="T12" s="16" t="n">
        <v>0.0318774004015027</v>
      </c>
      <c r="U12" s="16" t="n">
        <v>0.0649556730737946</v>
      </c>
      <c r="V12" s="16" t="n">
        <v>0.0312401062688313</v>
      </c>
      <c r="W12" s="16"/>
      <c r="X12" s="16" t="n">
        <v>0.0376348161522019</v>
      </c>
      <c r="Y12" s="16" t="n">
        <v>0.133612000896795</v>
      </c>
      <c r="Z12" s="16" t="n">
        <v>0</v>
      </c>
      <c r="AA12" s="16" t="n">
        <v>0.00586145709029013</v>
      </c>
      <c r="AB12" s="16" t="n">
        <v>0.0927948934782851</v>
      </c>
      <c r="AC12" s="16" t="n">
        <v>0.399545725516888</v>
      </c>
      <c r="AD12" s="16" t="n">
        <v>0.0726174971211844</v>
      </c>
      <c r="AE12" s="16"/>
      <c r="AF12" s="16" t="n">
        <v>0.0586077239418777</v>
      </c>
      <c r="AG12" s="16" t="n">
        <v>0.16652416975799</v>
      </c>
      <c r="AH12" s="16" t="n">
        <v>0.0541969287535795</v>
      </c>
      <c r="AI12" s="16" t="n">
        <v>0.0431021391775825</v>
      </c>
      <c r="AJ12" s="16" t="n">
        <v>0.0188241152127263</v>
      </c>
      <c r="AK12" s="16" t="n">
        <v>0.0171411908475459</v>
      </c>
      <c r="AL12" s="16" t="n">
        <v>0.122388317811833</v>
      </c>
      <c r="AM12" s="16" t="n">
        <v>0.0410340244862622</v>
      </c>
      <c r="AN12" s="16" t="n">
        <v>0</v>
      </c>
      <c r="AO12" s="16" t="n">
        <v>0</v>
      </c>
      <c r="AP12" s="16" t="n">
        <v>0</v>
      </c>
      <c r="AQ12" s="16"/>
      <c r="AR12" s="16" t="n">
        <v>0.0273693586603552</v>
      </c>
      <c r="AS12" s="16" t="n">
        <v>0.0187138636993538</v>
      </c>
      <c r="AT12" s="16" t="n">
        <v>0.063460225918695</v>
      </c>
      <c r="AU12" s="16" t="n">
        <v>0.0029178868155969</v>
      </c>
      <c r="AV12" s="16" t="n">
        <v>0.0479490634594704</v>
      </c>
      <c r="AW12" s="16" t="n">
        <v>0</v>
      </c>
      <c r="AX12" s="16" t="n">
        <v>0.413442380963784</v>
      </c>
      <c r="AY12" s="16" t="n">
        <v>0</v>
      </c>
    </row>
    <row r="13">
      <c r="B13" s="17" t="s">
        <v>228</v>
      </c>
      <c r="C13" s="16" t="n">
        <v>0.168168397939272</v>
      </c>
      <c r="D13" s="16" t="n">
        <v>0.288431091442541</v>
      </c>
      <c r="E13" s="16" t="n">
        <v>0.0923485885791776</v>
      </c>
      <c r="F13" s="16" t="n">
        <v>0.18717204158247</v>
      </c>
      <c r="G13" s="16"/>
      <c r="H13" s="16" t="n">
        <v>0</v>
      </c>
      <c r="I13" s="16" t="n">
        <v>0.204524590701393</v>
      </c>
      <c r="J13" s="16"/>
      <c r="K13" s="16" t="n">
        <v>0.393392966691332</v>
      </c>
      <c r="L13" s="16"/>
      <c r="M13" s="16" t="n">
        <v>0.206811323547057</v>
      </c>
      <c r="N13" s="16" t="n">
        <v>0.0176697275616298</v>
      </c>
      <c r="O13" s="16" t="n">
        <v>0.0338395729435522</v>
      </c>
      <c r="P13" s="16" t="n">
        <v>0.0560274423975109</v>
      </c>
      <c r="Q13" s="16"/>
      <c r="R13" s="16" t="n">
        <v>0</v>
      </c>
      <c r="S13" s="16" t="n">
        <v>0.0627300718698836</v>
      </c>
      <c r="T13" s="16" t="n">
        <v>0.271504683285404</v>
      </c>
      <c r="U13" s="16" t="n">
        <v>0.153683722685884</v>
      </c>
      <c r="V13" s="16" t="n">
        <v>0.177711642410343</v>
      </c>
      <c r="W13" s="16"/>
      <c r="X13" s="16" t="n">
        <v>0.21249052830357</v>
      </c>
      <c r="Y13" s="16" t="n">
        <v>0.199778248541594</v>
      </c>
      <c r="Z13" s="16" t="n">
        <v>0.165849877341101</v>
      </c>
      <c r="AA13" s="16" t="n">
        <v>0</v>
      </c>
      <c r="AB13" s="16" t="n">
        <v>0.0256717211295976</v>
      </c>
      <c r="AC13" s="16" t="n">
        <v>0.0856638719843364</v>
      </c>
      <c r="AD13" s="16" t="n">
        <v>0.0774636899172502</v>
      </c>
      <c r="AE13" s="16"/>
      <c r="AF13" s="16" t="n">
        <v>0.88688940856941</v>
      </c>
      <c r="AG13" s="16" t="n">
        <v>0.0261573507199706</v>
      </c>
      <c r="AH13" s="16" t="n">
        <v>0.288913555112587</v>
      </c>
      <c r="AI13" s="16" t="n">
        <v>0</v>
      </c>
      <c r="AJ13" s="16" t="n">
        <v>0.00496253720126894</v>
      </c>
      <c r="AK13" s="16" t="n">
        <v>0.196172725567985</v>
      </c>
      <c r="AL13" s="16" t="n">
        <v>0.00313817444102753</v>
      </c>
      <c r="AM13" s="16" t="n">
        <v>0.215522405595681</v>
      </c>
      <c r="AN13" s="16" t="n">
        <v>0.237137887179284</v>
      </c>
      <c r="AO13" s="16" t="n">
        <v>0</v>
      </c>
      <c r="AP13" s="16" t="n">
        <v>0</v>
      </c>
      <c r="AQ13" s="16"/>
      <c r="AR13" s="16" t="n">
        <v>0.400226483607769</v>
      </c>
      <c r="AS13" s="16" t="n">
        <v>0.1381891952212</v>
      </c>
      <c r="AT13" s="16" t="n">
        <v>0.00145067214277299</v>
      </c>
      <c r="AU13" s="16" t="n">
        <v>0.0029178868155969</v>
      </c>
      <c r="AV13" s="16" t="n">
        <v>0.456714834743899</v>
      </c>
      <c r="AW13" s="16" t="n">
        <v>0.35552153059617</v>
      </c>
      <c r="AX13" s="16" t="n">
        <v>0</v>
      </c>
      <c r="AY13" s="16" t="n">
        <v>0.455798976894017</v>
      </c>
    </row>
    <row r="14">
      <c r="B14" s="17" t="s">
        <v>97</v>
      </c>
      <c r="C14" s="16" t="n">
        <v>0.0312911976850569</v>
      </c>
      <c r="D14" s="16" t="n">
        <v>0.00528323776074727</v>
      </c>
      <c r="E14" s="16" t="n">
        <v>0</v>
      </c>
      <c r="F14" s="16" t="n">
        <v>0.0464833627049201</v>
      </c>
      <c r="G14" s="16"/>
      <c r="H14" s="16" t="n">
        <v>0</v>
      </c>
      <c r="I14" s="16" t="n">
        <v>0.0380258934144748</v>
      </c>
      <c r="J14" s="16"/>
      <c r="K14" s="16" t="n">
        <v>0.0946622712833483</v>
      </c>
      <c r="L14" s="16"/>
      <c r="M14" s="16" t="n">
        <v>0.0378986872534682</v>
      </c>
      <c r="N14" s="16" t="n">
        <v>0</v>
      </c>
      <c r="O14" s="16" t="n">
        <v>0.0121218518488607</v>
      </c>
      <c r="P14" s="16" t="n">
        <v>0.0453499673021804</v>
      </c>
      <c r="Q14" s="16"/>
      <c r="R14" s="16" t="n">
        <v>0.568095019500813</v>
      </c>
      <c r="S14" s="16" t="n">
        <v>0.00248775582493942</v>
      </c>
      <c r="T14" s="16" t="n">
        <v>0</v>
      </c>
      <c r="U14" s="16" t="n">
        <v>0.000940363818433292</v>
      </c>
      <c r="V14" s="16" t="n">
        <v>0.00130990653622778</v>
      </c>
      <c r="W14" s="16"/>
      <c r="X14" s="16" t="n">
        <v>0.0538765988530685</v>
      </c>
      <c r="Y14" s="16" t="n">
        <v>0</v>
      </c>
      <c r="Z14" s="16" t="n">
        <v>0</v>
      </c>
      <c r="AA14" s="16" t="n">
        <v>0.00293072854514507</v>
      </c>
      <c r="AB14" s="16" t="n">
        <v>0.012963488015271</v>
      </c>
      <c r="AC14" s="16" t="n">
        <v>0.00205156512675239</v>
      </c>
      <c r="AD14" s="16" t="n">
        <v>0.036875981745511</v>
      </c>
      <c r="AE14" s="16"/>
      <c r="AF14" s="16" t="n">
        <v>0.00793785596232897</v>
      </c>
      <c r="AG14" s="16" t="n">
        <v>0</v>
      </c>
      <c r="AH14" s="16" t="n">
        <v>0.00111526805361362</v>
      </c>
      <c r="AI14" s="16" t="n">
        <v>0.004796597941316</v>
      </c>
      <c r="AJ14" s="16" t="n">
        <v>0</v>
      </c>
      <c r="AK14" s="16" t="n">
        <v>0</v>
      </c>
      <c r="AL14" s="16" t="n">
        <v>0</v>
      </c>
      <c r="AM14" s="16" t="n">
        <v>0</v>
      </c>
      <c r="AN14" s="16" t="n">
        <v>0</v>
      </c>
      <c r="AO14" s="16" t="n">
        <v>0</v>
      </c>
      <c r="AP14" s="16" t="n">
        <v>0.216739542305828</v>
      </c>
      <c r="AQ14" s="16"/>
      <c r="AR14" s="16" t="n">
        <v>0.000747777987679702</v>
      </c>
      <c r="AS14" s="16" t="n">
        <v>0.0703692337389145</v>
      </c>
      <c r="AT14" s="16" t="n">
        <v>0.000725336071386493</v>
      </c>
      <c r="AU14" s="16" t="n">
        <v>0</v>
      </c>
      <c r="AV14" s="16" t="n">
        <v>0.00725266430324531</v>
      </c>
      <c r="AW14" s="16" t="n">
        <v>0.00138311540843054</v>
      </c>
      <c r="AX14" s="16" t="n">
        <v>0</v>
      </c>
      <c r="AY14" s="16" t="n">
        <v>0</v>
      </c>
    </row>
    <row r="15">
      <c r="B15" s="17" t="s">
        <v>229</v>
      </c>
      <c r="C15" s="23" t="n">
        <v>0.461322989938125</v>
      </c>
      <c r="D15" s="23" t="n">
        <v>0.4987143313979</v>
      </c>
      <c r="E15" s="23" t="n">
        <v>0.629611012630241</v>
      </c>
      <c r="F15" s="23" t="n">
        <v>0.389574822510575</v>
      </c>
      <c r="G15" s="23"/>
      <c r="H15" s="23" t="n">
        <v>0.516812540427257</v>
      </c>
      <c r="I15" s="23" t="n">
        <v>0.401838152655525</v>
      </c>
      <c r="J15" s="23"/>
      <c r="K15" s="23" t="n">
        <v>0.362458173481994</v>
      </c>
      <c r="L15" s="23"/>
      <c r="M15" s="23" t="n">
        <v>0.437861119361449</v>
      </c>
      <c r="N15" s="23" t="n">
        <v>0.528870060676328</v>
      </c>
      <c r="O15" s="23" t="n">
        <v>0.596610314040619</v>
      </c>
      <c r="P15" s="23" t="n">
        <v>0.568529360150375</v>
      </c>
      <c r="Q15" s="23"/>
      <c r="R15" s="23" t="n">
        <v>0.0499320357049355</v>
      </c>
      <c r="S15" s="23" t="n">
        <v>0.817597638284448</v>
      </c>
      <c r="T15" s="23" t="n">
        <v>0.398118424666243</v>
      </c>
      <c r="U15" s="23" t="n">
        <v>0.46202943754635</v>
      </c>
      <c r="V15" s="23" t="n">
        <v>0.226546542030002</v>
      </c>
      <c r="W15" s="23"/>
      <c r="X15" s="23" t="n">
        <v>0.491613775880177</v>
      </c>
      <c r="Y15" s="23" t="n">
        <v>0.481308332787183</v>
      </c>
      <c r="Z15" s="23" t="n">
        <v>0.461045922423064</v>
      </c>
      <c r="AA15" s="23" t="n">
        <v>0.245386738300508</v>
      </c>
      <c r="AB15" s="23" t="n">
        <v>0.722802095929166</v>
      </c>
      <c r="AC15" s="23" t="n">
        <v>0.337530405290411</v>
      </c>
      <c r="AD15" s="23" t="n">
        <v>0.367924877109688</v>
      </c>
      <c r="AE15" s="23"/>
      <c r="AF15" s="23" t="n">
        <v>0.0465650115263833</v>
      </c>
      <c r="AG15" s="23" t="n">
        <v>0.775021177209801</v>
      </c>
      <c r="AH15" s="23" t="n">
        <v>0.540174099372966</v>
      </c>
      <c r="AI15" s="23" t="n">
        <v>0.650500713502048</v>
      </c>
      <c r="AJ15" s="23" t="n">
        <v>0.922763087384374</v>
      </c>
      <c r="AK15" s="23" t="n">
        <v>0.230274242653632</v>
      </c>
      <c r="AL15" s="23" t="n">
        <v>0.267026453676966</v>
      </c>
      <c r="AM15" s="23" t="n">
        <v>0.296040097742445</v>
      </c>
      <c r="AN15" s="23" t="n">
        <v>0.620345868541426</v>
      </c>
      <c r="AO15" s="23" t="n">
        <v>0.98023935954373</v>
      </c>
      <c r="AP15" s="23" t="n">
        <v>0.420148733778805</v>
      </c>
      <c r="AQ15" s="23"/>
      <c r="AR15" s="23" t="n">
        <v>0.110475681567013</v>
      </c>
      <c r="AS15" s="23" t="n">
        <v>0.451900406064903</v>
      </c>
      <c r="AT15" s="23" t="n">
        <v>0.662377436385388</v>
      </c>
      <c r="AU15" s="23" t="n">
        <v>0.914083005231502</v>
      </c>
      <c r="AV15" s="23" t="n">
        <v>0.488083437493386</v>
      </c>
      <c r="AW15" s="23" t="n">
        <v>0.205906594898468</v>
      </c>
      <c r="AX15" s="23" t="n">
        <v>0.563537557597386</v>
      </c>
      <c r="AY15" s="23" t="n">
        <v>0.0884020462119654</v>
      </c>
    </row>
    <row r="16">
      <c r="B16" s="17" t="s">
        <v>230</v>
      </c>
      <c r="C16" s="23" t="n">
        <v>0.216990216315232</v>
      </c>
      <c r="D16" s="23" t="n">
        <v>0.319766888814379</v>
      </c>
      <c r="E16" s="23" t="n">
        <v>0.155900758597818</v>
      </c>
      <c r="F16" s="23" t="n">
        <v>0.231730634137738</v>
      </c>
      <c r="G16" s="23"/>
      <c r="H16" s="23" t="n">
        <v>0.214514003569716</v>
      </c>
      <c r="I16" s="23" t="n">
        <v>0.256567666487944</v>
      </c>
      <c r="J16" s="23"/>
      <c r="K16" s="23" t="n">
        <v>0.403683959761725</v>
      </c>
      <c r="L16" s="23"/>
      <c r="M16" s="23" t="n">
        <v>0.232656689004312</v>
      </c>
      <c r="N16" s="23" t="n">
        <v>0.184000101151623</v>
      </c>
      <c r="O16" s="23" t="n">
        <v>0.103595030790738</v>
      </c>
      <c r="P16" s="23" t="n">
        <v>0.113759697894504</v>
      </c>
      <c r="Q16" s="23"/>
      <c r="R16" s="23" t="n">
        <v>0.381972944794251</v>
      </c>
      <c r="S16" s="23" t="n">
        <v>0.0658270648640276</v>
      </c>
      <c r="T16" s="23" t="n">
        <v>0.303382083686907</v>
      </c>
      <c r="U16" s="23" t="n">
        <v>0.218639395759678</v>
      </c>
      <c r="V16" s="23" t="n">
        <v>0.208951748679174</v>
      </c>
      <c r="W16" s="23"/>
      <c r="X16" s="23" t="n">
        <v>0.250125344455772</v>
      </c>
      <c r="Y16" s="23" t="n">
        <v>0.333390249438389</v>
      </c>
      <c r="Z16" s="23" t="n">
        <v>0.165849877341101</v>
      </c>
      <c r="AA16" s="23" t="n">
        <v>0.00586145709029013</v>
      </c>
      <c r="AB16" s="23" t="n">
        <v>0.118466614607883</v>
      </c>
      <c r="AC16" s="23" t="n">
        <v>0.485209597501224</v>
      </c>
      <c r="AD16" s="23" t="n">
        <v>0.150081187038435</v>
      </c>
      <c r="AE16" s="23"/>
      <c r="AF16" s="23" t="n">
        <v>0.945497132511288</v>
      </c>
      <c r="AG16" s="23" t="n">
        <v>0.19268152047796</v>
      </c>
      <c r="AH16" s="23" t="n">
        <v>0.343110483866167</v>
      </c>
      <c r="AI16" s="23" t="n">
        <v>0.0431021391775825</v>
      </c>
      <c r="AJ16" s="23" t="n">
        <v>0.0237866524139953</v>
      </c>
      <c r="AK16" s="23" t="n">
        <v>0.213313916415531</v>
      </c>
      <c r="AL16" s="23" t="n">
        <v>0.125526492252861</v>
      </c>
      <c r="AM16" s="23" t="n">
        <v>0.256556430081943</v>
      </c>
      <c r="AN16" s="23" t="n">
        <v>0.237137887179284</v>
      </c>
      <c r="AO16" s="23" t="n">
        <v>0</v>
      </c>
      <c r="AP16" s="23" t="n">
        <v>0</v>
      </c>
      <c r="AQ16" s="23"/>
      <c r="AR16" s="23" t="n">
        <v>0.427595842268124</v>
      </c>
      <c r="AS16" s="23" t="n">
        <v>0.156903058920554</v>
      </c>
      <c r="AT16" s="23" t="n">
        <v>0.064910898061468</v>
      </c>
      <c r="AU16" s="23" t="n">
        <v>0.00583577363119381</v>
      </c>
      <c r="AV16" s="23" t="n">
        <v>0.504663898203369</v>
      </c>
      <c r="AW16" s="23" t="n">
        <v>0.35552153059617</v>
      </c>
      <c r="AX16" s="23" t="n">
        <v>0.413442380963784</v>
      </c>
      <c r="AY16" s="23" t="n">
        <v>0.455798976894017</v>
      </c>
    </row>
    <row r="17">
      <c r="B17" s="17" t="s">
        <v>128</v>
      </c>
      <c r="C17" s="24" t="n">
        <v>0.244332773622892</v>
      </c>
      <c r="D17" s="24" t="n">
        <v>0.178947442583521</v>
      </c>
      <c r="E17" s="24" t="n">
        <v>0.473710254032424</v>
      </c>
      <c r="F17" s="24" t="n">
        <v>0.157844188372838</v>
      </c>
      <c r="G17" s="24"/>
      <c r="H17" s="24" t="n">
        <v>0.302298536857541</v>
      </c>
      <c r="I17" s="24" t="n">
        <v>0.145270486167582</v>
      </c>
      <c r="J17" s="24"/>
      <c r="K17" s="24" t="n">
        <v>-0.0412257862797308</v>
      </c>
      <c r="L17" s="24"/>
      <c r="M17" s="24" t="n">
        <v>0.205204430357137</v>
      </c>
      <c r="N17" s="24" t="n">
        <v>0.344869959524705</v>
      </c>
      <c r="O17" s="24" t="n">
        <v>0.493015283249881</v>
      </c>
      <c r="P17" s="24" t="n">
        <v>0.454769662255871</v>
      </c>
      <c r="Q17" s="24"/>
      <c r="R17" s="24" t="n">
        <v>-0.332040909089316</v>
      </c>
      <c r="S17" s="24" t="n">
        <v>0.75177057342042</v>
      </c>
      <c r="T17" s="24" t="n">
        <v>0.0947363409793363</v>
      </c>
      <c r="U17" s="24" t="n">
        <v>0.243390041786672</v>
      </c>
      <c r="V17" s="24" t="n">
        <v>0.0175947933508274</v>
      </c>
      <c r="W17" s="24"/>
      <c r="X17" s="24" t="n">
        <v>0.241488431424406</v>
      </c>
      <c r="Y17" s="24" t="n">
        <v>0.147918083348794</v>
      </c>
      <c r="Z17" s="24" t="n">
        <v>0.295196045081963</v>
      </c>
      <c r="AA17" s="24" t="n">
        <v>0.239525281210218</v>
      </c>
      <c r="AB17" s="24" t="n">
        <v>0.604335481321284</v>
      </c>
      <c r="AC17" s="24" t="n">
        <v>-0.147679192210813</v>
      </c>
      <c r="AD17" s="24" t="n">
        <v>0.217843690071253</v>
      </c>
      <c r="AE17" s="24"/>
      <c r="AF17" s="24" t="n">
        <v>-0.898932120984904</v>
      </c>
      <c r="AG17" s="24" t="n">
        <v>0.582339656731841</v>
      </c>
      <c r="AH17" s="24" t="n">
        <v>0.197063615506799</v>
      </c>
      <c r="AI17" s="24" t="n">
        <v>0.607398574324466</v>
      </c>
      <c r="AJ17" s="24" t="n">
        <v>0.898976434970379</v>
      </c>
      <c r="AK17" s="24" t="n">
        <v>0.0169603262381005</v>
      </c>
      <c r="AL17" s="24" t="n">
        <v>0.141499961424105</v>
      </c>
      <c r="AM17" s="24" t="n">
        <v>0.039483667660502</v>
      </c>
      <c r="AN17" s="24" t="n">
        <v>0.383207981362142</v>
      </c>
      <c r="AO17" s="24" t="n">
        <v>0.98023935954373</v>
      </c>
      <c r="AP17" s="24" t="n">
        <v>0.420148733778805</v>
      </c>
      <c r="AQ17" s="24"/>
      <c r="AR17" s="24" t="n">
        <v>-0.317120160701112</v>
      </c>
      <c r="AS17" s="24" t="n">
        <v>0.294997347144349</v>
      </c>
      <c r="AT17" s="24" t="n">
        <v>0.59746653832392</v>
      </c>
      <c r="AU17" s="24" t="n">
        <v>0.908247231600308</v>
      </c>
      <c r="AV17" s="24" t="n">
        <v>-0.0165804607099836</v>
      </c>
      <c r="AW17" s="24" t="n">
        <v>-0.149614935697702</v>
      </c>
      <c r="AX17" s="24" t="n">
        <v>0.150095176633602</v>
      </c>
      <c r="AY17" s="24" t="n">
        <v>-0.367396930682052</v>
      </c>
    </row>
    <row r="18">
      <c r="B18" s="18" t="s">
        <v>257</v>
      </c>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262</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329</v>
      </c>
      <c r="D7" s="11" t="n">
        <v>85</v>
      </c>
      <c r="E7" s="11" t="n">
        <v>135</v>
      </c>
      <c r="F7" s="11" t="n">
        <v>109</v>
      </c>
      <c r="G7" s="11"/>
      <c r="H7" s="11" t="n">
        <v>31</v>
      </c>
      <c r="I7" s="11" t="n">
        <v>236</v>
      </c>
      <c r="J7" s="11"/>
      <c r="K7" s="11" t="n">
        <v>78</v>
      </c>
      <c r="L7" s="11"/>
      <c r="M7" s="11" t="n">
        <v>29</v>
      </c>
      <c r="N7" s="11" t="n">
        <v>47</v>
      </c>
      <c r="O7" s="11" t="n">
        <v>89</v>
      </c>
      <c r="P7" s="11" t="n">
        <v>164</v>
      </c>
      <c r="Q7" s="11"/>
      <c r="R7" s="11" t="n">
        <v>11</v>
      </c>
      <c r="S7" s="11" t="n">
        <v>27</v>
      </c>
      <c r="T7" s="11" t="n">
        <v>89</v>
      </c>
      <c r="U7" s="11" t="n">
        <v>96</v>
      </c>
      <c r="V7" s="11" t="n">
        <v>104</v>
      </c>
      <c r="W7" s="11"/>
      <c r="X7" s="11" t="n">
        <v>41</v>
      </c>
      <c r="Y7" s="11" t="n">
        <v>21</v>
      </c>
      <c r="Z7" s="11" t="n">
        <v>23</v>
      </c>
      <c r="AA7" s="11" t="n">
        <v>33</v>
      </c>
      <c r="AB7" s="11" t="n">
        <v>71</v>
      </c>
      <c r="AC7" s="11" t="n">
        <v>50</v>
      </c>
      <c r="AD7" s="11" t="n">
        <v>85</v>
      </c>
      <c r="AE7" s="11"/>
      <c r="AF7" s="11" t="n">
        <v>13</v>
      </c>
      <c r="AG7" s="11" t="n">
        <v>15</v>
      </c>
      <c r="AH7" s="11" t="n">
        <v>51</v>
      </c>
      <c r="AI7" s="11" t="n">
        <v>52</v>
      </c>
      <c r="AJ7" s="11" t="n">
        <v>51</v>
      </c>
      <c r="AK7" s="11" t="n">
        <v>28</v>
      </c>
      <c r="AL7" s="11" t="n">
        <v>46</v>
      </c>
      <c r="AM7" s="11" t="n">
        <v>26</v>
      </c>
      <c r="AN7" s="11" t="n">
        <v>27</v>
      </c>
      <c r="AO7" s="11" t="n">
        <v>7</v>
      </c>
      <c r="AP7" s="11" t="n">
        <v>9</v>
      </c>
      <c r="AQ7" s="11"/>
      <c r="AR7" s="11" t="n">
        <v>72</v>
      </c>
      <c r="AS7" s="11" t="n">
        <v>115</v>
      </c>
      <c r="AT7" s="11" t="n">
        <v>49</v>
      </c>
      <c r="AU7" s="11" t="n">
        <v>16</v>
      </c>
      <c r="AV7" s="11" t="n">
        <v>19</v>
      </c>
      <c r="AW7" s="11" t="n">
        <v>27</v>
      </c>
      <c r="AX7" s="11" t="n">
        <v>28</v>
      </c>
      <c r="AY7" s="11" t="n">
        <v>3</v>
      </c>
    </row>
    <row r="8" ht="30" customHeight="1">
      <c r="B8" s="12" t="s">
        <v>21</v>
      </c>
      <c r="C8" s="12" t="n">
        <v>170</v>
      </c>
      <c r="D8" s="12" t="n">
        <v>11</v>
      </c>
      <c r="E8" s="12" t="n">
        <v>46</v>
      </c>
      <c r="F8" s="12" t="n">
        <v>113</v>
      </c>
      <c r="G8" s="12"/>
      <c r="H8" s="12" t="n">
        <v>5</v>
      </c>
      <c r="I8" s="12" t="n">
        <v>139</v>
      </c>
      <c r="J8" s="12"/>
      <c r="K8" s="12" t="n">
        <v>54</v>
      </c>
      <c r="L8" s="12"/>
      <c r="M8" s="12" t="n">
        <v>134</v>
      </c>
      <c r="N8" s="12" t="n">
        <v>24</v>
      </c>
      <c r="O8" s="12" t="n">
        <v>9</v>
      </c>
      <c r="P8" s="12" t="n">
        <v>3</v>
      </c>
      <c r="Q8" s="12"/>
      <c r="R8" s="12" t="n">
        <v>9</v>
      </c>
      <c r="S8" s="12" t="n">
        <v>42</v>
      </c>
      <c r="T8" s="12" t="n">
        <v>59</v>
      </c>
      <c r="U8" s="12" t="n">
        <v>28</v>
      </c>
      <c r="V8" s="12" t="n">
        <v>32</v>
      </c>
      <c r="W8" s="12"/>
      <c r="X8" s="12" t="n">
        <v>94</v>
      </c>
      <c r="Y8" s="12" t="n">
        <v>13</v>
      </c>
      <c r="Z8" s="12" t="n">
        <v>31</v>
      </c>
      <c r="AA8" s="12" t="n">
        <v>9</v>
      </c>
      <c r="AB8" s="12" t="n">
        <v>8</v>
      </c>
      <c r="AC8" s="12" t="n">
        <v>5</v>
      </c>
      <c r="AD8" s="12" t="n">
        <v>3</v>
      </c>
      <c r="AE8" s="12"/>
      <c r="AF8" s="12" t="n">
        <v>5</v>
      </c>
      <c r="AG8" s="12" t="n">
        <v>1</v>
      </c>
      <c r="AH8" s="12" t="n">
        <v>15</v>
      </c>
      <c r="AI8" s="12" t="n">
        <v>22</v>
      </c>
      <c r="AJ8" s="12" t="n">
        <v>9</v>
      </c>
      <c r="AK8" s="12" t="n">
        <v>39</v>
      </c>
      <c r="AL8" s="12" t="n">
        <v>10</v>
      </c>
      <c r="AM8" s="12" t="n">
        <v>15</v>
      </c>
      <c r="AN8" s="12" t="n">
        <v>39</v>
      </c>
      <c r="AO8" s="12" t="n">
        <v>6</v>
      </c>
      <c r="AP8" s="12" t="n">
        <v>0</v>
      </c>
      <c r="AQ8" s="12"/>
      <c r="AR8" s="12" t="n">
        <v>22</v>
      </c>
      <c r="AS8" s="12" t="n">
        <v>74</v>
      </c>
      <c r="AT8" s="12" t="n">
        <v>35</v>
      </c>
      <c r="AU8" s="12" t="n">
        <v>7</v>
      </c>
      <c r="AV8" s="12" t="n">
        <v>11</v>
      </c>
      <c r="AW8" s="12" t="n">
        <v>12</v>
      </c>
      <c r="AX8" s="12" t="n">
        <v>9</v>
      </c>
      <c r="AY8" s="12" t="n">
        <v>0</v>
      </c>
    </row>
    <row r="9">
      <c r="B9" s="17" t="s">
        <v>224</v>
      </c>
      <c r="C9" s="16" t="n">
        <v>0.0874112606729953</v>
      </c>
      <c r="D9" s="16" t="n">
        <v>0.103108142714881</v>
      </c>
      <c r="E9" s="16" t="n">
        <v>0.0301875945113808</v>
      </c>
      <c r="F9" s="16" t="n">
        <v>0.109047652196415</v>
      </c>
      <c r="G9" s="16"/>
      <c r="H9" s="16" t="n">
        <v>0.103338410551614</v>
      </c>
      <c r="I9" s="16" t="n">
        <v>0.0971161654866071</v>
      </c>
      <c r="J9" s="16"/>
      <c r="K9" s="16" t="n">
        <v>0.0888830261491179</v>
      </c>
      <c r="L9" s="16"/>
      <c r="M9" s="16" t="n">
        <v>0.0595224215813494</v>
      </c>
      <c r="N9" s="16" t="n">
        <v>0.157244274582401</v>
      </c>
      <c r="O9" s="16" t="n">
        <v>0.27339380646598</v>
      </c>
      <c r="P9" s="16" t="n">
        <v>0.22764951865807</v>
      </c>
      <c r="Q9" s="16"/>
      <c r="R9" s="16" t="n">
        <v>0</v>
      </c>
      <c r="S9" s="16" t="n">
        <v>0.00460799493657482</v>
      </c>
      <c r="T9" s="16" t="n">
        <v>0.135370360329432</v>
      </c>
      <c r="U9" s="16" t="n">
        <v>0.0737153452407949</v>
      </c>
      <c r="V9" s="16" t="n">
        <v>0.145092723902138</v>
      </c>
      <c r="W9" s="16"/>
      <c r="X9" s="16" t="n">
        <v>0.0649208605399396</v>
      </c>
      <c r="Y9" s="16" t="n">
        <v>0.0488632859220391</v>
      </c>
      <c r="Z9" s="16" t="n">
        <v>0.110462197098547</v>
      </c>
      <c r="AA9" s="16" t="n">
        <v>0.0222135759507523</v>
      </c>
      <c r="AB9" s="16" t="n">
        <v>0.310189246063098</v>
      </c>
      <c r="AC9" s="16" t="n">
        <v>0.177244306007995</v>
      </c>
      <c r="AD9" s="16" t="n">
        <v>0.161204510886266</v>
      </c>
      <c r="AE9" s="16"/>
      <c r="AF9" s="16" t="n">
        <v>0.0113254349534293</v>
      </c>
      <c r="AG9" s="16" t="n">
        <v>0.265763544846214</v>
      </c>
      <c r="AH9" s="16" t="n">
        <v>0.0265018500152719</v>
      </c>
      <c r="AI9" s="16" t="n">
        <v>0.265176181175862</v>
      </c>
      <c r="AJ9" s="16" t="n">
        <v>0.122254215426928</v>
      </c>
      <c r="AK9" s="16" t="n">
        <v>0.069619473950123</v>
      </c>
      <c r="AL9" s="16" t="n">
        <v>0.108182773513295</v>
      </c>
      <c r="AM9" s="16" t="n">
        <v>0.070563443152012</v>
      </c>
      <c r="AN9" s="16" t="n">
        <v>0.0333270570279955</v>
      </c>
      <c r="AO9" s="16" t="n">
        <v>0.0612852056610536</v>
      </c>
      <c r="AP9" s="16" t="n">
        <v>0.420148733778805</v>
      </c>
      <c r="AQ9" s="16"/>
      <c r="AR9" s="16" t="n">
        <v>0.0205399156882511</v>
      </c>
      <c r="AS9" s="16" t="n">
        <v>0.0413031155190462</v>
      </c>
      <c r="AT9" s="16" t="n">
        <v>0.0471801031669253</v>
      </c>
      <c r="AU9" s="16" t="n">
        <v>0.798076891890959</v>
      </c>
      <c r="AV9" s="16" t="n">
        <v>0.228357417371949</v>
      </c>
      <c r="AW9" s="16" t="n">
        <v>0.0112806583962497</v>
      </c>
      <c r="AX9" s="16" t="n">
        <v>0.130292014754414</v>
      </c>
      <c r="AY9" s="16" t="n">
        <v>0.0884020462119654</v>
      </c>
    </row>
    <row r="10">
      <c r="B10" s="17" t="s">
        <v>225</v>
      </c>
      <c r="C10" s="16" t="n">
        <v>0.184116438534443</v>
      </c>
      <c r="D10" s="16" t="n">
        <v>0.3615704261779</v>
      </c>
      <c r="E10" s="16" t="n">
        <v>0.350458798348108</v>
      </c>
      <c r="F10" s="16" t="n">
        <v>0.0995473065025811</v>
      </c>
      <c r="G10" s="16"/>
      <c r="H10" s="16" t="n">
        <v>0.527634697582757</v>
      </c>
      <c r="I10" s="16" t="n">
        <v>0.10675831891545</v>
      </c>
      <c r="J10" s="16"/>
      <c r="K10" s="16" t="n">
        <v>0.244257587985816</v>
      </c>
      <c r="L10" s="16"/>
      <c r="M10" s="16" t="n">
        <v>0.149496254026732</v>
      </c>
      <c r="N10" s="16" t="n">
        <v>0.289368742256172</v>
      </c>
      <c r="O10" s="16" t="n">
        <v>0.379016018916998</v>
      </c>
      <c r="P10" s="16" t="n">
        <v>0.311466041357978</v>
      </c>
      <c r="Q10" s="16"/>
      <c r="R10" s="16" t="n">
        <v>0.00222365065539911</v>
      </c>
      <c r="S10" s="16" t="n">
        <v>0.176001348621675</v>
      </c>
      <c r="T10" s="16" t="n">
        <v>0.181840244115904</v>
      </c>
      <c r="U10" s="16" t="n">
        <v>0.3600291999374</v>
      </c>
      <c r="V10" s="16" t="n">
        <v>0.0955439124595687</v>
      </c>
      <c r="W10" s="16"/>
      <c r="X10" s="16" t="n">
        <v>0.0925067492061691</v>
      </c>
      <c r="Y10" s="16" t="n">
        <v>0.378045218858264</v>
      </c>
      <c r="Z10" s="16" t="n">
        <v>0.339746993708096</v>
      </c>
      <c r="AA10" s="16" t="n">
        <v>0.243533601305325</v>
      </c>
      <c r="AB10" s="16" t="n">
        <v>0.276877328652896</v>
      </c>
      <c r="AC10" s="16" t="n">
        <v>0.387780823201866</v>
      </c>
      <c r="AD10" s="16" t="n">
        <v>0.243637087965717</v>
      </c>
      <c r="AE10" s="16"/>
      <c r="AF10" s="16" t="n">
        <v>0.0309188711998683</v>
      </c>
      <c r="AG10" s="16" t="n">
        <v>0.416598445386825</v>
      </c>
      <c r="AH10" s="16" t="n">
        <v>0.156352578558185</v>
      </c>
      <c r="AI10" s="16" t="n">
        <v>0.12390219487984</v>
      </c>
      <c r="AJ10" s="16" t="n">
        <v>0.677486819241</v>
      </c>
      <c r="AK10" s="16" t="n">
        <v>0.147118644107364</v>
      </c>
      <c r="AL10" s="16" t="n">
        <v>0.147988336746787</v>
      </c>
      <c r="AM10" s="16" t="n">
        <v>0.288824293345791</v>
      </c>
      <c r="AN10" s="16" t="n">
        <v>0.187019839400339</v>
      </c>
      <c r="AO10" s="16" t="n">
        <v>0.110395530229879</v>
      </c>
      <c r="AP10" s="16" t="n">
        <v>0.363111723915367</v>
      </c>
      <c r="AQ10" s="16"/>
      <c r="AR10" s="16" t="n">
        <v>0.0307275762226193</v>
      </c>
      <c r="AS10" s="16" t="n">
        <v>0.214924587965681</v>
      </c>
      <c r="AT10" s="16" t="n">
        <v>0.232784923100083</v>
      </c>
      <c r="AU10" s="16" t="n">
        <v>0.172289114745034</v>
      </c>
      <c r="AV10" s="16" t="n">
        <v>0.00558090494394025</v>
      </c>
      <c r="AW10" s="16" t="n">
        <v>0.112958708001456</v>
      </c>
      <c r="AX10" s="16" t="n">
        <v>0.443147123782565</v>
      </c>
      <c r="AY10" s="16" t="n">
        <v>0.455798976894017</v>
      </c>
    </row>
    <row r="11">
      <c r="B11" s="17" t="s">
        <v>255</v>
      </c>
      <c r="C11" s="16" t="n">
        <v>0.330968621324633</v>
      </c>
      <c r="D11" s="16" t="n">
        <v>0.439192519385783</v>
      </c>
      <c r="E11" s="16" t="n">
        <v>0.334574563835866</v>
      </c>
      <c r="F11" s="16" t="n">
        <v>0.318994074065775</v>
      </c>
      <c r="G11" s="16"/>
      <c r="H11" s="16" t="n">
        <v>0.202506607707118</v>
      </c>
      <c r="I11" s="16" t="n">
        <v>0.359873950373476</v>
      </c>
      <c r="J11" s="16"/>
      <c r="K11" s="16" t="n">
        <v>0.0938021604770412</v>
      </c>
      <c r="L11" s="16"/>
      <c r="M11" s="16" t="n">
        <v>0.347621854451596</v>
      </c>
      <c r="N11" s="16" t="n">
        <v>0.303633167995494</v>
      </c>
      <c r="O11" s="16" t="n">
        <v>0.166900820406325</v>
      </c>
      <c r="P11" s="16" t="n">
        <v>0.280575796651236</v>
      </c>
      <c r="Q11" s="16"/>
      <c r="R11" s="16" t="n">
        <v>0.0477083850495364</v>
      </c>
      <c r="S11" s="16" t="n">
        <v>0.35272787484399</v>
      </c>
      <c r="T11" s="16" t="n">
        <v>0.352150805316571</v>
      </c>
      <c r="U11" s="16" t="n">
        <v>0.314064793480848</v>
      </c>
      <c r="V11" s="16" t="n">
        <v>0.357085984421911</v>
      </c>
      <c r="W11" s="16"/>
      <c r="X11" s="16" t="n">
        <v>0.257478306604075</v>
      </c>
      <c r="Y11" s="16" t="n">
        <v>0.36933353840428</v>
      </c>
      <c r="Z11" s="16" t="n">
        <v>0.54572970691242</v>
      </c>
      <c r="AA11" s="16" t="n">
        <v>0.120861001547973</v>
      </c>
      <c r="AB11" s="16" t="n">
        <v>0.135553138959256</v>
      </c>
      <c r="AC11" s="16" t="n">
        <v>0.107497367668215</v>
      </c>
      <c r="AD11" s="16" t="n">
        <v>0.42426998452902</v>
      </c>
      <c r="AE11" s="16"/>
      <c r="AF11" s="16" t="n">
        <v>0.0043207053730857</v>
      </c>
      <c r="AG11" s="16" t="n">
        <v>0.0926591869767623</v>
      </c>
      <c r="AH11" s="16" t="n">
        <v>0.422886094287411</v>
      </c>
      <c r="AI11" s="16" t="n">
        <v>0.0818202733618039</v>
      </c>
      <c r="AJ11" s="16" t="n">
        <v>0.178754121362587</v>
      </c>
      <c r="AK11" s="16" t="n">
        <v>0.435349085980729</v>
      </c>
      <c r="AL11" s="16" t="n">
        <v>0.10549883809497</v>
      </c>
      <c r="AM11" s="16" t="n">
        <v>0.577728466031183</v>
      </c>
      <c r="AN11" s="16" t="n">
        <v>0.374525641920151</v>
      </c>
      <c r="AO11" s="16" t="n">
        <v>0.828319264109067</v>
      </c>
      <c r="AP11" s="16" t="n">
        <v>0</v>
      </c>
      <c r="AQ11" s="16"/>
      <c r="AR11" s="16" t="n">
        <v>0.34732083623745</v>
      </c>
      <c r="AS11" s="16" t="n">
        <v>0.29505584851575</v>
      </c>
      <c r="AT11" s="16" t="n">
        <v>0.439248154684642</v>
      </c>
      <c r="AU11" s="16" t="n">
        <v>0.0237982197328132</v>
      </c>
      <c r="AV11" s="16" t="n">
        <v>0.505570481241275</v>
      </c>
      <c r="AW11" s="16" t="n">
        <v>0.468016962795091</v>
      </c>
      <c r="AX11" s="16" t="n">
        <v>0.011510030719415</v>
      </c>
      <c r="AY11" s="16" t="n">
        <v>0</v>
      </c>
    </row>
    <row r="12">
      <c r="B12" s="17" t="s">
        <v>227</v>
      </c>
      <c r="C12" s="16" t="n">
        <v>0.182872527805653</v>
      </c>
      <c r="D12" s="16" t="n">
        <v>0.0153832027023095</v>
      </c>
      <c r="E12" s="16" t="n">
        <v>0.177841876975528</v>
      </c>
      <c r="F12" s="16" t="n">
        <v>0.20118195695657</v>
      </c>
      <c r="G12" s="16"/>
      <c r="H12" s="16" t="n">
        <v>0.151322873265871</v>
      </c>
      <c r="I12" s="16" t="n">
        <v>0.176319439475462</v>
      </c>
      <c r="J12" s="16"/>
      <c r="K12" s="16" t="n">
        <v>0.22887827731338</v>
      </c>
      <c r="L12" s="16"/>
      <c r="M12" s="16" t="n">
        <v>0.199448263076413</v>
      </c>
      <c r="N12" s="16" t="n">
        <v>0.133353106480967</v>
      </c>
      <c r="O12" s="16" t="n">
        <v>0.106570684036716</v>
      </c>
      <c r="P12" s="16" t="n">
        <v>0.0680533781791959</v>
      </c>
      <c r="Q12" s="16"/>
      <c r="R12" s="16" t="n">
        <v>0</v>
      </c>
      <c r="S12" s="16" t="n">
        <v>0.399347970791131</v>
      </c>
      <c r="T12" s="16" t="n">
        <v>0.106383773239302</v>
      </c>
      <c r="U12" s="16" t="n">
        <v>0.0946560410353163</v>
      </c>
      <c r="V12" s="16" t="n">
        <v>0.171879432798993</v>
      </c>
      <c r="W12" s="16"/>
      <c r="X12" s="16" t="n">
        <v>0.236563149584835</v>
      </c>
      <c r="Y12" s="16" t="n">
        <v>0.0596040479649732</v>
      </c>
      <c r="Z12" s="16" t="n">
        <v>0.00336985033094126</v>
      </c>
      <c r="AA12" s="16" t="n">
        <v>0.598493771256052</v>
      </c>
      <c r="AB12" s="16" t="n">
        <v>0.165605811111281</v>
      </c>
      <c r="AC12" s="16" t="n">
        <v>0.232292501861627</v>
      </c>
      <c r="AD12" s="16" t="n">
        <v>0.0817712554389478</v>
      </c>
      <c r="AE12" s="16"/>
      <c r="AF12" s="16" t="n">
        <v>0.0621131456014282</v>
      </c>
      <c r="AG12" s="16" t="n">
        <v>0.224978822790199</v>
      </c>
      <c r="AH12" s="16" t="n">
        <v>0.108875729612999</v>
      </c>
      <c r="AI12" s="16" t="n">
        <v>0.490128502018045</v>
      </c>
      <c r="AJ12" s="16" t="n">
        <v>0.00546518580331432</v>
      </c>
      <c r="AK12" s="16" t="n">
        <v>0.261257383217484</v>
      </c>
      <c r="AL12" s="16" t="n">
        <v>0.117495723092022</v>
      </c>
      <c r="AM12" s="16" t="n">
        <v>0.0275015086746659</v>
      </c>
      <c r="AN12" s="16" t="n">
        <v>0.16798957447223</v>
      </c>
      <c r="AO12" s="16" t="n">
        <v>0</v>
      </c>
      <c r="AP12" s="16" t="n">
        <v>0</v>
      </c>
      <c r="AQ12" s="16"/>
      <c r="AR12" s="16" t="n">
        <v>0.00598222390143761</v>
      </c>
      <c r="AS12" s="16" t="n">
        <v>0.29208715244655</v>
      </c>
      <c r="AT12" s="16" t="n">
        <v>0.240247876759559</v>
      </c>
      <c r="AU12" s="16" t="n">
        <v>0</v>
      </c>
      <c r="AV12" s="16" t="n">
        <v>0.0248811147676409</v>
      </c>
      <c r="AW12" s="16" t="n">
        <v>0.0450908280400754</v>
      </c>
      <c r="AX12" s="16" t="n">
        <v>0.00160844977982152</v>
      </c>
      <c r="AY12" s="16" t="n">
        <v>0.455798976894017</v>
      </c>
    </row>
    <row r="13">
      <c r="B13" s="17" t="s">
        <v>228</v>
      </c>
      <c r="C13" s="16" t="n">
        <v>0.182445467768185</v>
      </c>
      <c r="D13" s="16" t="n">
        <v>0.061635362049941</v>
      </c>
      <c r="E13" s="16" t="n">
        <v>0.106937166329117</v>
      </c>
      <c r="F13" s="16" t="n">
        <v>0.224745647573738</v>
      </c>
      <c r="G13" s="16"/>
      <c r="H13" s="16" t="n">
        <v>0.0151974108926396</v>
      </c>
      <c r="I13" s="16" t="n">
        <v>0.221302979926561</v>
      </c>
      <c r="J13" s="16"/>
      <c r="K13" s="16" t="n">
        <v>0.249516676791296</v>
      </c>
      <c r="L13" s="16"/>
      <c r="M13" s="16" t="n">
        <v>0.206012519610441</v>
      </c>
      <c r="N13" s="16" t="n">
        <v>0.116400708684966</v>
      </c>
      <c r="O13" s="16" t="n">
        <v>0.0423448664139395</v>
      </c>
      <c r="P13" s="16" t="n">
        <v>0.0721709582305017</v>
      </c>
      <c r="Q13" s="16"/>
      <c r="R13" s="16" t="n">
        <v>0.381972944794251</v>
      </c>
      <c r="S13" s="16" t="n">
        <v>0.0648270549816897</v>
      </c>
      <c r="T13" s="16" t="n">
        <v>0.224254816998792</v>
      </c>
      <c r="U13" s="16" t="n">
        <v>0.154201518510594</v>
      </c>
      <c r="V13" s="16" t="n">
        <v>0.229088933574587</v>
      </c>
      <c r="W13" s="16"/>
      <c r="X13" s="16" t="n">
        <v>0.292866446891137</v>
      </c>
      <c r="Y13" s="16" t="n">
        <v>0.144153908850443</v>
      </c>
      <c r="Z13" s="16" t="n">
        <v>0.000691251949995987</v>
      </c>
      <c r="AA13" s="16" t="n">
        <v>0.0119673213947526</v>
      </c>
      <c r="AB13" s="16" t="n">
        <v>0.098810987198198</v>
      </c>
      <c r="AC13" s="16" t="n">
        <v>0.093133436133545</v>
      </c>
      <c r="AD13" s="16" t="n">
        <v>0.0579816729095679</v>
      </c>
      <c r="AE13" s="16"/>
      <c r="AF13" s="16" t="n">
        <v>0.88688940856941</v>
      </c>
      <c r="AG13" s="16" t="n">
        <v>0</v>
      </c>
      <c r="AH13" s="16" t="n">
        <v>0.285383747526133</v>
      </c>
      <c r="AI13" s="16" t="n">
        <v>0.034176250623133</v>
      </c>
      <c r="AJ13" s="16" t="n">
        <v>0.0160396581661711</v>
      </c>
      <c r="AK13" s="16" t="n">
        <v>0.0866554127443005</v>
      </c>
      <c r="AL13" s="16" t="n">
        <v>0.511160928072262</v>
      </c>
      <c r="AM13" s="16" t="n">
        <v>0.0297864246772528</v>
      </c>
      <c r="AN13" s="16" t="n">
        <v>0.237137887179284</v>
      </c>
      <c r="AO13" s="16" t="n">
        <v>0</v>
      </c>
      <c r="AP13" s="16" t="n">
        <v>0</v>
      </c>
      <c r="AQ13" s="16"/>
      <c r="AR13" s="16" t="n">
        <v>0.590826143350531</v>
      </c>
      <c r="AS13" s="16" t="n">
        <v>0.0862600618140583</v>
      </c>
      <c r="AT13" s="16" t="n">
        <v>0.0398136062174043</v>
      </c>
      <c r="AU13" s="16" t="n">
        <v>0.00583577363119381</v>
      </c>
      <c r="AV13" s="16" t="n">
        <v>0.228357417371949</v>
      </c>
      <c r="AW13" s="16" t="n">
        <v>0.35552153059617</v>
      </c>
      <c r="AX13" s="16" t="n">
        <v>0.413442380963784</v>
      </c>
      <c r="AY13" s="16" t="n">
        <v>0</v>
      </c>
    </row>
    <row r="14">
      <c r="B14" s="17" t="s">
        <v>97</v>
      </c>
      <c r="C14" s="16" t="n">
        <v>0.0321856838940912</v>
      </c>
      <c r="D14" s="16" t="n">
        <v>0.0191103469691858</v>
      </c>
      <c r="E14" s="16" t="n">
        <v>0</v>
      </c>
      <c r="F14" s="16" t="n">
        <v>0.0464833627049201</v>
      </c>
      <c r="G14" s="16"/>
      <c r="H14" s="16" t="n">
        <v>0</v>
      </c>
      <c r="I14" s="16" t="n">
        <v>0.0386291458224446</v>
      </c>
      <c r="J14" s="16"/>
      <c r="K14" s="16" t="n">
        <v>0.0946622712833483</v>
      </c>
      <c r="L14" s="16"/>
      <c r="M14" s="16" t="n">
        <v>0.0378986872534682</v>
      </c>
      <c r="N14" s="16" t="n">
        <v>0</v>
      </c>
      <c r="O14" s="16" t="n">
        <v>0.0317738037600408</v>
      </c>
      <c r="P14" s="16" t="n">
        <v>0.0400843069230185</v>
      </c>
      <c r="Q14" s="16"/>
      <c r="R14" s="16" t="n">
        <v>0.568095019500813</v>
      </c>
      <c r="S14" s="16" t="n">
        <v>0.00248775582493942</v>
      </c>
      <c r="T14" s="16" t="n">
        <v>0</v>
      </c>
      <c r="U14" s="16" t="n">
        <v>0.00333310179504722</v>
      </c>
      <c r="V14" s="16" t="n">
        <v>0.00130901284280186</v>
      </c>
      <c r="W14" s="16"/>
      <c r="X14" s="16" t="n">
        <v>0.0556644871738451</v>
      </c>
      <c r="Y14" s="16" t="n">
        <v>0</v>
      </c>
      <c r="Z14" s="16" t="n">
        <v>0</v>
      </c>
      <c r="AA14" s="16" t="n">
        <v>0.00293072854514507</v>
      </c>
      <c r="AB14" s="16" t="n">
        <v>0.012963488015271</v>
      </c>
      <c r="AC14" s="16" t="n">
        <v>0.00205156512675239</v>
      </c>
      <c r="AD14" s="16" t="n">
        <v>0.0311354882704811</v>
      </c>
      <c r="AE14" s="16"/>
      <c r="AF14" s="16" t="n">
        <v>0.00443243430277842</v>
      </c>
      <c r="AG14" s="16" t="n">
        <v>0</v>
      </c>
      <c r="AH14" s="16" t="n">
        <v>0</v>
      </c>
      <c r="AI14" s="16" t="n">
        <v>0.004796597941316</v>
      </c>
      <c r="AJ14" s="16" t="n">
        <v>0</v>
      </c>
      <c r="AK14" s="16" t="n">
        <v>0</v>
      </c>
      <c r="AL14" s="16" t="n">
        <v>0.00967340048066453</v>
      </c>
      <c r="AM14" s="16" t="n">
        <v>0.00559586411909523</v>
      </c>
      <c r="AN14" s="16" t="n">
        <v>0</v>
      </c>
      <c r="AO14" s="16" t="n">
        <v>0</v>
      </c>
      <c r="AP14" s="16" t="n">
        <v>0.216739542305828</v>
      </c>
      <c r="AQ14" s="16"/>
      <c r="AR14" s="16" t="n">
        <v>0.00460330459971125</v>
      </c>
      <c r="AS14" s="16" t="n">
        <v>0.0703692337389145</v>
      </c>
      <c r="AT14" s="16" t="n">
        <v>0.000725336071386493</v>
      </c>
      <c r="AU14" s="16" t="n">
        <v>0</v>
      </c>
      <c r="AV14" s="16" t="n">
        <v>0.00725266430324531</v>
      </c>
      <c r="AW14" s="16" t="n">
        <v>0.0071313121709581</v>
      </c>
      <c r="AX14" s="16" t="n">
        <v>0</v>
      </c>
      <c r="AY14" s="16" t="n">
        <v>0</v>
      </c>
    </row>
    <row r="15">
      <c r="B15" s="17" t="s">
        <v>229</v>
      </c>
      <c r="C15" s="23" t="n">
        <v>0.271527699207438</v>
      </c>
      <c r="D15" s="23" t="n">
        <v>0.464678568892781</v>
      </c>
      <c r="E15" s="23" t="n">
        <v>0.380646392859489</v>
      </c>
      <c r="F15" s="23" t="n">
        <v>0.208594958698996</v>
      </c>
      <c r="G15" s="23"/>
      <c r="H15" s="23" t="n">
        <v>0.630973108134371</v>
      </c>
      <c r="I15" s="23" t="n">
        <v>0.203874484402057</v>
      </c>
      <c r="J15" s="23"/>
      <c r="K15" s="23" t="n">
        <v>0.333140614134934</v>
      </c>
      <c r="L15" s="23"/>
      <c r="M15" s="23" t="n">
        <v>0.209018675608082</v>
      </c>
      <c r="N15" s="23" t="n">
        <v>0.446613016838573</v>
      </c>
      <c r="O15" s="23" t="n">
        <v>0.652409825382978</v>
      </c>
      <c r="P15" s="23" t="n">
        <v>0.539115560016048</v>
      </c>
      <c r="Q15" s="23"/>
      <c r="R15" s="23" t="n">
        <v>0.00222365065539911</v>
      </c>
      <c r="S15" s="23" t="n">
        <v>0.180609343558249</v>
      </c>
      <c r="T15" s="23" t="n">
        <v>0.317210604445335</v>
      </c>
      <c r="U15" s="23" t="n">
        <v>0.433744545178195</v>
      </c>
      <c r="V15" s="23" t="n">
        <v>0.240636636361706</v>
      </c>
      <c r="W15" s="23"/>
      <c r="X15" s="23" t="n">
        <v>0.157427609746109</v>
      </c>
      <c r="Y15" s="23" t="n">
        <v>0.426908504780304</v>
      </c>
      <c r="Z15" s="23" t="n">
        <v>0.450209190806643</v>
      </c>
      <c r="AA15" s="23" t="n">
        <v>0.265747177256077</v>
      </c>
      <c r="AB15" s="23" t="n">
        <v>0.587066574715995</v>
      </c>
      <c r="AC15" s="23" t="n">
        <v>0.565025129209861</v>
      </c>
      <c r="AD15" s="23" t="n">
        <v>0.404841598851983</v>
      </c>
      <c r="AE15" s="23"/>
      <c r="AF15" s="23" t="n">
        <v>0.0422443061532976</v>
      </c>
      <c r="AG15" s="23" t="n">
        <v>0.682361990233039</v>
      </c>
      <c r="AH15" s="23" t="n">
        <v>0.182854428573457</v>
      </c>
      <c r="AI15" s="23" t="n">
        <v>0.389078376055702</v>
      </c>
      <c r="AJ15" s="23" t="n">
        <v>0.799741034667928</v>
      </c>
      <c r="AK15" s="23" t="n">
        <v>0.216738118057487</v>
      </c>
      <c r="AL15" s="23" t="n">
        <v>0.256171110260081</v>
      </c>
      <c r="AM15" s="23" t="n">
        <v>0.359387736497803</v>
      </c>
      <c r="AN15" s="23" t="n">
        <v>0.220346896428335</v>
      </c>
      <c r="AO15" s="23" t="n">
        <v>0.171680735890933</v>
      </c>
      <c r="AP15" s="23" t="n">
        <v>0.783260457694172</v>
      </c>
      <c r="AQ15" s="23"/>
      <c r="AR15" s="23" t="n">
        <v>0.0512674919108704</v>
      </c>
      <c r="AS15" s="23" t="n">
        <v>0.256227703484727</v>
      </c>
      <c r="AT15" s="23" t="n">
        <v>0.279965026267008</v>
      </c>
      <c r="AU15" s="23" t="n">
        <v>0.970366006635993</v>
      </c>
      <c r="AV15" s="23" t="n">
        <v>0.23393832231589</v>
      </c>
      <c r="AW15" s="23" t="n">
        <v>0.124239366397705</v>
      </c>
      <c r="AX15" s="23" t="n">
        <v>0.573439138536979</v>
      </c>
      <c r="AY15" s="23" t="n">
        <v>0.544201023105983</v>
      </c>
    </row>
    <row r="16">
      <c r="B16" s="17" t="s">
        <v>230</v>
      </c>
      <c r="C16" s="23" t="n">
        <v>0.365317995573838</v>
      </c>
      <c r="D16" s="23" t="n">
        <v>0.0770185647522506</v>
      </c>
      <c r="E16" s="23" t="n">
        <v>0.284779043304645</v>
      </c>
      <c r="F16" s="23" t="n">
        <v>0.425927604530308</v>
      </c>
      <c r="G16" s="23"/>
      <c r="H16" s="23" t="n">
        <v>0.166520284158511</v>
      </c>
      <c r="I16" s="23" t="n">
        <v>0.397622419402022</v>
      </c>
      <c r="J16" s="23"/>
      <c r="K16" s="23" t="n">
        <v>0.478394954104676</v>
      </c>
      <c r="L16" s="23"/>
      <c r="M16" s="23" t="n">
        <v>0.405460782686854</v>
      </c>
      <c r="N16" s="23" t="n">
        <v>0.249753815165933</v>
      </c>
      <c r="O16" s="23" t="n">
        <v>0.148915550450656</v>
      </c>
      <c r="P16" s="23" t="n">
        <v>0.140224336409698</v>
      </c>
      <c r="Q16" s="23"/>
      <c r="R16" s="23" t="n">
        <v>0.381972944794251</v>
      </c>
      <c r="S16" s="23" t="n">
        <v>0.464175025772821</v>
      </c>
      <c r="T16" s="23" t="n">
        <v>0.330638590238094</v>
      </c>
      <c r="U16" s="23" t="n">
        <v>0.24885755954591</v>
      </c>
      <c r="V16" s="23" t="n">
        <v>0.400968366373581</v>
      </c>
      <c r="W16" s="23"/>
      <c r="X16" s="23" t="n">
        <v>0.529429596475971</v>
      </c>
      <c r="Y16" s="23" t="n">
        <v>0.203757956815417</v>
      </c>
      <c r="Z16" s="23" t="n">
        <v>0.00406110228093724</v>
      </c>
      <c r="AA16" s="23" t="n">
        <v>0.610461092650804</v>
      </c>
      <c r="AB16" s="23" t="n">
        <v>0.264416798309479</v>
      </c>
      <c r="AC16" s="23" t="n">
        <v>0.325425937995172</v>
      </c>
      <c r="AD16" s="23" t="n">
        <v>0.139752928348516</v>
      </c>
      <c r="AE16" s="23"/>
      <c r="AF16" s="23" t="n">
        <v>0.949002554170838</v>
      </c>
      <c r="AG16" s="23" t="n">
        <v>0.224978822790199</v>
      </c>
      <c r="AH16" s="23" t="n">
        <v>0.394259477139132</v>
      </c>
      <c r="AI16" s="23" t="n">
        <v>0.524304752641178</v>
      </c>
      <c r="AJ16" s="23" t="n">
        <v>0.0215048439694854</v>
      </c>
      <c r="AK16" s="23" t="n">
        <v>0.347912795961785</v>
      </c>
      <c r="AL16" s="23" t="n">
        <v>0.628656651164284</v>
      </c>
      <c r="AM16" s="23" t="n">
        <v>0.0572879333519186</v>
      </c>
      <c r="AN16" s="23" t="n">
        <v>0.405127461651514</v>
      </c>
      <c r="AO16" s="23" t="n">
        <v>0</v>
      </c>
      <c r="AP16" s="23" t="n">
        <v>0</v>
      </c>
      <c r="AQ16" s="23"/>
      <c r="AR16" s="23" t="n">
        <v>0.596808367251969</v>
      </c>
      <c r="AS16" s="23" t="n">
        <v>0.378347214260609</v>
      </c>
      <c r="AT16" s="23" t="n">
        <v>0.280061482976963</v>
      </c>
      <c r="AU16" s="23" t="n">
        <v>0.00583577363119381</v>
      </c>
      <c r="AV16" s="23" t="n">
        <v>0.25323853213959</v>
      </c>
      <c r="AW16" s="23" t="n">
        <v>0.400612358636245</v>
      </c>
      <c r="AX16" s="23" t="n">
        <v>0.415050830743606</v>
      </c>
      <c r="AY16" s="23" t="n">
        <v>0.455798976894017</v>
      </c>
    </row>
    <row r="17">
      <c r="B17" s="17" t="s">
        <v>128</v>
      </c>
      <c r="C17" s="24" t="n">
        <v>-0.0937902963663994</v>
      </c>
      <c r="D17" s="24" t="n">
        <v>0.38766000414053</v>
      </c>
      <c r="E17" s="24" t="n">
        <v>0.0958673495548437</v>
      </c>
      <c r="F17" s="24" t="n">
        <v>-0.217332645831312</v>
      </c>
      <c r="G17" s="24"/>
      <c r="H17" s="24" t="n">
        <v>0.46445282397586</v>
      </c>
      <c r="I17" s="24" t="n">
        <v>-0.193747934999965</v>
      </c>
      <c r="J17" s="24"/>
      <c r="K17" s="24" t="n">
        <v>-0.145254339969742</v>
      </c>
      <c r="L17" s="24"/>
      <c r="M17" s="24" t="n">
        <v>-0.196442107078773</v>
      </c>
      <c r="N17" s="24" t="n">
        <v>0.19685920167264</v>
      </c>
      <c r="O17" s="24" t="n">
        <v>0.503494274932322</v>
      </c>
      <c r="P17" s="24" t="n">
        <v>0.398891223606351</v>
      </c>
      <c r="Q17" s="24"/>
      <c r="R17" s="24" t="n">
        <v>-0.379749294138852</v>
      </c>
      <c r="S17" s="24" t="n">
        <v>-0.283565682214572</v>
      </c>
      <c r="T17" s="24" t="n">
        <v>-0.0134279857927583</v>
      </c>
      <c r="U17" s="24" t="n">
        <v>0.184886985632285</v>
      </c>
      <c r="V17" s="24" t="n">
        <v>-0.160331730011874</v>
      </c>
      <c r="W17" s="24"/>
      <c r="X17" s="24" t="n">
        <v>-0.372001986729863</v>
      </c>
      <c r="Y17" s="24" t="n">
        <v>0.223150547964887</v>
      </c>
      <c r="Z17" s="24" t="n">
        <v>0.446148088525706</v>
      </c>
      <c r="AA17" s="24" t="n">
        <v>-0.344713915394727</v>
      </c>
      <c r="AB17" s="24" t="n">
        <v>0.322649776406516</v>
      </c>
      <c r="AC17" s="24" t="n">
        <v>0.239599191214689</v>
      </c>
      <c r="AD17" s="24" t="n">
        <v>0.265088670503467</v>
      </c>
      <c r="AE17" s="24"/>
      <c r="AF17" s="24" t="n">
        <v>-0.906758248017541</v>
      </c>
      <c r="AG17" s="24" t="n">
        <v>0.457383167442841</v>
      </c>
      <c r="AH17" s="24" t="n">
        <v>-0.211405048565675</v>
      </c>
      <c r="AI17" s="24" t="n">
        <v>-0.135226376585476</v>
      </c>
      <c r="AJ17" s="24" t="n">
        <v>0.778236190698442</v>
      </c>
      <c r="AK17" s="24" t="n">
        <v>-0.131174677904298</v>
      </c>
      <c r="AL17" s="24" t="n">
        <v>-0.372485540904203</v>
      </c>
      <c r="AM17" s="24" t="n">
        <v>0.302099803145884</v>
      </c>
      <c r="AN17" s="24" t="n">
        <v>-0.184780565223179</v>
      </c>
      <c r="AO17" s="24" t="n">
        <v>0.171680735890933</v>
      </c>
      <c r="AP17" s="24" t="n">
        <v>0.783260457694172</v>
      </c>
      <c r="AQ17" s="24"/>
      <c r="AR17" s="24" t="n">
        <v>-0.545540875341098</v>
      </c>
      <c r="AS17" s="24" t="n">
        <v>-0.122119510775881</v>
      </c>
      <c r="AT17" s="24" t="n">
        <v>-0.0000964567099546176</v>
      </c>
      <c r="AU17" s="24" t="n">
        <v>0.964530233004799</v>
      </c>
      <c r="AV17" s="24" t="n">
        <v>-0.0193002098237006</v>
      </c>
      <c r="AW17" s="24" t="n">
        <v>-0.27637299223854</v>
      </c>
      <c r="AX17" s="24" t="n">
        <v>0.158388307793374</v>
      </c>
      <c r="AY17" s="24" t="n">
        <v>0.0884020462119654</v>
      </c>
    </row>
    <row r="18">
      <c r="B18" s="18" t="s">
        <v>257</v>
      </c>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263</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329</v>
      </c>
      <c r="D7" s="11" t="n">
        <v>85</v>
      </c>
      <c r="E7" s="11" t="n">
        <v>135</v>
      </c>
      <c r="F7" s="11" t="n">
        <v>109</v>
      </c>
      <c r="G7" s="11"/>
      <c r="H7" s="11" t="n">
        <v>31</v>
      </c>
      <c r="I7" s="11" t="n">
        <v>236</v>
      </c>
      <c r="J7" s="11"/>
      <c r="K7" s="11" t="n">
        <v>78</v>
      </c>
      <c r="L7" s="11"/>
      <c r="M7" s="11" t="n">
        <v>29</v>
      </c>
      <c r="N7" s="11" t="n">
        <v>47</v>
      </c>
      <c r="O7" s="11" t="n">
        <v>89</v>
      </c>
      <c r="P7" s="11" t="n">
        <v>164</v>
      </c>
      <c r="Q7" s="11"/>
      <c r="R7" s="11" t="n">
        <v>11</v>
      </c>
      <c r="S7" s="11" t="n">
        <v>27</v>
      </c>
      <c r="T7" s="11" t="n">
        <v>89</v>
      </c>
      <c r="U7" s="11" t="n">
        <v>96</v>
      </c>
      <c r="V7" s="11" t="n">
        <v>104</v>
      </c>
      <c r="W7" s="11"/>
      <c r="X7" s="11" t="n">
        <v>41</v>
      </c>
      <c r="Y7" s="11" t="n">
        <v>21</v>
      </c>
      <c r="Z7" s="11" t="n">
        <v>23</v>
      </c>
      <c r="AA7" s="11" t="n">
        <v>33</v>
      </c>
      <c r="AB7" s="11" t="n">
        <v>71</v>
      </c>
      <c r="AC7" s="11" t="n">
        <v>50</v>
      </c>
      <c r="AD7" s="11" t="n">
        <v>85</v>
      </c>
      <c r="AE7" s="11"/>
      <c r="AF7" s="11" t="n">
        <v>13</v>
      </c>
      <c r="AG7" s="11" t="n">
        <v>15</v>
      </c>
      <c r="AH7" s="11" t="n">
        <v>51</v>
      </c>
      <c r="AI7" s="11" t="n">
        <v>52</v>
      </c>
      <c r="AJ7" s="11" t="n">
        <v>51</v>
      </c>
      <c r="AK7" s="11" t="n">
        <v>28</v>
      </c>
      <c r="AL7" s="11" t="n">
        <v>46</v>
      </c>
      <c r="AM7" s="11" t="n">
        <v>26</v>
      </c>
      <c r="AN7" s="11" t="n">
        <v>27</v>
      </c>
      <c r="AO7" s="11" t="n">
        <v>7</v>
      </c>
      <c r="AP7" s="11" t="n">
        <v>9</v>
      </c>
      <c r="AQ7" s="11"/>
      <c r="AR7" s="11" t="n">
        <v>72</v>
      </c>
      <c r="AS7" s="11" t="n">
        <v>115</v>
      </c>
      <c r="AT7" s="11" t="n">
        <v>49</v>
      </c>
      <c r="AU7" s="11" t="n">
        <v>16</v>
      </c>
      <c r="AV7" s="11" t="n">
        <v>19</v>
      </c>
      <c r="AW7" s="11" t="n">
        <v>27</v>
      </c>
      <c r="AX7" s="11" t="n">
        <v>28</v>
      </c>
      <c r="AY7" s="11" t="n">
        <v>3</v>
      </c>
    </row>
    <row r="8" ht="30" customHeight="1">
      <c r="B8" s="12" t="s">
        <v>21</v>
      </c>
      <c r="C8" s="12" t="n">
        <v>170</v>
      </c>
      <c r="D8" s="12" t="n">
        <v>11</v>
      </c>
      <c r="E8" s="12" t="n">
        <v>46</v>
      </c>
      <c r="F8" s="12" t="n">
        <v>113</v>
      </c>
      <c r="G8" s="12"/>
      <c r="H8" s="12" t="n">
        <v>5</v>
      </c>
      <c r="I8" s="12" t="n">
        <v>139</v>
      </c>
      <c r="J8" s="12"/>
      <c r="K8" s="12" t="n">
        <v>54</v>
      </c>
      <c r="L8" s="12"/>
      <c r="M8" s="12" t="n">
        <v>134</v>
      </c>
      <c r="N8" s="12" t="n">
        <v>24</v>
      </c>
      <c r="O8" s="12" t="n">
        <v>9</v>
      </c>
      <c r="P8" s="12" t="n">
        <v>3</v>
      </c>
      <c r="Q8" s="12"/>
      <c r="R8" s="12" t="n">
        <v>9</v>
      </c>
      <c r="S8" s="12" t="n">
        <v>42</v>
      </c>
      <c r="T8" s="12" t="n">
        <v>59</v>
      </c>
      <c r="U8" s="12" t="n">
        <v>28</v>
      </c>
      <c r="V8" s="12" t="n">
        <v>32</v>
      </c>
      <c r="W8" s="12"/>
      <c r="X8" s="12" t="n">
        <v>94</v>
      </c>
      <c r="Y8" s="12" t="n">
        <v>13</v>
      </c>
      <c r="Z8" s="12" t="n">
        <v>31</v>
      </c>
      <c r="AA8" s="12" t="n">
        <v>9</v>
      </c>
      <c r="AB8" s="12" t="n">
        <v>8</v>
      </c>
      <c r="AC8" s="12" t="n">
        <v>5</v>
      </c>
      <c r="AD8" s="12" t="n">
        <v>3</v>
      </c>
      <c r="AE8" s="12"/>
      <c r="AF8" s="12" t="n">
        <v>5</v>
      </c>
      <c r="AG8" s="12" t="n">
        <v>1</v>
      </c>
      <c r="AH8" s="12" t="n">
        <v>15</v>
      </c>
      <c r="AI8" s="12" t="n">
        <v>22</v>
      </c>
      <c r="AJ8" s="12" t="n">
        <v>9</v>
      </c>
      <c r="AK8" s="12" t="n">
        <v>39</v>
      </c>
      <c r="AL8" s="12" t="n">
        <v>10</v>
      </c>
      <c r="AM8" s="12" t="n">
        <v>15</v>
      </c>
      <c r="AN8" s="12" t="n">
        <v>39</v>
      </c>
      <c r="AO8" s="12" t="n">
        <v>6</v>
      </c>
      <c r="AP8" s="12" t="n">
        <v>0</v>
      </c>
      <c r="AQ8" s="12"/>
      <c r="AR8" s="12" t="n">
        <v>22</v>
      </c>
      <c r="AS8" s="12" t="n">
        <v>74</v>
      </c>
      <c r="AT8" s="12" t="n">
        <v>35</v>
      </c>
      <c r="AU8" s="12" t="n">
        <v>7</v>
      </c>
      <c r="AV8" s="12" t="n">
        <v>11</v>
      </c>
      <c r="AW8" s="12" t="n">
        <v>12</v>
      </c>
      <c r="AX8" s="12" t="n">
        <v>9</v>
      </c>
      <c r="AY8" s="12" t="n">
        <v>0</v>
      </c>
    </row>
    <row r="9">
      <c r="B9" s="17" t="s">
        <v>224</v>
      </c>
      <c r="C9" s="16" t="n">
        <v>0.186163317914791</v>
      </c>
      <c r="D9" s="16" t="n">
        <v>0.112044981004714</v>
      </c>
      <c r="E9" s="16" t="n">
        <v>0.180480289101989</v>
      </c>
      <c r="F9" s="16" t="n">
        <v>0.195664879385295</v>
      </c>
      <c r="G9" s="16"/>
      <c r="H9" s="16" t="n">
        <v>0.35056366786451</v>
      </c>
      <c r="I9" s="16" t="n">
        <v>0.165139140224602</v>
      </c>
      <c r="J9" s="16"/>
      <c r="K9" s="16" t="n">
        <v>0.314988837323863</v>
      </c>
      <c r="L9" s="16"/>
      <c r="M9" s="16" t="n">
        <v>0.158980781085542</v>
      </c>
      <c r="N9" s="16" t="n">
        <v>0.286124121018514</v>
      </c>
      <c r="O9" s="16" t="n">
        <v>0.295287871727972</v>
      </c>
      <c r="P9" s="16" t="n">
        <v>0.271096399030752</v>
      </c>
      <c r="Q9" s="16"/>
      <c r="R9" s="16" t="n">
        <v>0.00222365065539911</v>
      </c>
      <c r="S9" s="16" t="n">
        <v>0.00281609493213068</v>
      </c>
      <c r="T9" s="16" t="n">
        <v>0.15130736141806</v>
      </c>
      <c r="U9" s="16" t="n">
        <v>0.40077505673272</v>
      </c>
      <c r="V9" s="16" t="n">
        <v>0.353162589011927</v>
      </c>
      <c r="W9" s="16"/>
      <c r="X9" s="16" t="n">
        <v>0.0179261575178215</v>
      </c>
      <c r="Y9" s="16" t="n">
        <v>0.323994871218963</v>
      </c>
      <c r="Z9" s="16" t="n">
        <v>0.604410305317699</v>
      </c>
      <c r="AA9" s="16" t="n">
        <v>0.119408960672359</v>
      </c>
      <c r="AB9" s="16" t="n">
        <v>0.361336896201845</v>
      </c>
      <c r="AC9" s="16" t="n">
        <v>0.380954691850336</v>
      </c>
      <c r="AD9" s="16" t="n">
        <v>0.168107732422287</v>
      </c>
      <c r="AE9" s="16"/>
      <c r="AF9" s="16" t="n">
        <v>0.0167810575703349</v>
      </c>
      <c r="AG9" s="16" t="n">
        <v>0.487191291320113</v>
      </c>
      <c r="AH9" s="16" t="n">
        <v>0.0643032332661061</v>
      </c>
      <c r="AI9" s="16" t="n">
        <v>0.0791716053366187</v>
      </c>
      <c r="AJ9" s="16" t="n">
        <v>0.651704759130263</v>
      </c>
      <c r="AK9" s="16" t="n">
        <v>0.198833432678274</v>
      </c>
      <c r="AL9" s="16" t="n">
        <v>0.163440877033129</v>
      </c>
      <c r="AM9" s="16" t="n">
        <v>0.66899858645212</v>
      </c>
      <c r="AN9" s="16" t="n">
        <v>0.0338468150159905</v>
      </c>
      <c r="AO9" s="16" t="n">
        <v>0.171680735890933</v>
      </c>
      <c r="AP9" s="16" t="n">
        <v>0</v>
      </c>
      <c r="AQ9" s="16"/>
      <c r="AR9" s="16" t="n">
        <v>0.0337186881733381</v>
      </c>
      <c r="AS9" s="16" t="n">
        <v>0.253414172909529</v>
      </c>
      <c r="AT9" s="16" t="n">
        <v>0.0825285567203545</v>
      </c>
      <c r="AU9" s="16" t="n">
        <v>0.164057678014207</v>
      </c>
      <c r="AV9" s="16" t="n">
        <v>0.257006271007719</v>
      </c>
      <c r="AW9" s="16" t="n">
        <v>0.0648859140157138</v>
      </c>
      <c r="AX9" s="16" t="n">
        <v>0.523680351578347</v>
      </c>
      <c r="AY9" s="16" t="n">
        <v>0</v>
      </c>
    </row>
    <row r="10">
      <c r="B10" s="17" t="s">
        <v>225</v>
      </c>
      <c r="C10" s="16" t="n">
        <v>0.186021420333419</v>
      </c>
      <c r="D10" s="16" t="n">
        <v>0.551087335955426</v>
      </c>
      <c r="E10" s="16" t="n">
        <v>0.232984375979067</v>
      </c>
      <c r="F10" s="16" t="n">
        <v>0.131543198068288</v>
      </c>
      <c r="G10" s="16"/>
      <c r="H10" s="16" t="n">
        <v>0.293116966916716</v>
      </c>
      <c r="I10" s="16" t="n">
        <v>0.200816571926988</v>
      </c>
      <c r="J10" s="16"/>
      <c r="K10" s="16" t="n">
        <v>0.168837004585788</v>
      </c>
      <c r="L10" s="16"/>
      <c r="M10" s="16" t="n">
        <v>0.143090242437359</v>
      </c>
      <c r="N10" s="16" t="n">
        <v>0.30449795414469</v>
      </c>
      <c r="O10" s="16" t="n">
        <v>0.431629392940421</v>
      </c>
      <c r="P10" s="16" t="n">
        <v>0.427860825231019</v>
      </c>
      <c r="Q10" s="16"/>
      <c r="R10" s="16" t="n">
        <v>0.0477083850495364</v>
      </c>
      <c r="S10" s="16" t="n">
        <v>0.145869506164198</v>
      </c>
      <c r="T10" s="16" t="n">
        <v>0.228173247386277</v>
      </c>
      <c r="U10" s="16" t="n">
        <v>0.0978936409226372</v>
      </c>
      <c r="V10" s="16" t="n">
        <v>0.275705987817781</v>
      </c>
      <c r="W10" s="16"/>
      <c r="X10" s="16" t="n">
        <v>0.200316129557109</v>
      </c>
      <c r="Y10" s="16" t="n">
        <v>0.38200368201689</v>
      </c>
      <c r="Z10" s="16" t="n">
        <v>0.024201110291461</v>
      </c>
      <c r="AA10" s="16" t="n">
        <v>0.200878383399338</v>
      </c>
      <c r="AB10" s="16" t="n">
        <v>0.299834303159846</v>
      </c>
      <c r="AC10" s="16" t="n">
        <v>0.186786837017298</v>
      </c>
      <c r="AD10" s="16" t="n">
        <v>0.616872906014291</v>
      </c>
      <c r="AE10" s="16"/>
      <c r="AF10" s="16" t="n">
        <v>0.0938473005148317</v>
      </c>
      <c r="AG10" s="16" t="n">
        <v>0.480511406367648</v>
      </c>
      <c r="AH10" s="16" t="n">
        <v>0.525601682073013</v>
      </c>
      <c r="AI10" s="16" t="n">
        <v>0.0969287580148826</v>
      </c>
      <c r="AJ10" s="16" t="n">
        <v>0.32338025967162</v>
      </c>
      <c r="AK10" s="16" t="n">
        <v>0.0189609618743876</v>
      </c>
      <c r="AL10" s="16" t="n">
        <v>0.174691670653063</v>
      </c>
      <c r="AM10" s="16" t="n">
        <v>0.186240703869551</v>
      </c>
      <c r="AN10" s="16" t="n">
        <v>0.323550774630425</v>
      </c>
      <c r="AO10" s="16" t="n">
        <v>0</v>
      </c>
      <c r="AP10" s="16" t="n">
        <v>0.783260457694172</v>
      </c>
      <c r="AQ10" s="16"/>
      <c r="AR10" s="16" t="n">
        <v>0.124765708825268</v>
      </c>
      <c r="AS10" s="16" t="n">
        <v>0.207733929156551</v>
      </c>
      <c r="AT10" s="16" t="n">
        <v>0.244729708949235</v>
      </c>
      <c r="AU10" s="16" t="n">
        <v>0.0829991079529013</v>
      </c>
      <c r="AV10" s="16" t="n">
        <v>0.255051698215402</v>
      </c>
      <c r="AW10" s="16" t="n">
        <v>0.0692509953698108</v>
      </c>
      <c r="AX10" s="16" t="n">
        <v>0.0529756865182751</v>
      </c>
      <c r="AY10" s="16" t="n">
        <v>0.544201023105983</v>
      </c>
    </row>
    <row r="11">
      <c r="B11" s="17" t="s">
        <v>255</v>
      </c>
      <c r="C11" s="16" t="n">
        <v>0.33676484156624</v>
      </c>
      <c r="D11" s="16" t="n">
        <v>0.191068467694288</v>
      </c>
      <c r="E11" s="16" t="n">
        <v>0.294134776092781</v>
      </c>
      <c r="F11" s="16" t="n">
        <v>0.368175376943072</v>
      </c>
      <c r="G11" s="16"/>
      <c r="H11" s="16" t="n">
        <v>0.198671357241428</v>
      </c>
      <c r="I11" s="16" t="n">
        <v>0.290126050059276</v>
      </c>
      <c r="J11" s="16"/>
      <c r="K11" s="16" t="n">
        <v>0.112825362844185</v>
      </c>
      <c r="L11" s="16"/>
      <c r="M11" s="16" t="n">
        <v>0.382419054634602</v>
      </c>
      <c r="N11" s="16" t="n">
        <v>0.186393160441169</v>
      </c>
      <c r="O11" s="16" t="n">
        <v>0.125336213841403</v>
      </c>
      <c r="P11" s="16" t="n">
        <v>0.134023059016664</v>
      </c>
      <c r="Q11" s="16"/>
      <c r="R11" s="16" t="n">
        <v>0</v>
      </c>
      <c r="S11" s="16" t="n">
        <v>0.496164456736603</v>
      </c>
      <c r="T11" s="16" t="n">
        <v>0.320143648695351</v>
      </c>
      <c r="U11" s="16" t="n">
        <v>0.436352578738193</v>
      </c>
      <c r="V11" s="16" t="n">
        <v>0.168157456889506</v>
      </c>
      <c r="W11" s="16"/>
      <c r="X11" s="16" t="n">
        <v>0.379662639238783</v>
      </c>
      <c r="Y11" s="16" t="n">
        <v>0.108700028989719</v>
      </c>
      <c r="Z11" s="16" t="n">
        <v>0.353996160046183</v>
      </c>
      <c r="AA11" s="16" t="n">
        <v>0.0663208347323535</v>
      </c>
      <c r="AB11" s="16" t="n">
        <v>0.204336357219973</v>
      </c>
      <c r="AC11" s="16" t="n">
        <v>0.0813545458124505</v>
      </c>
      <c r="AD11" s="16" t="n">
        <v>0.0452334193209322</v>
      </c>
      <c r="AE11" s="16"/>
      <c r="AF11" s="16" t="n">
        <v>0.881433785952504</v>
      </c>
      <c r="AG11" s="16" t="n">
        <v>0.0322973023122383</v>
      </c>
      <c r="AH11" s="16" t="n">
        <v>0.0595432884852722</v>
      </c>
      <c r="AI11" s="16" t="n">
        <v>0.0615359825723808</v>
      </c>
      <c r="AJ11" s="16" t="n">
        <v>0.0213624314568626</v>
      </c>
      <c r="AK11" s="16" t="n">
        <v>0.550480451674206</v>
      </c>
      <c r="AL11" s="16" t="n">
        <v>0.52659401548097</v>
      </c>
      <c r="AM11" s="16" t="n">
        <v>0.0601214822228181</v>
      </c>
      <c r="AN11" s="16" t="n">
        <v>0.45239633064548</v>
      </c>
      <c r="AO11" s="16" t="n">
        <v>0.828319264109067</v>
      </c>
      <c r="AP11" s="16" t="n">
        <v>0</v>
      </c>
      <c r="AQ11" s="16"/>
      <c r="AR11" s="16" t="n">
        <v>0.61681658270916</v>
      </c>
      <c r="AS11" s="16" t="n">
        <v>0.223634262280706</v>
      </c>
      <c r="AT11" s="16" t="n">
        <v>0.425852696692717</v>
      </c>
      <c r="AU11" s="16" t="n">
        <v>0.0179624461016194</v>
      </c>
      <c r="AV11" s="16" t="n">
        <v>0.252331949101685</v>
      </c>
      <c r="AW11" s="16" t="n">
        <v>0.769933237771797</v>
      </c>
      <c r="AX11" s="16" t="n">
        <v>0.00990158093959352</v>
      </c>
      <c r="AY11" s="16" t="n">
        <v>0.455798976894017</v>
      </c>
    </row>
    <row r="12">
      <c r="B12" s="17" t="s">
        <v>227</v>
      </c>
      <c r="C12" s="16" t="n">
        <v>0.156172176237874</v>
      </c>
      <c r="D12" s="16" t="n">
        <v>0.0865527154586188</v>
      </c>
      <c r="E12" s="16" t="n">
        <v>0.166374140806805</v>
      </c>
      <c r="F12" s="16" t="n">
        <v>0.158807114765175</v>
      </c>
      <c r="G12" s="16"/>
      <c r="H12" s="16" t="n">
        <v>0.154147528195926</v>
      </c>
      <c r="I12" s="16" t="n">
        <v>0.184027972450325</v>
      </c>
      <c r="J12" s="16"/>
      <c r="K12" s="16" t="n">
        <v>0.219231169183547</v>
      </c>
      <c r="L12" s="16"/>
      <c r="M12" s="16" t="n">
        <v>0.163733956282944</v>
      </c>
      <c r="N12" s="16" t="n">
        <v>0.139862934408677</v>
      </c>
      <c r="O12" s="16" t="n">
        <v>0.111380965943623</v>
      </c>
      <c r="P12" s="16" t="n">
        <v>0.0819357396987384</v>
      </c>
      <c r="Q12" s="16"/>
      <c r="R12" s="16" t="n">
        <v>0</v>
      </c>
      <c r="S12" s="16" t="n">
        <v>0.16878707800164</v>
      </c>
      <c r="T12" s="16" t="n">
        <v>0.210043572229661</v>
      </c>
      <c r="U12" s="16" t="n">
        <v>0.0617354234756295</v>
      </c>
      <c r="V12" s="16" t="n">
        <v>0.167154991981779</v>
      </c>
      <c r="W12" s="16"/>
      <c r="X12" s="16" t="n">
        <v>0.180674725897153</v>
      </c>
      <c r="Y12" s="16" t="n">
        <v>0.185301417774428</v>
      </c>
      <c r="Z12" s="16" t="n">
        <v>0.0173924243446568</v>
      </c>
      <c r="AA12" s="16" t="n">
        <v>0.596613963517895</v>
      </c>
      <c r="AB12" s="16" t="n">
        <v>0.051864722493391</v>
      </c>
      <c r="AC12" s="16" t="n">
        <v>0.136794240590776</v>
      </c>
      <c r="AD12" s="16" t="n">
        <v>0.10425755254528</v>
      </c>
      <c r="AE12" s="16"/>
      <c r="AF12" s="16" t="n">
        <v>0</v>
      </c>
      <c r="AG12" s="16" t="n">
        <v>0</v>
      </c>
      <c r="AH12" s="16" t="n">
        <v>0.0651680486494763</v>
      </c>
      <c r="AI12" s="16" t="n">
        <v>0.496706230021832</v>
      </c>
      <c r="AJ12" s="16" t="n">
        <v>0.00177627487062719</v>
      </c>
      <c r="AK12" s="16" t="n">
        <v>0.162753864031446</v>
      </c>
      <c r="AL12" s="16" t="n">
        <v>0.0824698944051571</v>
      </c>
      <c r="AM12" s="16" t="n">
        <v>0.013590569080901</v>
      </c>
      <c r="AN12" s="16" t="n">
        <v>0.190206079708105</v>
      </c>
      <c r="AO12" s="16" t="n">
        <v>0</v>
      </c>
      <c r="AP12" s="16" t="n">
        <v>0</v>
      </c>
      <c r="AQ12" s="16"/>
      <c r="AR12" s="16" t="n">
        <v>0.0113333064888286</v>
      </c>
      <c r="AS12" s="16" t="n">
        <v>0.151348684968721</v>
      </c>
      <c r="AT12" s="16" t="n">
        <v>0.24543836549492</v>
      </c>
      <c r="AU12" s="16" t="n">
        <v>0.734980767931272</v>
      </c>
      <c r="AV12" s="16" t="n">
        <v>0</v>
      </c>
      <c r="AW12" s="16" t="n">
        <v>0.0945467374342479</v>
      </c>
      <c r="AX12" s="16" t="n">
        <v>0.008293131159772</v>
      </c>
      <c r="AY12" s="16" t="n">
        <v>0</v>
      </c>
    </row>
    <row r="13">
      <c r="B13" s="17" t="s">
        <v>228</v>
      </c>
      <c r="C13" s="16" t="n">
        <v>0.103491063277288</v>
      </c>
      <c r="D13" s="16" t="n">
        <v>0.0524795419671808</v>
      </c>
      <c r="E13" s="16" t="n">
        <v>0.126026418019357</v>
      </c>
      <c r="F13" s="16" t="n">
        <v>0.0993260681332498</v>
      </c>
      <c r="G13" s="16"/>
      <c r="H13" s="16" t="n">
        <v>0.00350047978142028</v>
      </c>
      <c r="I13" s="16" t="n">
        <v>0.12198137251001</v>
      </c>
      <c r="J13" s="16"/>
      <c r="K13" s="16" t="n">
        <v>0.0891509882487025</v>
      </c>
      <c r="L13" s="16"/>
      <c r="M13" s="16" t="n">
        <v>0.113877278306084</v>
      </c>
      <c r="N13" s="16" t="n">
        <v>0.0831218299869502</v>
      </c>
      <c r="O13" s="16" t="n">
        <v>0.0242437036977214</v>
      </c>
      <c r="P13" s="16" t="n">
        <v>0.0344775330788688</v>
      </c>
      <c r="Q13" s="16"/>
      <c r="R13" s="16" t="n">
        <v>0.381972944794251</v>
      </c>
      <c r="S13" s="16" t="n">
        <v>0.183875108340489</v>
      </c>
      <c r="T13" s="16" t="n">
        <v>0.0903321702706519</v>
      </c>
      <c r="U13" s="16" t="n">
        <v>0.00172720223428978</v>
      </c>
      <c r="V13" s="16" t="n">
        <v>0.0345090677627793</v>
      </c>
      <c r="W13" s="16"/>
      <c r="X13" s="16" t="n">
        <v>0.167543748936065</v>
      </c>
      <c r="Y13" s="16" t="n">
        <v>0</v>
      </c>
      <c r="Z13" s="16" t="n">
        <v>0</v>
      </c>
      <c r="AA13" s="16" t="n">
        <v>0.013847129132909</v>
      </c>
      <c r="AB13" s="16" t="n">
        <v>0.0696642329096741</v>
      </c>
      <c r="AC13" s="16" t="n">
        <v>0.212058119602387</v>
      </c>
      <c r="AD13" s="16" t="n">
        <v>0.0229219263613594</v>
      </c>
      <c r="AE13" s="16"/>
      <c r="AF13" s="16" t="n">
        <v>0</v>
      </c>
      <c r="AG13" s="16" t="n">
        <v>0</v>
      </c>
      <c r="AH13" s="16" t="n">
        <v>0.283153211418905</v>
      </c>
      <c r="AI13" s="16" t="n">
        <v>0.26086082611297</v>
      </c>
      <c r="AJ13" s="16" t="n">
        <v>0.00177627487062719</v>
      </c>
      <c r="AK13" s="16" t="n">
        <v>0.0689712897416859</v>
      </c>
      <c r="AL13" s="16" t="n">
        <v>0.0528035424276803</v>
      </c>
      <c r="AM13" s="16" t="n">
        <v>0.0710486583746098</v>
      </c>
      <c r="AN13" s="16" t="n">
        <v>0</v>
      </c>
      <c r="AO13" s="16" t="n">
        <v>0</v>
      </c>
      <c r="AP13" s="16" t="n">
        <v>0</v>
      </c>
      <c r="AQ13" s="16"/>
      <c r="AR13" s="16" t="n">
        <v>0.211870157828046</v>
      </c>
      <c r="AS13" s="16" t="n">
        <v>0.0934997169455778</v>
      </c>
      <c r="AT13" s="16" t="n">
        <v>0.000725336071386493</v>
      </c>
      <c r="AU13" s="16" t="n">
        <v>0</v>
      </c>
      <c r="AV13" s="16" t="n">
        <v>0.228357417371949</v>
      </c>
      <c r="AW13" s="16" t="n">
        <v>0</v>
      </c>
      <c r="AX13" s="16" t="n">
        <v>0.405149249804012</v>
      </c>
      <c r="AY13" s="16" t="n">
        <v>0</v>
      </c>
    </row>
    <row r="14">
      <c r="B14" s="17" t="s">
        <v>97</v>
      </c>
      <c r="C14" s="16" t="n">
        <v>0.0313871806703872</v>
      </c>
      <c r="D14" s="16" t="n">
        <v>0.00676695791977275</v>
      </c>
      <c r="E14" s="16" t="n">
        <v>0</v>
      </c>
      <c r="F14" s="16" t="n">
        <v>0.0464833627049201</v>
      </c>
      <c r="G14" s="16"/>
      <c r="H14" s="16" t="n">
        <v>0</v>
      </c>
      <c r="I14" s="16" t="n">
        <v>0.0379088928287995</v>
      </c>
      <c r="J14" s="16"/>
      <c r="K14" s="16" t="n">
        <v>0.094966637813914</v>
      </c>
      <c r="L14" s="16"/>
      <c r="M14" s="16" t="n">
        <v>0.0378986872534682</v>
      </c>
      <c r="N14" s="16" t="n">
        <v>0</v>
      </c>
      <c r="O14" s="16" t="n">
        <v>0.0121218518488607</v>
      </c>
      <c r="P14" s="16" t="n">
        <v>0.0506064439439577</v>
      </c>
      <c r="Q14" s="16"/>
      <c r="R14" s="16" t="n">
        <v>0.568095019500813</v>
      </c>
      <c r="S14" s="16" t="n">
        <v>0.00248775582493942</v>
      </c>
      <c r="T14" s="16" t="n">
        <v>0</v>
      </c>
      <c r="U14" s="16" t="n">
        <v>0.00151609789652989</v>
      </c>
      <c r="V14" s="16" t="n">
        <v>0.00130990653622778</v>
      </c>
      <c r="W14" s="16"/>
      <c r="X14" s="16" t="n">
        <v>0.0538765988530685</v>
      </c>
      <c r="Y14" s="16" t="n">
        <v>0</v>
      </c>
      <c r="Z14" s="16" t="n">
        <v>0</v>
      </c>
      <c r="AA14" s="16" t="n">
        <v>0.00293072854514507</v>
      </c>
      <c r="AB14" s="16" t="n">
        <v>0.012963488015271</v>
      </c>
      <c r="AC14" s="16" t="n">
        <v>0.00205156512675239</v>
      </c>
      <c r="AD14" s="16" t="n">
        <v>0.0426064633358508</v>
      </c>
      <c r="AE14" s="16"/>
      <c r="AF14" s="16" t="n">
        <v>0.00793785596232897</v>
      </c>
      <c r="AG14" s="16" t="n">
        <v>0</v>
      </c>
      <c r="AH14" s="16" t="n">
        <v>0.00223053610722725</v>
      </c>
      <c r="AI14" s="16" t="n">
        <v>0.004796597941316</v>
      </c>
      <c r="AJ14" s="16" t="n">
        <v>0</v>
      </c>
      <c r="AK14" s="16" t="n">
        <v>0</v>
      </c>
      <c r="AL14" s="16" t="n">
        <v>0</v>
      </c>
      <c r="AM14" s="16" t="n">
        <v>0</v>
      </c>
      <c r="AN14" s="16" t="n">
        <v>0</v>
      </c>
      <c r="AO14" s="16" t="n">
        <v>0</v>
      </c>
      <c r="AP14" s="16" t="n">
        <v>0.216739542305828</v>
      </c>
      <c r="AQ14" s="16"/>
      <c r="AR14" s="16" t="n">
        <v>0.0014955559753594</v>
      </c>
      <c r="AS14" s="16" t="n">
        <v>0.0703692337389145</v>
      </c>
      <c r="AT14" s="16" t="n">
        <v>0.000725336071386493</v>
      </c>
      <c r="AU14" s="16" t="n">
        <v>0</v>
      </c>
      <c r="AV14" s="16" t="n">
        <v>0.00725266430324531</v>
      </c>
      <c r="AW14" s="16" t="n">
        <v>0.00138311540843054</v>
      </c>
      <c r="AX14" s="16" t="n">
        <v>0</v>
      </c>
      <c r="AY14" s="16" t="n">
        <v>0</v>
      </c>
    </row>
    <row r="15">
      <c r="B15" s="17" t="s">
        <v>229</v>
      </c>
      <c r="C15" s="23" t="n">
        <v>0.372184738248211</v>
      </c>
      <c r="D15" s="23" t="n">
        <v>0.66313231696014</v>
      </c>
      <c r="E15" s="23" t="n">
        <v>0.413464665081057</v>
      </c>
      <c r="F15" s="23" t="n">
        <v>0.327208077453583</v>
      </c>
      <c r="G15" s="23"/>
      <c r="H15" s="23" t="n">
        <v>0.643680634781226</v>
      </c>
      <c r="I15" s="23" t="n">
        <v>0.36595571215159</v>
      </c>
      <c r="J15" s="23"/>
      <c r="K15" s="23" t="n">
        <v>0.483825841909651</v>
      </c>
      <c r="L15" s="23"/>
      <c r="M15" s="23" t="n">
        <v>0.302071023522901</v>
      </c>
      <c r="N15" s="23" t="n">
        <v>0.590622075163204</v>
      </c>
      <c r="O15" s="23" t="n">
        <v>0.726917264668392</v>
      </c>
      <c r="P15" s="23" t="n">
        <v>0.698957224261771</v>
      </c>
      <c r="Q15" s="23"/>
      <c r="R15" s="23" t="n">
        <v>0.0499320357049355</v>
      </c>
      <c r="S15" s="23" t="n">
        <v>0.148685601096329</v>
      </c>
      <c r="T15" s="23" t="n">
        <v>0.379480608804337</v>
      </c>
      <c r="U15" s="23" t="n">
        <v>0.498668697655357</v>
      </c>
      <c r="V15" s="23" t="n">
        <v>0.628868576829708</v>
      </c>
      <c r="W15" s="23"/>
      <c r="X15" s="23" t="n">
        <v>0.21824228707493</v>
      </c>
      <c r="Y15" s="23" t="n">
        <v>0.705998553235853</v>
      </c>
      <c r="Z15" s="23" t="n">
        <v>0.62861141560916</v>
      </c>
      <c r="AA15" s="23" t="n">
        <v>0.320287344071697</v>
      </c>
      <c r="AB15" s="23" t="n">
        <v>0.661171199361691</v>
      </c>
      <c r="AC15" s="23" t="n">
        <v>0.567741528867634</v>
      </c>
      <c r="AD15" s="23" t="n">
        <v>0.784980638436577</v>
      </c>
      <c r="AE15" s="23"/>
      <c r="AF15" s="23" t="n">
        <v>0.110628358085167</v>
      </c>
      <c r="AG15" s="23" t="n">
        <v>0.967702697687762</v>
      </c>
      <c r="AH15" s="23" t="n">
        <v>0.589904915339119</v>
      </c>
      <c r="AI15" s="23" t="n">
        <v>0.176100363351501</v>
      </c>
      <c r="AJ15" s="23" t="n">
        <v>0.975085018801883</v>
      </c>
      <c r="AK15" s="23" t="n">
        <v>0.217794394552662</v>
      </c>
      <c r="AL15" s="23" t="n">
        <v>0.338132547686193</v>
      </c>
      <c r="AM15" s="23" t="n">
        <v>0.855239290321671</v>
      </c>
      <c r="AN15" s="23" t="n">
        <v>0.357397589646415</v>
      </c>
      <c r="AO15" s="23" t="n">
        <v>0.171680735890933</v>
      </c>
      <c r="AP15" s="23" t="n">
        <v>0.783260457694172</v>
      </c>
      <c r="AQ15" s="23"/>
      <c r="AR15" s="23" t="n">
        <v>0.158484396998606</v>
      </c>
      <c r="AS15" s="23" t="n">
        <v>0.46114810206608</v>
      </c>
      <c r="AT15" s="23" t="n">
        <v>0.32725826566959</v>
      </c>
      <c r="AU15" s="23" t="n">
        <v>0.247056785967109</v>
      </c>
      <c r="AV15" s="23" t="n">
        <v>0.512057969223121</v>
      </c>
      <c r="AW15" s="23" t="n">
        <v>0.134136909385525</v>
      </c>
      <c r="AX15" s="23" t="n">
        <v>0.576656038096622</v>
      </c>
      <c r="AY15" s="23" t="n">
        <v>0.544201023105983</v>
      </c>
    </row>
    <row r="16">
      <c r="B16" s="17" t="s">
        <v>230</v>
      </c>
      <c r="C16" s="23" t="n">
        <v>0.259663239515162</v>
      </c>
      <c r="D16" s="23" t="n">
        <v>0.1390322574258</v>
      </c>
      <c r="E16" s="23" t="n">
        <v>0.292400558826162</v>
      </c>
      <c r="F16" s="23" t="n">
        <v>0.258133182898425</v>
      </c>
      <c r="G16" s="23"/>
      <c r="H16" s="23" t="n">
        <v>0.157648007977346</v>
      </c>
      <c r="I16" s="23" t="n">
        <v>0.306009344960335</v>
      </c>
      <c r="J16" s="23"/>
      <c r="K16" s="23" t="n">
        <v>0.30838215743225</v>
      </c>
      <c r="L16" s="23"/>
      <c r="M16" s="23" t="n">
        <v>0.277611234589029</v>
      </c>
      <c r="N16" s="23" t="n">
        <v>0.222984764395627</v>
      </c>
      <c r="O16" s="23" t="n">
        <v>0.135624669641344</v>
      </c>
      <c r="P16" s="23" t="n">
        <v>0.116413272777607</v>
      </c>
      <c r="Q16" s="23"/>
      <c r="R16" s="23" t="n">
        <v>0.381972944794251</v>
      </c>
      <c r="S16" s="23" t="n">
        <v>0.352662186342129</v>
      </c>
      <c r="T16" s="23" t="n">
        <v>0.300375742500313</v>
      </c>
      <c r="U16" s="23" t="n">
        <v>0.0634626257099193</v>
      </c>
      <c r="V16" s="23" t="n">
        <v>0.201664059744558</v>
      </c>
      <c r="W16" s="23"/>
      <c r="X16" s="23" t="n">
        <v>0.348218474833218</v>
      </c>
      <c r="Y16" s="23" t="n">
        <v>0.185301417774428</v>
      </c>
      <c r="Z16" s="23" t="n">
        <v>0.0173924243446568</v>
      </c>
      <c r="AA16" s="23" t="n">
        <v>0.610461092650804</v>
      </c>
      <c r="AB16" s="23" t="n">
        <v>0.121528955403065</v>
      </c>
      <c r="AC16" s="23" t="n">
        <v>0.348852360193163</v>
      </c>
      <c r="AD16" s="23" t="n">
        <v>0.12717947890664</v>
      </c>
      <c r="AE16" s="23"/>
      <c r="AF16" s="23" t="n">
        <v>0</v>
      </c>
      <c r="AG16" s="23" t="n">
        <v>0</v>
      </c>
      <c r="AH16" s="23" t="n">
        <v>0.348321260068382</v>
      </c>
      <c r="AI16" s="23" t="n">
        <v>0.757567056134802</v>
      </c>
      <c r="AJ16" s="23" t="n">
        <v>0.00355254974125438</v>
      </c>
      <c r="AK16" s="23" t="n">
        <v>0.231725153773132</v>
      </c>
      <c r="AL16" s="23" t="n">
        <v>0.135273436832837</v>
      </c>
      <c r="AM16" s="23" t="n">
        <v>0.0846392274555108</v>
      </c>
      <c r="AN16" s="23" t="n">
        <v>0.190206079708105</v>
      </c>
      <c r="AO16" s="23" t="n">
        <v>0</v>
      </c>
      <c r="AP16" s="23" t="n">
        <v>0</v>
      </c>
      <c r="AQ16" s="23"/>
      <c r="AR16" s="23" t="n">
        <v>0.223203464316875</v>
      </c>
      <c r="AS16" s="23" t="n">
        <v>0.244848401914299</v>
      </c>
      <c r="AT16" s="23" t="n">
        <v>0.246163701566307</v>
      </c>
      <c r="AU16" s="23" t="n">
        <v>0.734980767931272</v>
      </c>
      <c r="AV16" s="23" t="n">
        <v>0.228357417371949</v>
      </c>
      <c r="AW16" s="23" t="n">
        <v>0.0945467374342479</v>
      </c>
      <c r="AX16" s="23" t="n">
        <v>0.413442380963784</v>
      </c>
      <c r="AY16" s="23" t="n">
        <v>0</v>
      </c>
    </row>
    <row r="17">
      <c r="B17" s="17" t="s">
        <v>128</v>
      </c>
      <c r="C17" s="24" t="n">
        <v>0.112521498733049</v>
      </c>
      <c r="D17" s="24" t="n">
        <v>0.52410005953434</v>
      </c>
      <c r="E17" s="24" t="n">
        <v>0.121064106254894</v>
      </c>
      <c r="F17" s="24" t="n">
        <v>0.0690748945551574</v>
      </c>
      <c r="G17" s="24"/>
      <c r="H17" s="24" t="n">
        <v>0.48603262680388</v>
      </c>
      <c r="I17" s="24" t="n">
        <v>0.0599463671912552</v>
      </c>
      <c r="J17" s="24"/>
      <c r="K17" s="24" t="n">
        <v>0.175443684477401</v>
      </c>
      <c r="L17" s="24"/>
      <c r="M17" s="24" t="n">
        <v>0.0244597889338721</v>
      </c>
      <c r="N17" s="24" t="n">
        <v>0.367637310767577</v>
      </c>
      <c r="O17" s="24" t="n">
        <v>0.591292595027048</v>
      </c>
      <c r="P17" s="24" t="n">
        <v>0.582543951484164</v>
      </c>
      <c r="Q17" s="24"/>
      <c r="R17" s="24" t="n">
        <v>-0.332040909089316</v>
      </c>
      <c r="S17" s="24" t="n">
        <v>-0.2039765852458</v>
      </c>
      <c r="T17" s="24" t="n">
        <v>0.079104866304024</v>
      </c>
      <c r="U17" s="24" t="n">
        <v>0.435206071945438</v>
      </c>
      <c r="V17" s="24" t="n">
        <v>0.42720451708515</v>
      </c>
      <c r="W17" s="24"/>
      <c r="X17" s="24" t="n">
        <v>-0.129976187758288</v>
      </c>
      <c r="Y17" s="24" t="n">
        <v>0.520697135461424</v>
      </c>
      <c r="Z17" s="24" t="n">
        <v>0.611218991264503</v>
      </c>
      <c r="AA17" s="24" t="n">
        <v>-0.290173748579107</v>
      </c>
      <c r="AB17" s="24" t="n">
        <v>0.539642243958626</v>
      </c>
      <c r="AC17" s="24" t="n">
        <v>0.218889168674471</v>
      </c>
      <c r="AD17" s="24" t="n">
        <v>0.657801159529938</v>
      </c>
      <c r="AE17" s="24"/>
      <c r="AF17" s="24" t="n">
        <v>0.110628358085167</v>
      </c>
      <c r="AG17" s="24" t="n">
        <v>0.967702697687762</v>
      </c>
      <c r="AH17" s="24" t="n">
        <v>0.241583655270737</v>
      </c>
      <c r="AI17" s="24" t="n">
        <v>-0.5814666927833</v>
      </c>
      <c r="AJ17" s="24" t="n">
        <v>0.971532469060629</v>
      </c>
      <c r="AK17" s="24" t="n">
        <v>-0.0139307592204706</v>
      </c>
      <c r="AL17" s="24" t="n">
        <v>0.202859110853355</v>
      </c>
      <c r="AM17" s="24" t="n">
        <v>0.77060006286616</v>
      </c>
      <c r="AN17" s="24" t="n">
        <v>0.16719150993831</v>
      </c>
      <c r="AO17" s="24" t="n">
        <v>0.171680735890933</v>
      </c>
      <c r="AP17" s="24" t="n">
        <v>0.783260457694172</v>
      </c>
      <c r="AQ17" s="24"/>
      <c r="AR17" s="24" t="n">
        <v>-0.0647190673182693</v>
      </c>
      <c r="AS17" s="24" t="n">
        <v>0.216299700151781</v>
      </c>
      <c r="AT17" s="24" t="n">
        <v>0.081094564103283</v>
      </c>
      <c r="AU17" s="24" t="n">
        <v>-0.487923981964163</v>
      </c>
      <c r="AV17" s="24" t="n">
        <v>0.283700551851171</v>
      </c>
      <c r="AW17" s="24" t="n">
        <v>0.0395901719512767</v>
      </c>
      <c r="AX17" s="24" t="n">
        <v>0.163213657132838</v>
      </c>
      <c r="AY17" s="24" t="n">
        <v>0.544201023105983</v>
      </c>
    </row>
    <row r="18">
      <c r="B18" s="18" t="s">
        <v>257</v>
      </c>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264</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329</v>
      </c>
      <c r="D7" s="11" t="n">
        <v>85</v>
      </c>
      <c r="E7" s="11" t="n">
        <v>135</v>
      </c>
      <c r="F7" s="11" t="n">
        <v>109</v>
      </c>
      <c r="G7" s="11"/>
      <c r="H7" s="11" t="n">
        <v>31</v>
      </c>
      <c r="I7" s="11" t="n">
        <v>236</v>
      </c>
      <c r="J7" s="11"/>
      <c r="K7" s="11" t="n">
        <v>78</v>
      </c>
      <c r="L7" s="11"/>
      <c r="M7" s="11" t="n">
        <v>29</v>
      </c>
      <c r="N7" s="11" t="n">
        <v>47</v>
      </c>
      <c r="O7" s="11" t="n">
        <v>89</v>
      </c>
      <c r="P7" s="11" t="n">
        <v>164</v>
      </c>
      <c r="Q7" s="11"/>
      <c r="R7" s="11" t="n">
        <v>11</v>
      </c>
      <c r="S7" s="11" t="n">
        <v>27</v>
      </c>
      <c r="T7" s="11" t="n">
        <v>89</v>
      </c>
      <c r="U7" s="11" t="n">
        <v>96</v>
      </c>
      <c r="V7" s="11" t="n">
        <v>104</v>
      </c>
      <c r="W7" s="11"/>
      <c r="X7" s="11" t="n">
        <v>41</v>
      </c>
      <c r="Y7" s="11" t="n">
        <v>21</v>
      </c>
      <c r="Z7" s="11" t="n">
        <v>23</v>
      </c>
      <c r="AA7" s="11" t="n">
        <v>33</v>
      </c>
      <c r="AB7" s="11" t="n">
        <v>71</v>
      </c>
      <c r="AC7" s="11" t="n">
        <v>50</v>
      </c>
      <c r="AD7" s="11" t="n">
        <v>85</v>
      </c>
      <c r="AE7" s="11"/>
      <c r="AF7" s="11" t="n">
        <v>13</v>
      </c>
      <c r="AG7" s="11" t="n">
        <v>15</v>
      </c>
      <c r="AH7" s="11" t="n">
        <v>51</v>
      </c>
      <c r="AI7" s="11" t="n">
        <v>52</v>
      </c>
      <c r="AJ7" s="11" t="n">
        <v>51</v>
      </c>
      <c r="AK7" s="11" t="n">
        <v>28</v>
      </c>
      <c r="AL7" s="11" t="n">
        <v>46</v>
      </c>
      <c r="AM7" s="11" t="n">
        <v>26</v>
      </c>
      <c r="AN7" s="11" t="n">
        <v>27</v>
      </c>
      <c r="AO7" s="11" t="n">
        <v>7</v>
      </c>
      <c r="AP7" s="11" t="n">
        <v>9</v>
      </c>
      <c r="AQ7" s="11"/>
      <c r="AR7" s="11" t="n">
        <v>72</v>
      </c>
      <c r="AS7" s="11" t="n">
        <v>115</v>
      </c>
      <c r="AT7" s="11" t="n">
        <v>49</v>
      </c>
      <c r="AU7" s="11" t="n">
        <v>16</v>
      </c>
      <c r="AV7" s="11" t="n">
        <v>19</v>
      </c>
      <c r="AW7" s="11" t="n">
        <v>27</v>
      </c>
      <c r="AX7" s="11" t="n">
        <v>28</v>
      </c>
      <c r="AY7" s="11" t="n">
        <v>3</v>
      </c>
    </row>
    <row r="8" ht="30" customHeight="1">
      <c r="B8" s="12" t="s">
        <v>21</v>
      </c>
      <c r="C8" s="12" t="n">
        <v>170</v>
      </c>
      <c r="D8" s="12" t="n">
        <v>11</v>
      </c>
      <c r="E8" s="12" t="n">
        <v>46</v>
      </c>
      <c r="F8" s="12" t="n">
        <v>113</v>
      </c>
      <c r="G8" s="12"/>
      <c r="H8" s="12" t="n">
        <v>5</v>
      </c>
      <c r="I8" s="12" t="n">
        <v>139</v>
      </c>
      <c r="J8" s="12"/>
      <c r="K8" s="12" t="n">
        <v>54</v>
      </c>
      <c r="L8" s="12"/>
      <c r="M8" s="12" t="n">
        <v>134</v>
      </c>
      <c r="N8" s="12" t="n">
        <v>24</v>
      </c>
      <c r="O8" s="12" t="n">
        <v>9</v>
      </c>
      <c r="P8" s="12" t="n">
        <v>3</v>
      </c>
      <c r="Q8" s="12"/>
      <c r="R8" s="12" t="n">
        <v>9</v>
      </c>
      <c r="S8" s="12" t="n">
        <v>42</v>
      </c>
      <c r="T8" s="12" t="n">
        <v>59</v>
      </c>
      <c r="U8" s="12" t="n">
        <v>28</v>
      </c>
      <c r="V8" s="12" t="n">
        <v>32</v>
      </c>
      <c r="W8" s="12"/>
      <c r="X8" s="12" t="n">
        <v>94</v>
      </c>
      <c r="Y8" s="12" t="n">
        <v>13</v>
      </c>
      <c r="Z8" s="12" t="n">
        <v>31</v>
      </c>
      <c r="AA8" s="12" t="n">
        <v>9</v>
      </c>
      <c r="AB8" s="12" t="n">
        <v>8</v>
      </c>
      <c r="AC8" s="12" t="n">
        <v>5</v>
      </c>
      <c r="AD8" s="12" t="n">
        <v>3</v>
      </c>
      <c r="AE8" s="12"/>
      <c r="AF8" s="12" t="n">
        <v>5</v>
      </c>
      <c r="AG8" s="12" t="n">
        <v>1</v>
      </c>
      <c r="AH8" s="12" t="n">
        <v>15</v>
      </c>
      <c r="AI8" s="12" t="n">
        <v>22</v>
      </c>
      <c r="AJ8" s="12" t="n">
        <v>9</v>
      </c>
      <c r="AK8" s="12" t="n">
        <v>39</v>
      </c>
      <c r="AL8" s="12" t="n">
        <v>10</v>
      </c>
      <c r="AM8" s="12" t="n">
        <v>15</v>
      </c>
      <c r="AN8" s="12" t="n">
        <v>39</v>
      </c>
      <c r="AO8" s="12" t="n">
        <v>6</v>
      </c>
      <c r="AP8" s="12" t="n">
        <v>0</v>
      </c>
      <c r="AQ8" s="12"/>
      <c r="AR8" s="12" t="n">
        <v>22</v>
      </c>
      <c r="AS8" s="12" t="n">
        <v>74</v>
      </c>
      <c r="AT8" s="12" t="n">
        <v>35</v>
      </c>
      <c r="AU8" s="12" t="n">
        <v>7</v>
      </c>
      <c r="AV8" s="12" t="n">
        <v>11</v>
      </c>
      <c r="AW8" s="12" t="n">
        <v>12</v>
      </c>
      <c r="AX8" s="12" t="n">
        <v>9</v>
      </c>
      <c r="AY8" s="12" t="n">
        <v>0</v>
      </c>
    </row>
    <row r="9">
      <c r="B9" s="17" t="s">
        <v>224</v>
      </c>
      <c r="C9" s="16" t="n">
        <v>0.141995039652396</v>
      </c>
      <c r="D9" s="16" t="n">
        <v>0.154997827899921</v>
      </c>
      <c r="E9" s="16" t="n">
        <v>0.16742966996873</v>
      </c>
      <c r="F9" s="16" t="n">
        <v>0.130436924658917</v>
      </c>
      <c r="G9" s="16"/>
      <c r="H9" s="16" t="n">
        <v>0.284754453331315</v>
      </c>
      <c r="I9" s="16" t="n">
        <v>0.114287728262434</v>
      </c>
      <c r="J9" s="16"/>
      <c r="K9" s="16" t="n">
        <v>0.257272225194483</v>
      </c>
      <c r="L9" s="16"/>
      <c r="M9" s="16" t="n">
        <v>0.101642739964192</v>
      </c>
      <c r="N9" s="16" t="n">
        <v>0.267067051320874</v>
      </c>
      <c r="O9" s="16" t="n">
        <v>0.353903045366654</v>
      </c>
      <c r="P9" s="16" t="n">
        <v>0.313736159600035</v>
      </c>
      <c r="Q9" s="16"/>
      <c r="R9" s="16" t="n">
        <v>0.00222365065539911</v>
      </c>
      <c r="S9" s="16" t="n">
        <v>0.0216430079492497</v>
      </c>
      <c r="T9" s="16" t="n">
        <v>0.136999122012749</v>
      </c>
      <c r="U9" s="16" t="n">
        <v>0.415553117434873</v>
      </c>
      <c r="V9" s="16" t="n">
        <v>0.106344633236228</v>
      </c>
      <c r="W9" s="16"/>
      <c r="X9" s="16" t="n">
        <v>0.0273994189623486</v>
      </c>
      <c r="Y9" s="16" t="n">
        <v>0.356621407499648</v>
      </c>
      <c r="Z9" s="16" t="n">
        <v>0.372932524417685</v>
      </c>
      <c r="AA9" s="16" t="n">
        <v>0.163964057207922</v>
      </c>
      <c r="AB9" s="16" t="n">
        <v>0.258071891367822</v>
      </c>
      <c r="AC9" s="16" t="n">
        <v>0.0863017941685639</v>
      </c>
      <c r="AD9" s="16" t="n">
        <v>0.213955929319096</v>
      </c>
      <c r="AE9" s="16"/>
      <c r="AF9" s="16" t="n">
        <v>0.038738884493747</v>
      </c>
      <c r="AG9" s="16" t="n">
        <v>0.45800873436347</v>
      </c>
      <c r="AH9" s="16" t="n">
        <v>0.0908269417153246</v>
      </c>
      <c r="AI9" s="16" t="n">
        <v>0.046091825103976</v>
      </c>
      <c r="AJ9" s="16" t="n">
        <v>0.707551786691477</v>
      </c>
      <c r="AK9" s="16" t="n">
        <v>0.131144596201515</v>
      </c>
      <c r="AL9" s="16" t="n">
        <v>0.167800119652964</v>
      </c>
      <c r="AM9" s="16" t="n">
        <v>0.319660373288738</v>
      </c>
      <c r="AN9" s="16" t="n">
        <v>0.0394200407614759</v>
      </c>
      <c r="AO9" s="16" t="n">
        <v>0.113790537943228</v>
      </c>
      <c r="AP9" s="16" t="n">
        <v>0.726223447830734</v>
      </c>
      <c r="AQ9" s="16"/>
      <c r="AR9" s="16" t="n">
        <v>0.0725207944055086</v>
      </c>
      <c r="AS9" s="16" t="n">
        <v>0.187054725561737</v>
      </c>
      <c r="AT9" s="16" t="n">
        <v>0.0869937093843296</v>
      </c>
      <c r="AU9" s="16" t="n">
        <v>0.121841886971737</v>
      </c>
      <c r="AV9" s="16" t="n">
        <v>0.0295554366736755</v>
      </c>
      <c r="AW9" s="16" t="n">
        <v>0.0312914795006935</v>
      </c>
      <c r="AX9" s="16" t="n">
        <v>0.456265604281801</v>
      </c>
      <c r="AY9" s="16" t="n">
        <v>0.544201023105983</v>
      </c>
    </row>
    <row r="10">
      <c r="B10" s="17" t="s">
        <v>225</v>
      </c>
      <c r="C10" s="16" t="n">
        <v>0.36908514773042</v>
      </c>
      <c r="D10" s="16" t="n">
        <v>0.637642267747207</v>
      </c>
      <c r="E10" s="16" t="n">
        <v>0.637303792649134</v>
      </c>
      <c r="F10" s="16" t="n">
        <v>0.234429620666216</v>
      </c>
      <c r="G10" s="16"/>
      <c r="H10" s="16" t="n">
        <v>0.430194633609421</v>
      </c>
      <c r="I10" s="16" t="n">
        <v>0.335498901560811</v>
      </c>
      <c r="J10" s="16"/>
      <c r="K10" s="16" t="n">
        <v>0.0897581455219609</v>
      </c>
      <c r="L10" s="16"/>
      <c r="M10" s="16" t="n">
        <v>0.357011050437585</v>
      </c>
      <c r="N10" s="16" t="n">
        <v>0.425243238598572</v>
      </c>
      <c r="O10" s="16" t="n">
        <v>0.392450950332198</v>
      </c>
      <c r="P10" s="16" t="n">
        <v>0.383627826935403</v>
      </c>
      <c r="Q10" s="16"/>
      <c r="R10" s="16" t="n">
        <v>0.0477083850495364</v>
      </c>
      <c r="S10" s="16" t="n">
        <v>0.532627260006381</v>
      </c>
      <c r="T10" s="16" t="n">
        <v>0.398685255071088</v>
      </c>
      <c r="U10" s="16" t="n">
        <v>0.140266638769571</v>
      </c>
      <c r="V10" s="16" t="n">
        <v>0.394944171481458</v>
      </c>
      <c r="W10" s="16"/>
      <c r="X10" s="16" t="n">
        <v>0.395990484414427</v>
      </c>
      <c r="Y10" s="16" t="n">
        <v>0.34319955719204</v>
      </c>
      <c r="Z10" s="16" t="n">
        <v>0.189376470597413</v>
      </c>
      <c r="AA10" s="16" t="n">
        <v>0.818422064082638</v>
      </c>
      <c r="AB10" s="16" t="n">
        <v>0.457157079478952</v>
      </c>
      <c r="AC10" s="16" t="n">
        <v>0.558812542238662</v>
      </c>
      <c r="AD10" s="16" t="n">
        <v>0.515824080112351</v>
      </c>
      <c r="AE10" s="16"/>
      <c r="AF10" s="16" t="n">
        <v>0.0718894735914195</v>
      </c>
      <c r="AG10" s="16" t="n">
        <v>0.276231626348806</v>
      </c>
      <c r="AH10" s="16" t="n">
        <v>0.16549274050424</v>
      </c>
      <c r="AI10" s="16" t="n">
        <v>0.878989450823048</v>
      </c>
      <c r="AJ10" s="16" t="n">
        <v>0.25753882802484</v>
      </c>
      <c r="AK10" s="16" t="n">
        <v>0.276642950625491</v>
      </c>
      <c r="AL10" s="16" t="n">
        <v>0.252749805578164</v>
      </c>
      <c r="AM10" s="16" t="n">
        <v>0.20254098392742</v>
      </c>
      <c r="AN10" s="16" t="n">
        <v>0.423820395052405</v>
      </c>
      <c r="AO10" s="16" t="n">
        <v>0.866448821600503</v>
      </c>
      <c r="AP10" s="16" t="n">
        <v>0.0570370098634385</v>
      </c>
      <c r="AQ10" s="16"/>
      <c r="AR10" s="16" t="n">
        <v>0.0944224338048398</v>
      </c>
      <c r="AS10" s="16" t="n">
        <v>0.343641320140513</v>
      </c>
      <c r="AT10" s="16" t="n">
        <v>0.458316485486301</v>
      </c>
      <c r="AU10" s="16" t="n">
        <v>0.875240226212666</v>
      </c>
      <c r="AV10" s="16" t="n">
        <v>0.50647706427918</v>
      </c>
      <c r="AW10" s="16" t="n">
        <v>0.517257137060458</v>
      </c>
      <c r="AX10" s="16" t="n">
        <v>0.121998883594642</v>
      </c>
      <c r="AY10" s="16" t="n">
        <v>0</v>
      </c>
    </row>
    <row r="11">
      <c r="B11" s="17" t="s">
        <v>255</v>
      </c>
      <c r="C11" s="16" t="n">
        <v>0.216249531991813</v>
      </c>
      <c r="D11" s="16" t="n">
        <v>0.145975449182543</v>
      </c>
      <c r="E11" s="16" t="n">
        <v>0.0571657603783343</v>
      </c>
      <c r="F11" s="16" t="n">
        <v>0.287467128650307</v>
      </c>
      <c r="G11" s="16"/>
      <c r="H11" s="16" t="n">
        <v>0.122649070886633</v>
      </c>
      <c r="I11" s="16" t="n">
        <v>0.22443424779632</v>
      </c>
      <c r="J11" s="16"/>
      <c r="K11" s="16" t="n">
        <v>0.198763172091249</v>
      </c>
      <c r="L11" s="16"/>
      <c r="M11" s="16" t="n">
        <v>0.221637628227378</v>
      </c>
      <c r="N11" s="16" t="n">
        <v>0.222984764395627</v>
      </c>
      <c r="O11" s="16" t="n">
        <v>0.13126145731455</v>
      </c>
      <c r="P11" s="16" t="n">
        <v>0.165458222994722</v>
      </c>
      <c r="Q11" s="16"/>
      <c r="R11" s="16" t="n">
        <v>0</v>
      </c>
      <c r="S11" s="16" t="n">
        <v>0.376396585711616</v>
      </c>
      <c r="T11" s="16" t="n">
        <v>0.144357645564317</v>
      </c>
      <c r="U11" s="16" t="n">
        <v>0.260942954549005</v>
      </c>
      <c r="V11" s="16" t="n">
        <v>0.158034821346536</v>
      </c>
      <c r="W11" s="16"/>
      <c r="X11" s="16" t="n">
        <v>0.175990452025951</v>
      </c>
      <c r="Y11" s="16" t="n">
        <v>0.211730447815931</v>
      </c>
      <c r="Z11" s="16" t="n">
        <v>0.273061710303617</v>
      </c>
      <c r="AA11" s="16" t="n">
        <v>0.00945265156921781</v>
      </c>
      <c r="AB11" s="16" t="n">
        <v>0.130975400972991</v>
      </c>
      <c r="AC11" s="16" t="n">
        <v>0.21868644480175</v>
      </c>
      <c r="AD11" s="16" t="n">
        <v>0.129249891934848</v>
      </c>
      <c r="AE11" s="16"/>
      <c r="AF11" s="16" t="n">
        <v>0</v>
      </c>
      <c r="AG11" s="16" t="n">
        <v>0.099235469529735</v>
      </c>
      <c r="AH11" s="16" t="n">
        <v>0.397224029753428</v>
      </c>
      <c r="AI11" s="16" t="n">
        <v>0.0411871583936604</v>
      </c>
      <c r="AJ11" s="16" t="n">
        <v>0.0218688237806266</v>
      </c>
      <c r="AK11" s="16" t="n">
        <v>0.391289075843396</v>
      </c>
      <c r="AL11" s="16" t="n">
        <v>0.172604980824699</v>
      </c>
      <c r="AM11" s="16" t="n">
        <v>0.0956956904993109</v>
      </c>
      <c r="AN11" s="16" t="n">
        <v>0.285876709525691</v>
      </c>
      <c r="AO11" s="16" t="n">
        <v>0.0197606404562698</v>
      </c>
      <c r="AP11" s="16" t="n">
        <v>0</v>
      </c>
      <c r="AQ11" s="16"/>
      <c r="AR11" s="16" t="n">
        <v>0.216473462427758</v>
      </c>
      <c r="AS11" s="16" t="n">
        <v>0.178628319663305</v>
      </c>
      <c r="AT11" s="16" t="n">
        <v>0.434783002020667</v>
      </c>
      <c r="AU11" s="16" t="n">
        <v>0.0029178868155969</v>
      </c>
      <c r="AV11" s="16" t="n">
        <v>0.228357417371949</v>
      </c>
      <c r="AW11" s="16" t="n">
        <v>0.0802841130923317</v>
      </c>
      <c r="AX11" s="16" t="n">
        <v>0.008293131159772</v>
      </c>
      <c r="AY11" s="16" t="n">
        <v>0</v>
      </c>
    </row>
    <row r="12">
      <c r="B12" s="17" t="s">
        <v>227</v>
      </c>
      <c r="C12" s="16" t="n">
        <v>0.0587589182039804</v>
      </c>
      <c r="D12" s="16" t="n">
        <v>0.0052806455117521</v>
      </c>
      <c r="E12" s="16" t="n">
        <v>0.00825074860690578</v>
      </c>
      <c r="F12" s="16" t="n">
        <v>0.084398240884317</v>
      </c>
      <c r="G12" s="16"/>
      <c r="H12" s="16" t="n">
        <v>0.018079928469601</v>
      </c>
      <c r="I12" s="16" t="n">
        <v>0.0707871771227332</v>
      </c>
      <c r="J12" s="16"/>
      <c r="K12" s="16" t="n">
        <v>0.0997365160472694</v>
      </c>
      <c r="L12" s="16"/>
      <c r="M12" s="16" t="n">
        <v>0.0686461851028673</v>
      </c>
      <c r="N12" s="16" t="n">
        <v>0</v>
      </c>
      <c r="O12" s="16" t="n">
        <v>0.0738971395911565</v>
      </c>
      <c r="P12" s="16" t="n">
        <v>0.0527146832616468</v>
      </c>
      <c r="Q12" s="16"/>
      <c r="R12" s="16" t="n">
        <v>0</v>
      </c>
      <c r="S12" s="16" t="n">
        <v>0.00201833552612446</v>
      </c>
      <c r="T12" s="16" t="n">
        <v>0.0918124543193528</v>
      </c>
      <c r="U12" s="16" t="n">
        <v>0.154529742497989</v>
      </c>
      <c r="V12" s="16" t="n">
        <v>0.00417656535087412</v>
      </c>
      <c r="W12" s="16"/>
      <c r="X12" s="16" t="n">
        <v>0.0975870998603578</v>
      </c>
      <c r="Y12" s="16" t="n">
        <v>0.00646814356004447</v>
      </c>
      <c r="Z12" s="16" t="n">
        <v>0</v>
      </c>
      <c r="AA12" s="16" t="n">
        <v>0.00816122714022251</v>
      </c>
      <c r="AB12" s="16" t="n">
        <v>0.0439143309876627</v>
      </c>
      <c r="AC12" s="16" t="n">
        <v>0.0278614067692628</v>
      </c>
      <c r="AD12" s="16" t="n">
        <v>0.0525197825751362</v>
      </c>
      <c r="AE12" s="16"/>
      <c r="AF12" s="16" t="n">
        <v>0</v>
      </c>
      <c r="AG12" s="16" t="n">
        <v>0.16652416975799</v>
      </c>
      <c r="AH12" s="16" t="n">
        <v>0.00799087980090919</v>
      </c>
      <c r="AI12" s="16" t="n">
        <v>0.00674991674974727</v>
      </c>
      <c r="AJ12" s="16" t="n">
        <v>0.00948801176180239</v>
      </c>
      <c r="AK12" s="16" t="n">
        <v>0.129305295629572</v>
      </c>
      <c r="AL12" s="16" t="n">
        <v>0.010041714522906</v>
      </c>
      <c r="AM12" s="16" t="n">
        <v>0.0158533620142858</v>
      </c>
      <c r="AN12" s="16" t="n">
        <v>0.106217070404274</v>
      </c>
      <c r="AO12" s="16" t="n">
        <v>0</v>
      </c>
      <c r="AP12" s="16" t="n">
        <v>0</v>
      </c>
      <c r="AQ12" s="16"/>
      <c r="AR12" s="16" t="n">
        <v>0.00448666792607821</v>
      </c>
      <c r="AS12" s="16" t="n">
        <v>0.0709167604740775</v>
      </c>
      <c r="AT12" s="16" t="n">
        <v>0.000725336071386493</v>
      </c>
      <c r="AU12" s="16" t="n">
        <v>0</v>
      </c>
      <c r="AV12" s="16" t="n">
        <v>0</v>
      </c>
      <c r="AW12" s="16" t="n">
        <v>0.369784154938086</v>
      </c>
      <c r="AX12" s="16" t="n">
        <v>0.008293131159772</v>
      </c>
      <c r="AY12" s="16" t="n">
        <v>0.455798976894017</v>
      </c>
    </row>
    <row r="13">
      <c r="B13" s="17" t="s">
        <v>228</v>
      </c>
      <c r="C13" s="16" t="n">
        <v>0.147889691396316</v>
      </c>
      <c r="D13" s="16" t="n">
        <v>0.0407206069562672</v>
      </c>
      <c r="E13" s="16" t="n">
        <v>0.116439655119507</v>
      </c>
      <c r="F13" s="16" t="n">
        <v>0.171031757438374</v>
      </c>
      <c r="G13" s="16"/>
      <c r="H13" s="16" t="n">
        <v>0.144321913703031</v>
      </c>
      <c r="I13" s="16" t="n">
        <v>0.175449576299568</v>
      </c>
      <c r="J13" s="16"/>
      <c r="K13" s="16" t="n">
        <v>0.161381526717497</v>
      </c>
      <c r="L13" s="16"/>
      <c r="M13" s="16" t="n">
        <v>0.175265021761042</v>
      </c>
      <c r="N13" s="16" t="n">
        <v>0.0628875782098211</v>
      </c>
      <c r="O13" s="16" t="n">
        <v>0.0121218518488607</v>
      </c>
      <c r="P13" s="16" t="n">
        <v>0.0105129532835545</v>
      </c>
      <c r="Q13" s="16"/>
      <c r="R13" s="16" t="n">
        <v>0.381972944794251</v>
      </c>
      <c r="S13" s="16" t="n">
        <v>0.0623392991567503</v>
      </c>
      <c r="T13" s="16" t="n">
        <v>0.219073246114609</v>
      </c>
      <c r="U13" s="16" t="n">
        <v>0.0243127784615489</v>
      </c>
      <c r="V13" s="16" t="n">
        <v>0.173129036961161</v>
      </c>
      <c r="W13" s="16"/>
      <c r="X13" s="16" t="n">
        <v>0.195279347030779</v>
      </c>
      <c r="Y13" s="16" t="n">
        <v>0.0331171580102969</v>
      </c>
      <c r="Z13" s="16" t="n">
        <v>0.164629294681285</v>
      </c>
      <c r="AA13" s="16" t="n">
        <v>0</v>
      </c>
      <c r="AB13" s="16" t="n">
        <v>0.0969178091773009</v>
      </c>
      <c r="AC13" s="16" t="n">
        <v>0.0856638719843364</v>
      </c>
      <c r="AD13" s="16" t="n">
        <v>0.0114609631806797</v>
      </c>
      <c r="AE13" s="16"/>
      <c r="AF13" s="16" t="n">
        <v>0.881433785952504</v>
      </c>
      <c r="AG13" s="16" t="n">
        <v>0</v>
      </c>
      <c r="AH13" s="16" t="n">
        <v>0.328019531558915</v>
      </c>
      <c r="AI13" s="16" t="n">
        <v>0.0199247251485369</v>
      </c>
      <c r="AJ13" s="16" t="n">
        <v>0</v>
      </c>
      <c r="AK13" s="16" t="n">
        <v>0.0689712897416859</v>
      </c>
      <c r="AL13" s="16" t="n">
        <v>0.396803379421267</v>
      </c>
      <c r="AM13" s="16" t="n">
        <v>0.366249590270245</v>
      </c>
      <c r="AN13" s="16" t="n">
        <v>0</v>
      </c>
      <c r="AO13" s="16" t="n">
        <v>0</v>
      </c>
      <c r="AP13" s="16" t="n">
        <v>0</v>
      </c>
      <c r="AQ13" s="16"/>
      <c r="AR13" s="16" t="n">
        <v>0.606114417534378</v>
      </c>
      <c r="AS13" s="16" t="n">
        <v>0.0703692337389145</v>
      </c>
      <c r="AT13" s="16" t="n">
        <v>0.0191814670373156</v>
      </c>
      <c r="AU13" s="16" t="n">
        <v>0</v>
      </c>
      <c r="AV13" s="16" t="n">
        <v>0.228357417371949</v>
      </c>
      <c r="AW13" s="16" t="n">
        <v>0</v>
      </c>
      <c r="AX13" s="16" t="n">
        <v>0.405149249804012</v>
      </c>
      <c r="AY13" s="16" t="n">
        <v>0</v>
      </c>
    </row>
    <row r="14">
      <c r="B14" s="17" t="s">
        <v>97</v>
      </c>
      <c r="C14" s="16" t="n">
        <v>0.0660216710250749</v>
      </c>
      <c r="D14" s="16" t="n">
        <v>0.0153832027023095</v>
      </c>
      <c r="E14" s="16" t="n">
        <v>0.0134103732773878</v>
      </c>
      <c r="F14" s="16" t="n">
        <v>0.092236327701869</v>
      </c>
      <c r="G14" s="16"/>
      <c r="H14" s="16" t="n">
        <v>0</v>
      </c>
      <c r="I14" s="16" t="n">
        <v>0.0795423689581344</v>
      </c>
      <c r="J14" s="16"/>
      <c r="K14" s="16" t="n">
        <v>0.193088414427541</v>
      </c>
      <c r="L14" s="16"/>
      <c r="M14" s="16" t="n">
        <v>0.0757973745069364</v>
      </c>
      <c r="N14" s="16" t="n">
        <v>0.0218173674751068</v>
      </c>
      <c r="O14" s="16" t="n">
        <v>0.0363655555465821</v>
      </c>
      <c r="P14" s="16" t="n">
        <v>0.0739501539246389</v>
      </c>
      <c r="Q14" s="16"/>
      <c r="R14" s="16" t="n">
        <v>0.568095019500813</v>
      </c>
      <c r="S14" s="16" t="n">
        <v>0.00497551164987884</v>
      </c>
      <c r="T14" s="16" t="n">
        <v>0.00907227691788432</v>
      </c>
      <c r="U14" s="16" t="n">
        <v>0.00439476828701286</v>
      </c>
      <c r="V14" s="16" t="n">
        <v>0.163370771623744</v>
      </c>
      <c r="W14" s="16"/>
      <c r="X14" s="16" t="n">
        <v>0.107753197706137</v>
      </c>
      <c r="Y14" s="16" t="n">
        <v>0.0488632859220391</v>
      </c>
      <c r="Z14" s="16" t="n">
        <v>0</v>
      </c>
      <c r="AA14" s="16" t="n">
        <v>0</v>
      </c>
      <c r="AB14" s="16" t="n">
        <v>0.012963488015271</v>
      </c>
      <c r="AC14" s="16" t="n">
        <v>0.0226739400374244</v>
      </c>
      <c r="AD14" s="16" t="n">
        <v>0.07698935287789</v>
      </c>
      <c r="AE14" s="16"/>
      <c r="AF14" s="16" t="n">
        <v>0.00793785596232897</v>
      </c>
      <c r="AG14" s="16" t="n">
        <v>0</v>
      </c>
      <c r="AH14" s="16" t="n">
        <v>0.0104458766671832</v>
      </c>
      <c r="AI14" s="16" t="n">
        <v>0.00705692378103101</v>
      </c>
      <c r="AJ14" s="16" t="n">
        <v>0.00355254974125438</v>
      </c>
      <c r="AK14" s="16" t="n">
        <v>0.00264679195834096</v>
      </c>
      <c r="AL14" s="16" t="n">
        <v>0</v>
      </c>
      <c r="AM14" s="16" t="n">
        <v>0</v>
      </c>
      <c r="AN14" s="16" t="n">
        <v>0.144665784256153</v>
      </c>
      <c r="AO14" s="16" t="n">
        <v>0</v>
      </c>
      <c r="AP14" s="16" t="n">
        <v>0.216739542305828</v>
      </c>
      <c r="AQ14" s="16"/>
      <c r="AR14" s="16" t="n">
        <v>0.00598222390143761</v>
      </c>
      <c r="AS14" s="16" t="n">
        <v>0.149389640421453</v>
      </c>
      <c r="AT14" s="16" t="n">
        <v>0</v>
      </c>
      <c r="AU14" s="16" t="n">
        <v>0</v>
      </c>
      <c r="AV14" s="16" t="n">
        <v>0.00725266430324531</v>
      </c>
      <c r="AW14" s="16" t="n">
        <v>0.00138311540843054</v>
      </c>
      <c r="AX14" s="16" t="n">
        <v>0</v>
      </c>
      <c r="AY14" s="16" t="n">
        <v>0</v>
      </c>
    </row>
    <row r="15">
      <c r="B15" s="17" t="s">
        <v>229</v>
      </c>
      <c r="C15" s="23" t="n">
        <v>0.511080187382816</v>
      </c>
      <c r="D15" s="23" t="n">
        <v>0.792640095647128</v>
      </c>
      <c r="E15" s="23" t="n">
        <v>0.804733462617865</v>
      </c>
      <c r="F15" s="23" t="n">
        <v>0.364866545325133</v>
      </c>
      <c r="G15" s="23"/>
      <c r="H15" s="23" t="n">
        <v>0.714949086940735</v>
      </c>
      <c r="I15" s="23" t="n">
        <v>0.449786629823245</v>
      </c>
      <c r="J15" s="23"/>
      <c r="K15" s="23" t="n">
        <v>0.347030370716444</v>
      </c>
      <c r="L15" s="23"/>
      <c r="M15" s="23" t="n">
        <v>0.458653790401776</v>
      </c>
      <c r="N15" s="23" t="n">
        <v>0.692310289919445</v>
      </c>
      <c r="O15" s="23" t="n">
        <v>0.746353995698851</v>
      </c>
      <c r="P15" s="23" t="n">
        <v>0.697363986535438</v>
      </c>
      <c r="Q15" s="23"/>
      <c r="R15" s="23" t="n">
        <v>0.0499320357049355</v>
      </c>
      <c r="S15" s="23" t="n">
        <v>0.554270267955631</v>
      </c>
      <c r="T15" s="23" t="n">
        <v>0.535684377083837</v>
      </c>
      <c r="U15" s="23" t="n">
        <v>0.555819756204445</v>
      </c>
      <c r="V15" s="23" t="n">
        <v>0.501288804717685</v>
      </c>
      <c r="W15" s="23"/>
      <c r="X15" s="23" t="n">
        <v>0.423389903376775</v>
      </c>
      <c r="Y15" s="23" t="n">
        <v>0.699820964691689</v>
      </c>
      <c r="Z15" s="23" t="n">
        <v>0.562308995015098</v>
      </c>
      <c r="AA15" s="23" t="n">
        <v>0.98238612129056</v>
      </c>
      <c r="AB15" s="23" t="n">
        <v>0.715228970846775</v>
      </c>
      <c r="AC15" s="23" t="n">
        <v>0.645114336407226</v>
      </c>
      <c r="AD15" s="23" t="n">
        <v>0.729780009431446</v>
      </c>
      <c r="AE15" s="23"/>
      <c r="AF15" s="23" t="n">
        <v>0.110628358085167</v>
      </c>
      <c r="AG15" s="23" t="n">
        <v>0.734240360712275</v>
      </c>
      <c r="AH15" s="23" t="n">
        <v>0.256319682219564</v>
      </c>
      <c r="AI15" s="23" t="n">
        <v>0.925081275927024</v>
      </c>
      <c r="AJ15" s="23" t="n">
        <v>0.965090614716317</v>
      </c>
      <c r="AK15" s="23" t="n">
        <v>0.407787546827006</v>
      </c>
      <c r="AL15" s="23" t="n">
        <v>0.420549925231127</v>
      </c>
      <c r="AM15" s="23" t="n">
        <v>0.522201357216158</v>
      </c>
      <c r="AN15" s="23" t="n">
        <v>0.463240435813881</v>
      </c>
      <c r="AO15" s="23" t="n">
        <v>0.98023935954373</v>
      </c>
      <c r="AP15" s="23" t="n">
        <v>0.783260457694172</v>
      </c>
      <c r="AQ15" s="23"/>
      <c r="AR15" s="23" t="n">
        <v>0.166943228210348</v>
      </c>
      <c r="AS15" s="23" t="n">
        <v>0.53069604570225</v>
      </c>
      <c r="AT15" s="23" t="n">
        <v>0.545310194870631</v>
      </c>
      <c r="AU15" s="23" t="n">
        <v>0.997082113184403</v>
      </c>
      <c r="AV15" s="23" t="n">
        <v>0.536032500952856</v>
      </c>
      <c r="AW15" s="23" t="n">
        <v>0.548548616561152</v>
      </c>
      <c r="AX15" s="23" t="n">
        <v>0.578264487876444</v>
      </c>
      <c r="AY15" s="23" t="n">
        <v>0.544201023105983</v>
      </c>
    </row>
    <row r="16">
      <c r="B16" s="17" t="s">
        <v>230</v>
      </c>
      <c r="C16" s="23" t="n">
        <v>0.206648609600296</v>
      </c>
      <c r="D16" s="23" t="n">
        <v>0.0460012524680193</v>
      </c>
      <c r="E16" s="23" t="n">
        <v>0.124690403726413</v>
      </c>
      <c r="F16" s="23" t="n">
        <v>0.255429998322691</v>
      </c>
      <c r="G16" s="23"/>
      <c r="H16" s="23" t="n">
        <v>0.162401842172632</v>
      </c>
      <c r="I16" s="23" t="n">
        <v>0.246236753422301</v>
      </c>
      <c r="J16" s="23"/>
      <c r="K16" s="23" t="n">
        <v>0.261118042764766</v>
      </c>
      <c r="L16" s="23"/>
      <c r="M16" s="23" t="n">
        <v>0.243911206863909</v>
      </c>
      <c r="N16" s="23" t="n">
        <v>0.0628875782098211</v>
      </c>
      <c r="O16" s="23" t="n">
        <v>0.0860189914400172</v>
      </c>
      <c r="P16" s="23" t="n">
        <v>0.0632276365452014</v>
      </c>
      <c r="Q16" s="23"/>
      <c r="R16" s="23" t="n">
        <v>0.381972944794251</v>
      </c>
      <c r="S16" s="23" t="n">
        <v>0.0643576346828748</v>
      </c>
      <c r="T16" s="23" t="n">
        <v>0.310885700433961</v>
      </c>
      <c r="U16" s="23" t="n">
        <v>0.178842520959538</v>
      </c>
      <c r="V16" s="23" t="n">
        <v>0.177305602312035</v>
      </c>
      <c r="W16" s="23"/>
      <c r="X16" s="23" t="n">
        <v>0.292866446891137</v>
      </c>
      <c r="Y16" s="23" t="n">
        <v>0.0395853015703414</v>
      </c>
      <c r="Z16" s="23" t="n">
        <v>0.164629294681285</v>
      </c>
      <c r="AA16" s="23" t="n">
        <v>0.00816122714022251</v>
      </c>
      <c r="AB16" s="23" t="n">
        <v>0.140832140164964</v>
      </c>
      <c r="AC16" s="23" t="n">
        <v>0.113525278753599</v>
      </c>
      <c r="AD16" s="23" t="n">
        <v>0.0639807457558159</v>
      </c>
      <c r="AE16" s="23"/>
      <c r="AF16" s="23" t="n">
        <v>0.881433785952504</v>
      </c>
      <c r="AG16" s="23" t="n">
        <v>0.16652416975799</v>
      </c>
      <c r="AH16" s="23" t="n">
        <v>0.336010411359825</v>
      </c>
      <c r="AI16" s="23" t="n">
        <v>0.0266746418982842</v>
      </c>
      <c r="AJ16" s="23" t="n">
        <v>0.00948801176180239</v>
      </c>
      <c r="AK16" s="23" t="n">
        <v>0.198276585371257</v>
      </c>
      <c r="AL16" s="23" t="n">
        <v>0.406845093944174</v>
      </c>
      <c r="AM16" s="23" t="n">
        <v>0.382102952284531</v>
      </c>
      <c r="AN16" s="23" t="n">
        <v>0.106217070404274</v>
      </c>
      <c r="AO16" s="23" t="n">
        <v>0</v>
      </c>
      <c r="AP16" s="23" t="n">
        <v>0</v>
      </c>
      <c r="AQ16" s="23"/>
      <c r="AR16" s="23" t="n">
        <v>0.610601085460456</v>
      </c>
      <c r="AS16" s="23" t="n">
        <v>0.141285994212992</v>
      </c>
      <c r="AT16" s="23" t="n">
        <v>0.0199068031087021</v>
      </c>
      <c r="AU16" s="23" t="n">
        <v>0</v>
      </c>
      <c r="AV16" s="23" t="n">
        <v>0.228357417371949</v>
      </c>
      <c r="AW16" s="23" t="n">
        <v>0.369784154938086</v>
      </c>
      <c r="AX16" s="23" t="n">
        <v>0.413442380963784</v>
      </c>
      <c r="AY16" s="23" t="n">
        <v>0.455798976894017</v>
      </c>
    </row>
    <row r="17">
      <c r="B17" s="17" t="s">
        <v>128</v>
      </c>
      <c r="C17" s="24" t="n">
        <v>0.30443157778252</v>
      </c>
      <c r="D17" s="24" t="n">
        <v>0.746638843179109</v>
      </c>
      <c r="E17" s="24" t="n">
        <v>0.680043058891452</v>
      </c>
      <c r="F17" s="24" t="n">
        <v>0.109436547002442</v>
      </c>
      <c r="G17" s="24"/>
      <c r="H17" s="24" t="n">
        <v>0.552547244768103</v>
      </c>
      <c r="I17" s="24" t="n">
        <v>0.203549876400944</v>
      </c>
      <c r="J17" s="24"/>
      <c r="K17" s="24" t="n">
        <v>0.0859123279516784</v>
      </c>
      <c r="L17" s="24"/>
      <c r="M17" s="24" t="n">
        <v>0.214742583537867</v>
      </c>
      <c r="N17" s="24" t="n">
        <v>0.629422711709624</v>
      </c>
      <c r="O17" s="24" t="n">
        <v>0.660335004258834</v>
      </c>
      <c r="P17" s="24" t="n">
        <v>0.634136349990236</v>
      </c>
      <c r="Q17" s="24"/>
      <c r="R17" s="24" t="n">
        <v>-0.332040909089316</v>
      </c>
      <c r="S17" s="24" t="n">
        <v>0.489912633272756</v>
      </c>
      <c r="T17" s="24" t="n">
        <v>0.224798676649876</v>
      </c>
      <c r="U17" s="24" t="n">
        <v>0.376977235244907</v>
      </c>
      <c r="V17" s="24" t="n">
        <v>0.323983202405651</v>
      </c>
      <c r="W17" s="24"/>
      <c r="X17" s="24" t="n">
        <v>0.130523456485639</v>
      </c>
      <c r="Y17" s="24" t="n">
        <v>0.660235663121347</v>
      </c>
      <c r="Z17" s="24" t="n">
        <v>0.397679700333813</v>
      </c>
      <c r="AA17" s="24" t="n">
        <v>0.974224894150337</v>
      </c>
      <c r="AB17" s="24" t="n">
        <v>0.574396830681811</v>
      </c>
      <c r="AC17" s="24" t="n">
        <v>0.531589057653627</v>
      </c>
      <c r="AD17" s="24" t="n">
        <v>0.66579926367563</v>
      </c>
      <c r="AE17" s="24"/>
      <c r="AF17" s="24" t="n">
        <v>-0.770805427867338</v>
      </c>
      <c r="AG17" s="24" t="n">
        <v>0.567716190954285</v>
      </c>
      <c r="AH17" s="24" t="n">
        <v>-0.0796907291402601</v>
      </c>
      <c r="AI17" s="24" t="n">
        <v>0.89840663402874</v>
      </c>
      <c r="AJ17" s="24" t="n">
        <v>0.955602602954514</v>
      </c>
      <c r="AK17" s="24" t="n">
        <v>0.209510961455748</v>
      </c>
      <c r="AL17" s="24" t="n">
        <v>0.0137048312869538</v>
      </c>
      <c r="AM17" s="24" t="n">
        <v>0.140098404931627</v>
      </c>
      <c r="AN17" s="24" t="n">
        <v>0.357023365409607</v>
      </c>
      <c r="AO17" s="24" t="n">
        <v>0.98023935954373</v>
      </c>
      <c r="AP17" s="24" t="n">
        <v>0.783260457694172</v>
      </c>
      <c r="AQ17" s="24"/>
      <c r="AR17" s="24" t="n">
        <v>-0.443657857250108</v>
      </c>
      <c r="AS17" s="24" t="n">
        <v>0.389410051489258</v>
      </c>
      <c r="AT17" s="24" t="n">
        <v>0.525403391761929</v>
      </c>
      <c r="AU17" s="24" t="n">
        <v>0.997082113184403</v>
      </c>
      <c r="AV17" s="24" t="n">
        <v>0.307675083580907</v>
      </c>
      <c r="AW17" s="24" t="n">
        <v>0.178764461623066</v>
      </c>
      <c r="AX17" s="24" t="n">
        <v>0.16482210691266</v>
      </c>
      <c r="AY17" s="24" t="n">
        <v>0.0884020462119654</v>
      </c>
    </row>
    <row r="18">
      <c r="B18" s="18" t="s">
        <v>257</v>
      </c>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270</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265</v>
      </c>
      <c r="C9" s="16" t="n">
        <v>0.0938943602964982</v>
      </c>
      <c r="D9" s="16" t="n">
        <v>0.0611564323811408</v>
      </c>
      <c r="E9" s="16" t="n">
        <v>0.140626172363257</v>
      </c>
      <c r="F9" s="16" t="n">
        <v>0.0847610419440521</v>
      </c>
      <c r="G9" s="16"/>
      <c r="H9" s="16" t="n">
        <v>0.0686933322624232</v>
      </c>
      <c r="I9" s="16" t="n">
        <v>0.0885038493660563</v>
      </c>
      <c r="J9" s="16"/>
      <c r="K9" s="16" t="n">
        <v>0.107278198211135</v>
      </c>
      <c r="L9" s="16"/>
      <c r="M9" s="16" t="n">
        <v>0.0731285404170004</v>
      </c>
      <c r="N9" s="16" t="n">
        <v>0.210446491835797</v>
      </c>
      <c r="O9" s="16" t="n">
        <v>0.382486149042058</v>
      </c>
      <c r="P9" s="16" t="n">
        <v>0.375268804134454</v>
      </c>
      <c r="Q9" s="16"/>
      <c r="R9" s="16" t="n">
        <v>0.00327606865816043</v>
      </c>
      <c r="S9" s="16" t="n">
        <v>0.347728988122653</v>
      </c>
      <c r="T9" s="16" t="n">
        <v>0.0827487241258008</v>
      </c>
      <c r="U9" s="16" t="n">
        <v>0.0909222274188241</v>
      </c>
      <c r="V9" s="16" t="n">
        <v>0.0548926660745271</v>
      </c>
      <c r="W9" s="16"/>
      <c r="X9" s="16" t="n">
        <v>0.0741580034843915</v>
      </c>
      <c r="Y9" s="16" t="n">
        <v>0.0261894302284018</v>
      </c>
      <c r="Z9" s="16" t="n">
        <v>0.2595338146078</v>
      </c>
      <c r="AA9" s="16" t="n">
        <v>0.0584017523359042</v>
      </c>
      <c r="AB9" s="16" t="n">
        <v>0.152663148316224</v>
      </c>
      <c r="AC9" s="16" t="n">
        <v>0.170584109535108</v>
      </c>
      <c r="AD9" s="16" t="n">
        <v>0.11696563505101</v>
      </c>
      <c r="AE9" s="16"/>
      <c r="AF9" s="16" t="n">
        <v>0.00862988595769152</v>
      </c>
      <c r="AG9" s="16" t="n">
        <v>0.0289520435972735</v>
      </c>
      <c r="AH9" s="16" t="n">
        <v>0.0475641932678364</v>
      </c>
      <c r="AI9" s="16" t="n">
        <v>0.165665084567718</v>
      </c>
      <c r="AJ9" s="16" t="n">
        <v>0.178559958317391</v>
      </c>
      <c r="AK9" s="16" t="n">
        <v>0.0220668800331136</v>
      </c>
      <c r="AL9" s="16" t="n">
        <v>0.333192759934869</v>
      </c>
      <c r="AM9" s="16" t="n">
        <v>0.179034367678731</v>
      </c>
      <c r="AN9" s="16" t="n">
        <v>0.178494233108755</v>
      </c>
      <c r="AO9" s="16" t="n">
        <v>0.24582890799964</v>
      </c>
      <c r="AP9" s="16" t="n">
        <v>0.00711366571287218</v>
      </c>
      <c r="AQ9" s="16"/>
      <c r="AR9" s="16" t="n">
        <v>0.0541250851821089</v>
      </c>
      <c r="AS9" s="16" t="n">
        <v>0.150515281326331</v>
      </c>
      <c r="AT9" s="16" t="n">
        <v>0.136416676108228</v>
      </c>
      <c r="AU9" s="16" t="n">
        <v>0.04715178413924</v>
      </c>
      <c r="AV9" s="16" t="n">
        <v>0.0842397806172764</v>
      </c>
      <c r="AW9" s="16" t="n">
        <v>0.024350705805255</v>
      </c>
      <c r="AX9" s="16" t="n">
        <v>0.0869776560636953</v>
      </c>
      <c r="AY9" s="16" t="n">
        <v>0.0214892779119384</v>
      </c>
    </row>
    <row r="10">
      <c r="B10" s="17" t="s">
        <v>266</v>
      </c>
      <c r="C10" s="16" t="n">
        <v>0.175610681733277</v>
      </c>
      <c r="D10" s="16" t="n">
        <v>0.134226060690691</v>
      </c>
      <c r="E10" s="16" t="n">
        <v>0.275998709895989</v>
      </c>
      <c r="F10" s="16" t="n">
        <v>0.152733702684852</v>
      </c>
      <c r="G10" s="16"/>
      <c r="H10" s="16" t="n">
        <v>0.137162383388645</v>
      </c>
      <c r="I10" s="16" t="n">
        <v>0.156767566311763</v>
      </c>
      <c r="J10" s="16"/>
      <c r="K10" s="16" t="n">
        <v>0.0553513066688703</v>
      </c>
      <c r="L10" s="16"/>
      <c r="M10" s="16" t="n">
        <v>0.159385166177259</v>
      </c>
      <c r="N10" s="16" t="n">
        <v>0.288055248830523</v>
      </c>
      <c r="O10" s="16" t="n">
        <v>0.332944362410415</v>
      </c>
      <c r="P10" s="16" t="n">
        <v>0.375377033433678</v>
      </c>
      <c r="Q10" s="16"/>
      <c r="R10" s="16" t="n">
        <v>0.153214159164324</v>
      </c>
      <c r="S10" s="16" t="n">
        <v>0.396976042346434</v>
      </c>
      <c r="T10" s="16" t="n">
        <v>0.2037825099585</v>
      </c>
      <c r="U10" s="16" t="n">
        <v>0.188924343034097</v>
      </c>
      <c r="V10" s="16" t="n">
        <v>0.105523267543655</v>
      </c>
      <c r="W10" s="16"/>
      <c r="X10" s="16" t="n">
        <v>0.156041279221417</v>
      </c>
      <c r="Y10" s="16" t="n">
        <v>0.232817917211798</v>
      </c>
      <c r="Z10" s="16" t="n">
        <v>0.250786195772017</v>
      </c>
      <c r="AA10" s="16" t="n">
        <v>0.196384250310803</v>
      </c>
      <c r="AB10" s="16" t="n">
        <v>0.138731509749232</v>
      </c>
      <c r="AC10" s="16" t="n">
        <v>0.353023660265568</v>
      </c>
      <c r="AD10" s="16" t="n">
        <v>0.198594735908691</v>
      </c>
      <c r="AE10" s="16"/>
      <c r="AF10" s="16" t="n">
        <v>0.0130815422478233</v>
      </c>
      <c r="AG10" s="16" t="n">
        <v>0.0204888133894097</v>
      </c>
      <c r="AH10" s="16" t="n">
        <v>0.126574233995784</v>
      </c>
      <c r="AI10" s="16" t="n">
        <v>0.0972118059401992</v>
      </c>
      <c r="AJ10" s="16" t="n">
        <v>0.175371929800832</v>
      </c>
      <c r="AK10" s="16" t="n">
        <v>0.204058299178387</v>
      </c>
      <c r="AL10" s="16" t="n">
        <v>0.175289313217384</v>
      </c>
      <c r="AM10" s="16" t="n">
        <v>0.232401794993303</v>
      </c>
      <c r="AN10" s="16" t="n">
        <v>0.503254399382387</v>
      </c>
      <c r="AO10" s="16" t="n">
        <v>0.000805016524460155</v>
      </c>
      <c r="AP10" s="16" t="n">
        <v>0.102380168995592</v>
      </c>
      <c r="AQ10" s="16"/>
      <c r="AR10" s="16" t="n">
        <v>0.149021722203109</v>
      </c>
      <c r="AS10" s="16" t="n">
        <v>0.163104737211938</v>
      </c>
      <c r="AT10" s="16" t="n">
        <v>0.167326023011785</v>
      </c>
      <c r="AU10" s="16" t="n">
        <v>0.00541887744138967</v>
      </c>
      <c r="AV10" s="16" t="n">
        <v>0.304951454298075</v>
      </c>
      <c r="AW10" s="16" t="n">
        <v>0.263044755660101</v>
      </c>
      <c r="AX10" s="16" t="n">
        <v>0.411281999841926</v>
      </c>
      <c r="AY10" s="16" t="n">
        <v>0.0195895817729055</v>
      </c>
    </row>
    <row r="11">
      <c r="B11" s="17" t="s">
        <v>267</v>
      </c>
      <c r="C11" s="16" t="n">
        <v>0.152881532782689</v>
      </c>
      <c r="D11" s="16" t="n">
        <v>0.247894665572979</v>
      </c>
      <c r="E11" s="16" t="n">
        <v>0.186676026742722</v>
      </c>
      <c r="F11" s="16" t="n">
        <v>0.132920050206262</v>
      </c>
      <c r="G11" s="16"/>
      <c r="H11" s="16" t="n">
        <v>0.0379768843959283</v>
      </c>
      <c r="I11" s="16" t="n">
        <v>0.159076244470852</v>
      </c>
      <c r="J11" s="16"/>
      <c r="K11" s="16" t="n">
        <v>0.235436611116533</v>
      </c>
      <c r="L11" s="16"/>
      <c r="M11" s="16" t="n">
        <v>0.150631836374696</v>
      </c>
      <c r="N11" s="16" t="n">
        <v>0.199615004784742</v>
      </c>
      <c r="O11" s="16" t="n">
        <v>0.0928884799241181</v>
      </c>
      <c r="P11" s="16" t="n">
        <v>0.0988388608183089</v>
      </c>
      <c r="Q11" s="16"/>
      <c r="R11" s="16" t="n">
        <v>0.406743898432948</v>
      </c>
      <c r="S11" s="16" t="n">
        <v>0.152686879871372</v>
      </c>
      <c r="T11" s="16" t="n">
        <v>0.161205116929843</v>
      </c>
      <c r="U11" s="16" t="n">
        <v>0.0703095875030662</v>
      </c>
      <c r="V11" s="16" t="n">
        <v>0.150737791235668</v>
      </c>
      <c r="W11" s="16"/>
      <c r="X11" s="16" t="n">
        <v>0.172036030041044</v>
      </c>
      <c r="Y11" s="16" t="n">
        <v>0.177893550180645</v>
      </c>
      <c r="Z11" s="16" t="n">
        <v>0.0880337911684701</v>
      </c>
      <c r="AA11" s="16" t="n">
        <v>0.409131717881892</v>
      </c>
      <c r="AB11" s="16" t="n">
        <v>0.041442155196189</v>
      </c>
      <c r="AC11" s="16" t="n">
        <v>0.177462399123243</v>
      </c>
      <c r="AD11" s="16" t="n">
        <v>0.0534276163004146</v>
      </c>
      <c r="AE11" s="16"/>
      <c r="AF11" s="16" t="n">
        <v>0.41403357460116</v>
      </c>
      <c r="AG11" s="16" t="n">
        <v>0.0559784702764061</v>
      </c>
      <c r="AH11" s="16" t="n">
        <v>0.155911540505718</v>
      </c>
      <c r="AI11" s="16" t="n">
        <v>0.295114192171548</v>
      </c>
      <c r="AJ11" s="16" t="n">
        <v>0.0234987901399372</v>
      </c>
      <c r="AK11" s="16" t="n">
        <v>0.0531597542421682</v>
      </c>
      <c r="AL11" s="16" t="n">
        <v>0.23532968391612</v>
      </c>
      <c r="AM11" s="16" t="n">
        <v>0.391680407406334</v>
      </c>
      <c r="AN11" s="16" t="n">
        <v>0.139594305647702</v>
      </c>
      <c r="AO11" s="16" t="n">
        <v>0.00415064722995125</v>
      </c>
      <c r="AP11" s="16" t="n">
        <v>0.102380168995592</v>
      </c>
      <c r="AQ11" s="16"/>
      <c r="AR11" s="16" t="n">
        <v>0.103829210202282</v>
      </c>
      <c r="AS11" s="16" t="n">
        <v>0.140804495270104</v>
      </c>
      <c r="AT11" s="16" t="n">
        <v>0.216407923035269</v>
      </c>
      <c r="AU11" s="16" t="n">
        <v>0.299338705435546</v>
      </c>
      <c r="AV11" s="16" t="n">
        <v>0.0874800372044093</v>
      </c>
      <c r="AW11" s="16" t="n">
        <v>0.0808987483950963</v>
      </c>
      <c r="AX11" s="16" t="n">
        <v>0.00497481510605365</v>
      </c>
      <c r="AY11" s="16" t="n">
        <v>0.478510722088062</v>
      </c>
    </row>
    <row r="12">
      <c r="B12" s="17" t="s">
        <v>268</v>
      </c>
      <c r="C12" s="16" t="n">
        <v>0.210713504743415</v>
      </c>
      <c r="D12" s="16" t="n">
        <v>0.269577885684526</v>
      </c>
      <c r="E12" s="16" t="n">
        <v>0.0809002524210068</v>
      </c>
      <c r="F12" s="16" t="n">
        <v>0.23969407669992</v>
      </c>
      <c r="G12" s="16"/>
      <c r="H12" s="16" t="n">
        <v>0.371972571305485</v>
      </c>
      <c r="I12" s="16" t="n">
        <v>0.226807444719449</v>
      </c>
      <c r="J12" s="16"/>
      <c r="K12" s="16" t="n">
        <v>0.165461567554709</v>
      </c>
      <c r="L12" s="16"/>
      <c r="M12" s="16" t="n">
        <v>0.221436790765587</v>
      </c>
      <c r="N12" s="16" t="n">
        <v>0.134851414306899</v>
      </c>
      <c r="O12" s="16" t="n">
        <v>0.116904503969546</v>
      </c>
      <c r="P12" s="16" t="n">
        <v>0.0644481146613077</v>
      </c>
      <c r="Q12" s="16"/>
      <c r="R12" s="16" t="n">
        <v>0</v>
      </c>
      <c r="S12" s="16" t="n">
        <v>0.102608089659541</v>
      </c>
      <c r="T12" s="16" t="n">
        <v>0.355826042713596</v>
      </c>
      <c r="U12" s="16" t="n">
        <v>0.218048300207403</v>
      </c>
      <c r="V12" s="16" t="n">
        <v>0.174629675560808</v>
      </c>
      <c r="W12" s="16"/>
      <c r="X12" s="16" t="n">
        <v>0.201169250434204</v>
      </c>
      <c r="Y12" s="16" t="n">
        <v>0.173541472942639</v>
      </c>
      <c r="Z12" s="16" t="n">
        <v>0.0841908780840081</v>
      </c>
      <c r="AA12" s="16" t="n">
        <v>0.330494859520719</v>
      </c>
      <c r="AB12" s="16" t="n">
        <v>0.0714917313189561</v>
      </c>
      <c r="AC12" s="16" t="n">
        <v>0.0708980024566836</v>
      </c>
      <c r="AD12" s="16" t="n">
        <v>0.0848291554763845</v>
      </c>
      <c r="AE12" s="16"/>
      <c r="AF12" s="16" t="n">
        <v>0.163973627512419</v>
      </c>
      <c r="AG12" s="16" t="n">
        <v>0.439563356182819</v>
      </c>
      <c r="AH12" s="16" t="n">
        <v>0.212125188601344</v>
      </c>
      <c r="AI12" s="16" t="n">
        <v>0.142004443138822</v>
      </c>
      <c r="AJ12" s="16" t="n">
        <v>0.117277997974162</v>
      </c>
      <c r="AK12" s="16" t="n">
        <v>0.301897030119836</v>
      </c>
      <c r="AL12" s="16" t="n">
        <v>0.00491001298331135</v>
      </c>
      <c r="AM12" s="16" t="n">
        <v>0.15695839659257</v>
      </c>
      <c r="AN12" s="16" t="n">
        <v>0.0634406402622909</v>
      </c>
      <c r="AO12" s="16" t="n">
        <v>0.0049556637544114</v>
      </c>
      <c r="AP12" s="16" t="n">
        <v>0.259656421188879</v>
      </c>
      <c r="AQ12" s="16"/>
      <c r="AR12" s="16" t="n">
        <v>0.351884689116733</v>
      </c>
      <c r="AS12" s="16" t="n">
        <v>0.222138770525317</v>
      </c>
      <c r="AT12" s="16" t="n">
        <v>0.110202144138423</v>
      </c>
      <c r="AU12" s="16" t="n">
        <v>0.168372050795563</v>
      </c>
      <c r="AV12" s="16" t="n">
        <v>0.153668612438476</v>
      </c>
      <c r="AW12" s="16" t="n">
        <v>0.197627196479464</v>
      </c>
      <c r="AX12" s="16" t="n">
        <v>0.224928538425301</v>
      </c>
      <c r="AY12" s="16" t="n">
        <v>0.00189969613903295</v>
      </c>
    </row>
    <row r="13">
      <c r="B13" s="17" t="s">
        <v>269</v>
      </c>
      <c r="C13" s="16" t="n">
        <v>0.350780734546848</v>
      </c>
      <c r="D13" s="16" t="n">
        <v>0.286536288746444</v>
      </c>
      <c r="E13" s="16" t="n">
        <v>0.315242808110568</v>
      </c>
      <c r="F13" s="16" t="n">
        <v>0.367757818995905</v>
      </c>
      <c r="G13" s="16"/>
      <c r="H13" s="16" t="n">
        <v>0.384194828647519</v>
      </c>
      <c r="I13" s="16" t="n">
        <v>0.350341785290224</v>
      </c>
      <c r="J13" s="16"/>
      <c r="K13" s="16" t="n">
        <v>0.386784973556074</v>
      </c>
      <c r="L13" s="16"/>
      <c r="M13" s="16" t="n">
        <v>0.377430771074453</v>
      </c>
      <c r="N13" s="16" t="n">
        <v>0.167031840242039</v>
      </c>
      <c r="O13" s="16" t="n">
        <v>0.0747765046538639</v>
      </c>
      <c r="P13" s="16" t="n">
        <v>0.065559252725974</v>
      </c>
      <c r="Q13" s="16"/>
      <c r="R13" s="16" t="n">
        <v>0.145588624581523</v>
      </c>
      <c r="S13" s="16" t="n">
        <v>0</v>
      </c>
      <c r="T13" s="16" t="n">
        <v>0.196437606272259</v>
      </c>
      <c r="U13" s="16" t="n">
        <v>0.43179554183661</v>
      </c>
      <c r="V13" s="16" t="n">
        <v>0.513835983012038</v>
      </c>
      <c r="W13" s="16"/>
      <c r="X13" s="16" t="n">
        <v>0.380401169550004</v>
      </c>
      <c r="Y13" s="16" t="n">
        <v>0.389355622943558</v>
      </c>
      <c r="Z13" s="16" t="n">
        <v>0.317455320367705</v>
      </c>
      <c r="AA13" s="16" t="n">
        <v>0.00558741995068234</v>
      </c>
      <c r="AB13" s="16" t="n">
        <v>0.595671455419399</v>
      </c>
      <c r="AC13" s="16" t="n">
        <v>0.228031828619396</v>
      </c>
      <c r="AD13" s="16" t="n">
        <v>0.53927587094841</v>
      </c>
      <c r="AE13" s="16"/>
      <c r="AF13" s="16" t="n">
        <v>0.399272700254719</v>
      </c>
      <c r="AG13" s="16" t="n">
        <v>0.455017316554091</v>
      </c>
      <c r="AH13" s="16" t="n">
        <v>0.457824843629317</v>
      </c>
      <c r="AI13" s="16" t="n">
        <v>0.300004474181713</v>
      </c>
      <c r="AJ13" s="16" t="n">
        <v>0.504867904708999</v>
      </c>
      <c r="AK13" s="16" t="n">
        <v>0.391510992291306</v>
      </c>
      <c r="AL13" s="16" t="n">
        <v>0.251278229948315</v>
      </c>
      <c r="AM13" s="16" t="n">
        <v>0.039925033329063</v>
      </c>
      <c r="AN13" s="16" t="n">
        <v>0.115216421598865</v>
      </c>
      <c r="AO13" s="16" t="n">
        <v>0.744259764491537</v>
      </c>
      <c r="AP13" s="16" t="n">
        <v>0.528469575107064</v>
      </c>
      <c r="AQ13" s="16"/>
      <c r="AR13" s="16" t="n">
        <v>0.258115961060564</v>
      </c>
      <c r="AS13" s="16" t="n">
        <v>0.323192532134843</v>
      </c>
      <c r="AT13" s="16" t="n">
        <v>0.369293946841529</v>
      </c>
      <c r="AU13" s="16" t="n">
        <v>0.479718582188262</v>
      </c>
      <c r="AV13" s="16" t="n">
        <v>0.369660115441763</v>
      </c>
      <c r="AW13" s="16" t="n">
        <v>0.433841725415802</v>
      </c>
      <c r="AX13" s="16" t="n">
        <v>0.271836990563023</v>
      </c>
      <c r="AY13" s="16" t="n">
        <v>0.478510722088062</v>
      </c>
    </row>
    <row r="14">
      <c r="B14" s="17" t="s">
        <v>97</v>
      </c>
      <c r="C14" s="22" t="n">
        <v>0.0161191858972733</v>
      </c>
      <c r="D14" s="22" t="n">
        <v>0.000608666924219807</v>
      </c>
      <c r="E14" s="22" t="n">
        <v>0.000556030466455948</v>
      </c>
      <c r="F14" s="22" t="n">
        <v>0.0221333094690084</v>
      </c>
      <c r="G14" s="22"/>
      <c r="H14" s="22" t="n">
        <v>0</v>
      </c>
      <c r="I14" s="22" t="n">
        <v>0.0185031098416564</v>
      </c>
      <c r="J14" s="22"/>
      <c r="K14" s="22" t="n">
        <v>0.049687342892679</v>
      </c>
      <c r="L14" s="22"/>
      <c r="M14" s="22" t="n">
        <v>0.0179868951910054</v>
      </c>
      <c r="N14" s="22" t="n">
        <v>0</v>
      </c>
      <c r="O14" s="22" t="n">
        <v>0</v>
      </c>
      <c r="P14" s="22" t="n">
        <v>0.0205079342262778</v>
      </c>
      <c r="Q14" s="22"/>
      <c r="R14" s="22" t="n">
        <v>0.291177249163045</v>
      </c>
      <c r="S14" s="22" t="n">
        <v>0</v>
      </c>
      <c r="T14" s="22" t="n">
        <v>0</v>
      </c>
      <c r="U14" s="22" t="n">
        <v>0</v>
      </c>
      <c r="V14" s="22" t="n">
        <v>0.000380616573304134</v>
      </c>
      <c r="W14" s="22"/>
      <c r="X14" s="22" t="n">
        <v>0.0161942672689382</v>
      </c>
      <c r="Y14" s="22" t="n">
        <v>0.000202006492958103</v>
      </c>
      <c r="Z14" s="22" t="n">
        <v>0</v>
      </c>
      <c r="AA14" s="22" t="n">
        <v>0</v>
      </c>
      <c r="AB14" s="22" t="n">
        <v>0</v>
      </c>
      <c r="AC14" s="22" t="n">
        <v>0</v>
      </c>
      <c r="AD14" s="22" t="n">
        <v>0.00690698631508999</v>
      </c>
      <c r="AE14" s="22"/>
      <c r="AF14" s="22" t="n">
        <v>0.00100866942618674</v>
      </c>
      <c r="AG14" s="22" t="n">
        <v>0</v>
      </c>
      <c r="AH14" s="22" t="n">
        <v>0</v>
      </c>
      <c r="AI14" s="22" t="n">
        <v>0</v>
      </c>
      <c r="AJ14" s="22" t="n">
        <v>0.000423419058678069</v>
      </c>
      <c r="AK14" s="22" t="n">
        <v>0.0273070441351887</v>
      </c>
      <c r="AL14" s="22" t="n">
        <v>0</v>
      </c>
      <c r="AM14" s="22" t="n">
        <v>0</v>
      </c>
      <c r="AN14" s="22" t="n">
        <v>0</v>
      </c>
      <c r="AO14" s="22" t="n">
        <v>0</v>
      </c>
      <c r="AP14" s="22" t="n">
        <v>0</v>
      </c>
      <c r="AQ14" s="22"/>
      <c r="AR14" s="22" t="n">
        <v>0.0830233322352032</v>
      </c>
      <c r="AS14" s="22" t="n">
        <v>0.000244183531466844</v>
      </c>
      <c r="AT14" s="22" t="n">
        <v>0.000353286864765848</v>
      </c>
      <c r="AU14" s="22" t="n">
        <v>0</v>
      </c>
      <c r="AV14" s="22" t="n">
        <v>0</v>
      </c>
      <c r="AW14" s="22" t="n">
        <v>0.00023686824428209</v>
      </c>
      <c r="AX14" s="22" t="n">
        <v>0</v>
      </c>
      <c r="AY14" s="22" t="n">
        <v>0</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271</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224</v>
      </c>
      <c r="C9" s="16" t="n">
        <v>0.0957309262693889</v>
      </c>
      <c r="D9" s="16" t="n">
        <v>0.048614060482813</v>
      </c>
      <c r="E9" s="16" t="n">
        <v>0.0853994046192037</v>
      </c>
      <c r="F9" s="16" t="n">
        <v>0.103866977618056</v>
      </c>
      <c r="G9" s="16"/>
      <c r="H9" s="16" t="n">
        <v>0.110311993541879</v>
      </c>
      <c r="I9" s="16" t="n">
        <v>0.0914952933004325</v>
      </c>
      <c r="J9" s="16"/>
      <c r="K9" s="16" t="n">
        <v>0.0947661308145756</v>
      </c>
      <c r="L9" s="16"/>
      <c r="M9" s="16" t="n">
        <v>0.0813850318755244</v>
      </c>
      <c r="N9" s="16" t="n">
        <v>0.177464514546796</v>
      </c>
      <c r="O9" s="16" t="n">
        <v>0.289857571202132</v>
      </c>
      <c r="P9" s="16" t="n">
        <v>0.293089749092545</v>
      </c>
      <c r="Q9" s="16"/>
      <c r="R9" s="16" t="n">
        <v>0.125153367182975</v>
      </c>
      <c r="S9" s="16" t="n">
        <v>0.110114616556817</v>
      </c>
      <c r="T9" s="16" t="n">
        <v>0.0942876781058607</v>
      </c>
      <c r="U9" s="16" t="n">
        <v>0.0849125053017677</v>
      </c>
      <c r="V9" s="16" t="n">
        <v>0.094266801894571</v>
      </c>
      <c r="W9" s="16"/>
      <c r="X9" s="16" t="n">
        <v>0.08845037486314</v>
      </c>
      <c r="Y9" s="16" t="n">
        <v>0.0250127422272915</v>
      </c>
      <c r="Z9" s="16" t="n">
        <v>0.191490095151221</v>
      </c>
      <c r="AA9" s="16" t="n">
        <v>0.174914124286361</v>
      </c>
      <c r="AB9" s="16" t="n">
        <v>0.104134655881886</v>
      </c>
      <c r="AC9" s="16" t="n">
        <v>0.268916074589761</v>
      </c>
      <c r="AD9" s="16" t="n">
        <v>0.130633785446983</v>
      </c>
      <c r="AE9" s="16"/>
      <c r="AF9" s="16" t="n">
        <v>0.0162047856358241</v>
      </c>
      <c r="AG9" s="16" t="n">
        <v>0.451836586081837</v>
      </c>
      <c r="AH9" s="16" t="n">
        <v>0.0558428670074628</v>
      </c>
      <c r="AI9" s="16" t="n">
        <v>0.182614185277027</v>
      </c>
      <c r="AJ9" s="16" t="n">
        <v>0.159517702491534</v>
      </c>
      <c r="AK9" s="16" t="n">
        <v>0.0395028256278388</v>
      </c>
      <c r="AL9" s="16" t="n">
        <v>0.302155412575057</v>
      </c>
      <c r="AM9" s="16" t="n">
        <v>0.161630276452372</v>
      </c>
      <c r="AN9" s="16" t="n">
        <v>0.106919330450581</v>
      </c>
      <c r="AO9" s="16" t="n">
        <v>0.0422034642733342</v>
      </c>
      <c r="AP9" s="16" t="n">
        <v>0.00711366571287218</v>
      </c>
      <c r="AQ9" s="16"/>
      <c r="AR9" s="16" t="n">
        <v>0.0549748009151146</v>
      </c>
      <c r="AS9" s="16" t="n">
        <v>0.144684557958005</v>
      </c>
      <c r="AT9" s="16" t="n">
        <v>0.0419633254030937</v>
      </c>
      <c r="AU9" s="16" t="n">
        <v>0.0139815846358658</v>
      </c>
      <c r="AV9" s="16" t="n">
        <v>0.16293647384534</v>
      </c>
      <c r="AW9" s="16" t="n">
        <v>0.0818462213722246</v>
      </c>
      <c r="AX9" s="16" t="n">
        <v>0.278969426907228</v>
      </c>
      <c r="AY9" s="16" t="n">
        <v>0.00979479088645274</v>
      </c>
    </row>
    <row r="10">
      <c r="B10" s="17" t="s">
        <v>225</v>
      </c>
      <c r="C10" s="16" t="n">
        <v>0.19405053036796</v>
      </c>
      <c r="D10" s="16" t="n">
        <v>0.146477018421202</v>
      </c>
      <c r="E10" s="16" t="n">
        <v>0.225514534754445</v>
      </c>
      <c r="F10" s="16" t="n">
        <v>0.190774373724298</v>
      </c>
      <c r="G10" s="16"/>
      <c r="H10" s="16" t="n">
        <v>0.1236794334504</v>
      </c>
      <c r="I10" s="16" t="n">
        <v>0.175139625648726</v>
      </c>
      <c r="J10" s="16"/>
      <c r="K10" s="16" t="n">
        <v>0.182984153320732</v>
      </c>
      <c r="L10" s="16"/>
      <c r="M10" s="16" t="n">
        <v>0.178019005845378</v>
      </c>
      <c r="N10" s="16" t="n">
        <v>0.286197405529382</v>
      </c>
      <c r="O10" s="16" t="n">
        <v>0.399693040859305</v>
      </c>
      <c r="P10" s="16" t="n">
        <v>0.439968544067906</v>
      </c>
      <c r="Q10" s="16"/>
      <c r="R10" s="16" t="n">
        <v>0.258317912610241</v>
      </c>
      <c r="S10" s="16" t="n">
        <v>0.587883919480932</v>
      </c>
      <c r="T10" s="16" t="n">
        <v>0.224794353033</v>
      </c>
      <c r="U10" s="16" t="n">
        <v>0.213298621389989</v>
      </c>
      <c r="V10" s="16" t="n">
        <v>0.0689657743062292</v>
      </c>
      <c r="W10" s="16"/>
      <c r="X10" s="16" t="n">
        <v>0.232874362968138</v>
      </c>
      <c r="Y10" s="16" t="n">
        <v>0.0692757477512172</v>
      </c>
      <c r="Z10" s="16" t="n">
        <v>0.0233256891785272</v>
      </c>
      <c r="AA10" s="16" t="n">
        <v>0.458177796167545</v>
      </c>
      <c r="AB10" s="16" t="n">
        <v>0.13939403562682</v>
      </c>
      <c r="AC10" s="16" t="n">
        <v>0.312190779518639</v>
      </c>
      <c r="AD10" s="16" t="n">
        <v>0.191640049687849</v>
      </c>
      <c r="AE10" s="16"/>
      <c r="AF10" s="16" t="n">
        <v>0.207733263078127</v>
      </c>
      <c r="AG10" s="16" t="n">
        <v>0.0368489230889097</v>
      </c>
      <c r="AH10" s="16" t="n">
        <v>0.422978632691265</v>
      </c>
      <c r="AI10" s="16" t="n">
        <v>0.343334230235056</v>
      </c>
      <c r="AJ10" s="16" t="n">
        <v>0.0591921304807019</v>
      </c>
      <c r="AK10" s="16" t="n">
        <v>0.176990235147388</v>
      </c>
      <c r="AL10" s="16" t="n">
        <v>0.148176958340902</v>
      </c>
      <c r="AM10" s="16" t="n">
        <v>0.142716991285615</v>
      </c>
      <c r="AN10" s="16" t="n">
        <v>0.360713203929906</v>
      </c>
      <c r="AO10" s="16" t="n">
        <v>0.00165643207995393</v>
      </c>
      <c r="AP10" s="16" t="n">
        <v>0.126191536778886</v>
      </c>
      <c r="AQ10" s="16"/>
      <c r="AR10" s="16" t="n">
        <v>0.154668823626041</v>
      </c>
      <c r="AS10" s="16" t="n">
        <v>0.231090915806433</v>
      </c>
      <c r="AT10" s="16" t="n">
        <v>0.400917991511975</v>
      </c>
      <c r="AU10" s="16" t="n">
        <v>0.188258429662537</v>
      </c>
      <c r="AV10" s="16" t="n">
        <v>0.00935740157822488</v>
      </c>
      <c r="AW10" s="16" t="n">
        <v>0.0855100835121435</v>
      </c>
      <c r="AX10" s="16" t="n">
        <v>0.244827798849516</v>
      </c>
      <c r="AY10" s="16" t="n">
        <v>0.0214892779119384</v>
      </c>
    </row>
    <row r="11">
      <c r="B11" s="17" t="s">
        <v>226</v>
      </c>
      <c r="C11" s="16" t="n">
        <v>0.146607272057055</v>
      </c>
      <c r="D11" s="16" t="n">
        <v>0.274641046126986</v>
      </c>
      <c r="E11" s="16" t="n">
        <v>0.143741126070719</v>
      </c>
      <c r="F11" s="16" t="n">
        <v>0.132984990550291</v>
      </c>
      <c r="G11" s="16"/>
      <c r="H11" s="16" t="n">
        <v>0.0521467441000257</v>
      </c>
      <c r="I11" s="16" t="n">
        <v>0.161910477922339</v>
      </c>
      <c r="J11" s="16"/>
      <c r="K11" s="16" t="n">
        <v>0.159026137998231</v>
      </c>
      <c r="L11" s="16"/>
      <c r="M11" s="16" t="n">
        <v>0.138377987062</v>
      </c>
      <c r="N11" s="16" t="n">
        <v>0.236856529530001</v>
      </c>
      <c r="O11" s="16" t="n">
        <v>0.140526412055767</v>
      </c>
      <c r="P11" s="16" t="n">
        <v>0.15658020193483</v>
      </c>
      <c r="Q11" s="16"/>
      <c r="R11" s="16" t="n">
        <v>0.179762846462216</v>
      </c>
      <c r="S11" s="16" t="n">
        <v>0.171152632703419</v>
      </c>
      <c r="T11" s="16" t="n">
        <v>0.272479498484278</v>
      </c>
      <c r="U11" s="16" t="n">
        <v>0.0663315148231172</v>
      </c>
      <c r="V11" s="16" t="n">
        <v>0.0968358396771215</v>
      </c>
      <c r="W11" s="16"/>
      <c r="X11" s="16" t="n">
        <v>0.109869999776651</v>
      </c>
      <c r="Y11" s="16" t="n">
        <v>0.175688630773817</v>
      </c>
      <c r="Z11" s="16" t="n">
        <v>0.294611367662134</v>
      </c>
      <c r="AA11" s="16" t="n">
        <v>0.0277185334321906</v>
      </c>
      <c r="AB11" s="16" t="n">
        <v>0.219018214921574</v>
      </c>
      <c r="AC11" s="16" t="n">
        <v>0.105151322244849</v>
      </c>
      <c r="AD11" s="16" t="n">
        <v>0.0676470365396736</v>
      </c>
      <c r="AE11" s="16"/>
      <c r="AF11" s="16" t="n">
        <v>0.00180750829672875</v>
      </c>
      <c r="AG11" s="16" t="n">
        <v>0.423952393010459</v>
      </c>
      <c r="AH11" s="16" t="n">
        <v>0.0264882130456787</v>
      </c>
      <c r="AI11" s="16" t="n">
        <v>0.165994059292119</v>
      </c>
      <c r="AJ11" s="16" t="n">
        <v>0.162241537502182</v>
      </c>
      <c r="AK11" s="16" t="n">
        <v>0.0854837055657338</v>
      </c>
      <c r="AL11" s="16" t="n">
        <v>0.29759179829298</v>
      </c>
      <c r="AM11" s="16" t="n">
        <v>0.110718634895907</v>
      </c>
      <c r="AN11" s="16" t="n">
        <v>0.168232107378317</v>
      </c>
      <c r="AO11" s="16" t="n">
        <v>0.206924675400763</v>
      </c>
      <c r="AP11" s="16" t="n">
        <v>0.133464884409993</v>
      </c>
      <c r="AQ11" s="16"/>
      <c r="AR11" s="16" t="n">
        <v>0.105199037551987</v>
      </c>
      <c r="AS11" s="16" t="n">
        <v>0.183094497278429</v>
      </c>
      <c r="AT11" s="16" t="n">
        <v>0.0503012187136573</v>
      </c>
      <c r="AU11" s="16" t="n">
        <v>0.149669352717773</v>
      </c>
      <c r="AV11" s="16" t="n">
        <v>0.224487818178693</v>
      </c>
      <c r="AW11" s="16" t="n">
        <v>0.256543921512126</v>
      </c>
      <c r="AX11" s="16" t="n">
        <v>0.00497481510605365</v>
      </c>
      <c r="AY11" s="16" t="n">
        <v>0</v>
      </c>
    </row>
    <row r="12">
      <c r="B12" s="17" t="s">
        <v>227</v>
      </c>
      <c r="C12" s="16" t="n">
        <v>0.0732508328367156</v>
      </c>
      <c r="D12" s="16" t="n">
        <v>0.142190807896365</v>
      </c>
      <c r="E12" s="16" t="n">
        <v>0.0894964180760399</v>
      </c>
      <c r="F12" s="16" t="n">
        <v>0.0610367990542739</v>
      </c>
      <c r="G12" s="16"/>
      <c r="H12" s="16" t="n">
        <v>0.326732628710684</v>
      </c>
      <c r="I12" s="16" t="n">
        <v>0.0707124406063863</v>
      </c>
      <c r="J12" s="16"/>
      <c r="K12" s="16" t="n">
        <v>0.0412180960424885</v>
      </c>
      <c r="L12" s="16"/>
      <c r="M12" s="16" t="n">
        <v>0.0704709478489614</v>
      </c>
      <c r="N12" s="16" t="n">
        <v>0.110430321200678</v>
      </c>
      <c r="O12" s="16" t="n">
        <v>0.0599099433502424</v>
      </c>
      <c r="P12" s="16" t="n">
        <v>0.0401731982736495</v>
      </c>
      <c r="Q12" s="16"/>
      <c r="R12" s="16" t="n">
        <v>0</v>
      </c>
      <c r="S12" s="16" t="n">
        <v>0.117246721315904</v>
      </c>
      <c r="T12" s="16" t="n">
        <v>0.0941782957030274</v>
      </c>
      <c r="U12" s="16" t="n">
        <v>0.120541582964435</v>
      </c>
      <c r="V12" s="16" t="n">
        <v>0.0397746312493252</v>
      </c>
      <c r="W12" s="16"/>
      <c r="X12" s="16" t="n">
        <v>0.0664708108924714</v>
      </c>
      <c r="Y12" s="16" t="n">
        <v>0.101512658712043</v>
      </c>
      <c r="Z12" s="16" t="n">
        <v>0.126368117669587</v>
      </c>
      <c r="AA12" s="16" t="n">
        <v>0.015570083517714</v>
      </c>
      <c r="AB12" s="16" t="n">
        <v>0.0696155598900915</v>
      </c>
      <c r="AC12" s="16" t="n">
        <v>0.104864961006764</v>
      </c>
      <c r="AD12" s="16" t="n">
        <v>0.0514564348997288</v>
      </c>
      <c r="AE12" s="16"/>
      <c r="AF12" s="16" t="n">
        <v>0.21281562351891</v>
      </c>
      <c r="AG12" s="16" t="n">
        <v>0.0559784702764061</v>
      </c>
      <c r="AH12" s="16" t="n">
        <v>0.0316227621047322</v>
      </c>
      <c r="AI12" s="16" t="n">
        <v>0.0135402186691906</v>
      </c>
      <c r="AJ12" s="16" t="n">
        <v>0.00773416039356679</v>
      </c>
      <c r="AK12" s="16" t="n">
        <v>0.139012872795612</v>
      </c>
      <c r="AL12" s="16" t="n">
        <v>0</v>
      </c>
      <c r="AM12" s="16" t="n">
        <v>0.0434583322244261</v>
      </c>
      <c r="AN12" s="16" t="n">
        <v>0.148260274579512</v>
      </c>
      <c r="AO12" s="16" t="n">
        <v>0.000805016524460155</v>
      </c>
      <c r="AP12" s="16" t="n">
        <v>0</v>
      </c>
      <c r="AQ12" s="16"/>
      <c r="AR12" s="16" t="n">
        <v>0.0135689465324314</v>
      </c>
      <c r="AS12" s="16" t="n">
        <v>0.0931340497763204</v>
      </c>
      <c r="AT12" s="16" t="n">
        <v>0.109495570408892</v>
      </c>
      <c r="AU12" s="16" t="n">
        <v>0.152720868580795</v>
      </c>
      <c r="AV12" s="16" t="n">
        <v>0.152475727149037</v>
      </c>
      <c r="AW12" s="16" t="n">
        <v>0.0274984383747185</v>
      </c>
      <c r="AX12" s="16" t="n">
        <v>0</v>
      </c>
      <c r="AY12" s="16" t="n">
        <v>0.0116944870254857</v>
      </c>
    </row>
    <row r="13">
      <c r="B13" s="17" t="s">
        <v>228</v>
      </c>
      <c r="C13" s="16" t="n">
        <v>0.372602687209422</v>
      </c>
      <c r="D13" s="16" t="n">
        <v>0.383615403667063</v>
      </c>
      <c r="E13" s="16" t="n">
        <v>0.388395914153973</v>
      </c>
      <c r="F13" s="16" t="n">
        <v>0.367031624546662</v>
      </c>
      <c r="G13" s="16"/>
      <c r="H13" s="16" t="n">
        <v>0.384355309159764</v>
      </c>
      <c r="I13" s="16" t="n">
        <v>0.381453420551383</v>
      </c>
      <c r="J13" s="16"/>
      <c r="K13" s="16" t="n">
        <v>0.360478664814933</v>
      </c>
      <c r="L13" s="16"/>
      <c r="M13" s="16" t="n">
        <v>0.406350184349947</v>
      </c>
      <c r="N13" s="16" t="n">
        <v>0.120684377747549</v>
      </c>
      <c r="O13" s="16" t="n">
        <v>0.0873183222786827</v>
      </c>
      <c r="P13" s="16" t="n">
        <v>0.0208036135675434</v>
      </c>
      <c r="Q13" s="16"/>
      <c r="R13" s="16" t="n">
        <v>0.145588624581523</v>
      </c>
      <c r="S13" s="16" t="n">
        <v>0.0136021099429285</v>
      </c>
      <c r="T13" s="16" t="n">
        <v>0.241118832846881</v>
      </c>
      <c r="U13" s="16" t="n">
        <v>0.243572409633393</v>
      </c>
      <c r="V13" s="16" t="n">
        <v>0.619006272007928</v>
      </c>
      <c r="W13" s="16"/>
      <c r="X13" s="16" t="n">
        <v>0.388512713552215</v>
      </c>
      <c r="Y13" s="16" t="n">
        <v>0.514796655167777</v>
      </c>
      <c r="Z13" s="16" t="n">
        <v>0.289693241721334</v>
      </c>
      <c r="AA13" s="16" t="n">
        <v>0.299387142482883</v>
      </c>
      <c r="AB13" s="16" t="n">
        <v>0.0963390103543858</v>
      </c>
      <c r="AC13" s="16" t="n">
        <v>0.136241701566534</v>
      </c>
      <c r="AD13" s="16" t="n">
        <v>0.464271933957053</v>
      </c>
      <c r="AE13" s="16"/>
      <c r="AF13" s="16" t="n">
        <v>0.162964958086233</v>
      </c>
      <c r="AG13" s="16" t="n">
        <v>0.0313836275423889</v>
      </c>
      <c r="AH13" s="16" t="n">
        <v>0.437960274435898</v>
      </c>
      <c r="AI13" s="16" t="n">
        <v>0.280491031315483</v>
      </c>
      <c r="AJ13" s="16" t="n">
        <v>0.608200160859098</v>
      </c>
      <c r="AK13" s="16" t="n">
        <v>0.431682995404336</v>
      </c>
      <c r="AL13" s="16" t="n">
        <v>0.00178242364909158</v>
      </c>
      <c r="AM13" s="16" t="n">
        <v>0.529384145535735</v>
      </c>
      <c r="AN13" s="16" t="n">
        <v>0.102418228926238</v>
      </c>
      <c r="AO13" s="16" t="n">
        <v>0.492373843919209</v>
      </c>
      <c r="AP13" s="16" t="n">
        <v>0.631028303393941</v>
      </c>
      <c r="AQ13" s="16"/>
      <c r="AR13" s="16" t="n">
        <v>0.463865258728265</v>
      </c>
      <c r="AS13" s="16" t="n">
        <v>0.22063558215645</v>
      </c>
      <c r="AT13" s="16" t="n">
        <v>0.289294575877131</v>
      </c>
      <c r="AU13" s="16" t="n">
        <v>0.478534901399078</v>
      </c>
      <c r="AV13" s="16" t="n">
        <v>0.450742579248704</v>
      </c>
      <c r="AW13" s="16" t="n">
        <v>0.539421058076584</v>
      </c>
      <c r="AX13" s="16" t="n">
        <v>0.471227959137203</v>
      </c>
      <c r="AY13" s="16" t="n">
        <v>0.478510722088062</v>
      </c>
    </row>
    <row r="14">
      <c r="B14" s="17" t="s">
        <v>97</v>
      </c>
      <c r="C14" s="16" t="n">
        <v>0.117757751259459</v>
      </c>
      <c r="D14" s="16" t="n">
        <v>0.00446166340557117</v>
      </c>
      <c r="E14" s="16" t="n">
        <v>0.0674526023256198</v>
      </c>
      <c r="F14" s="16" t="n">
        <v>0.144305234506419</v>
      </c>
      <c r="G14" s="16"/>
      <c r="H14" s="16" t="n">
        <v>0.00277389103724718</v>
      </c>
      <c r="I14" s="16" t="n">
        <v>0.119288741970733</v>
      </c>
      <c r="J14" s="16"/>
      <c r="K14" s="16" t="n">
        <v>0.16152681700904</v>
      </c>
      <c r="L14" s="16"/>
      <c r="M14" s="16" t="n">
        <v>0.12539684301819</v>
      </c>
      <c r="N14" s="16" t="n">
        <v>0.0683668514455932</v>
      </c>
      <c r="O14" s="16" t="n">
        <v>0.0226947102538701</v>
      </c>
      <c r="P14" s="16" t="n">
        <v>0.0493846930635269</v>
      </c>
      <c r="Q14" s="16"/>
      <c r="R14" s="16" t="n">
        <v>0.291177249163045</v>
      </c>
      <c r="S14" s="16" t="n">
        <v>0</v>
      </c>
      <c r="T14" s="16" t="n">
        <v>0.0731413418269532</v>
      </c>
      <c r="U14" s="16" t="n">
        <v>0.271343365887299</v>
      </c>
      <c r="V14" s="16" t="n">
        <v>0.0811506808648252</v>
      </c>
      <c r="W14" s="16"/>
      <c r="X14" s="16" t="n">
        <v>0.113821737947384</v>
      </c>
      <c r="Y14" s="16" t="n">
        <v>0.113713565367855</v>
      </c>
      <c r="Z14" s="16" t="n">
        <v>0.0745114886171973</v>
      </c>
      <c r="AA14" s="16" t="n">
        <v>0.0242323201133071</v>
      </c>
      <c r="AB14" s="16" t="n">
        <v>0.371498523325243</v>
      </c>
      <c r="AC14" s="16" t="n">
        <v>0.0726351610734531</v>
      </c>
      <c r="AD14" s="16" t="n">
        <v>0.0943507594687127</v>
      </c>
      <c r="AE14" s="16"/>
      <c r="AF14" s="16" t="n">
        <v>0.398473861384177</v>
      </c>
      <c r="AG14" s="16" t="n">
        <v>0</v>
      </c>
      <c r="AH14" s="16" t="n">
        <v>0.0251072507149629</v>
      </c>
      <c r="AI14" s="16" t="n">
        <v>0.0140262752111243</v>
      </c>
      <c r="AJ14" s="16" t="n">
        <v>0.00311430827291646</v>
      </c>
      <c r="AK14" s="16" t="n">
        <v>0.127327365459091</v>
      </c>
      <c r="AL14" s="16" t="n">
        <v>0.250293407141969</v>
      </c>
      <c r="AM14" s="16" t="n">
        <v>0.0120916196059458</v>
      </c>
      <c r="AN14" s="16" t="n">
        <v>0.113456854735446</v>
      </c>
      <c r="AO14" s="16" t="n">
        <v>0.256036567802279</v>
      </c>
      <c r="AP14" s="16" t="n">
        <v>0.102201609704307</v>
      </c>
      <c r="AQ14" s="16"/>
      <c r="AR14" s="16" t="n">
        <v>0.207723132646161</v>
      </c>
      <c r="AS14" s="16" t="n">
        <v>0.127360397024363</v>
      </c>
      <c r="AT14" s="16" t="n">
        <v>0.108027318085251</v>
      </c>
      <c r="AU14" s="16" t="n">
        <v>0.016834863003951</v>
      </c>
      <c r="AV14" s="16" t="n">
        <v>0</v>
      </c>
      <c r="AW14" s="16" t="n">
        <v>0.00918027715220322</v>
      </c>
      <c r="AX14" s="16" t="n">
        <v>0</v>
      </c>
      <c r="AY14" s="16" t="n">
        <v>0.478510722088062</v>
      </c>
    </row>
    <row r="15">
      <c r="B15" s="17" t="s">
        <v>229</v>
      </c>
      <c r="C15" s="23" t="n">
        <v>0.289781456637349</v>
      </c>
      <c r="D15" s="23" t="n">
        <v>0.195091078904015</v>
      </c>
      <c r="E15" s="23" t="n">
        <v>0.310913939373648</v>
      </c>
      <c r="F15" s="23" t="n">
        <v>0.294641351342353</v>
      </c>
      <c r="G15" s="23"/>
      <c r="H15" s="23" t="n">
        <v>0.233991426992279</v>
      </c>
      <c r="I15" s="23" t="n">
        <v>0.266634918949159</v>
      </c>
      <c r="J15" s="23"/>
      <c r="K15" s="23" t="n">
        <v>0.277750284135308</v>
      </c>
      <c r="L15" s="23"/>
      <c r="M15" s="23" t="n">
        <v>0.259404037720902</v>
      </c>
      <c r="N15" s="23" t="n">
        <v>0.463661920076178</v>
      </c>
      <c r="O15" s="23" t="n">
        <v>0.689550612061437</v>
      </c>
      <c r="P15" s="23" t="n">
        <v>0.73305829316045</v>
      </c>
      <c r="Q15" s="23"/>
      <c r="R15" s="23" t="n">
        <v>0.383471279793217</v>
      </c>
      <c r="S15" s="23" t="n">
        <v>0.697998536037749</v>
      </c>
      <c r="T15" s="23" t="n">
        <v>0.319082031138861</v>
      </c>
      <c r="U15" s="23" t="n">
        <v>0.298211126691756</v>
      </c>
      <c r="V15" s="23" t="n">
        <v>0.1632325762008</v>
      </c>
      <c r="W15" s="23"/>
      <c r="X15" s="23" t="n">
        <v>0.321324737831278</v>
      </c>
      <c r="Y15" s="23" t="n">
        <v>0.0942884899785087</v>
      </c>
      <c r="Z15" s="23" t="n">
        <v>0.214815784329748</v>
      </c>
      <c r="AA15" s="23" t="n">
        <v>0.633091920453905</v>
      </c>
      <c r="AB15" s="23" t="n">
        <v>0.243528691508707</v>
      </c>
      <c r="AC15" s="23" t="n">
        <v>0.5811068541084</v>
      </c>
      <c r="AD15" s="23" t="n">
        <v>0.322273835134832</v>
      </c>
      <c r="AE15" s="23"/>
      <c r="AF15" s="23" t="n">
        <v>0.223938048713952</v>
      </c>
      <c r="AG15" s="23" t="n">
        <v>0.488685509170746</v>
      </c>
      <c r="AH15" s="23" t="n">
        <v>0.478821499698728</v>
      </c>
      <c r="AI15" s="23" t="n">
        <v>0.525948415512083</v>
      </c>
      <c r="AJ15" s="23" t="n">
        <v>0.218709832972236</v>
      </c>
      <c r="AK15" s="23" t="n">
        <v>0.216493060775227</v>
      </c>
      <c r="AL15" s="23" t="n">
        <v>0.450332370915959</v>
      </c>
      <c r="AM15" s="23" t="n">
        <v>0.304347267737987</v>
      </c>
      <c r="AN15" s="23" t="n">
        <v>0.467632534380487</v>
      </c>
      <c r="AO15" s="23" t="n">
        <v>0.0438598963532882</v>
      </c>
      <c r="AP15" s="23" t="n">
        <v>0.133305202491758</v>
      </c>
      <c r="AQ15" s="23"/>
      <c r="AR15" s="23" t="n">
        <v>0.209643624541155</v>
      </c>
      <c r="AS15" s="23" t="n">
        <v>0.375775473764438</v>
      </c>
      <c r="AT15" s="23" t="n">
        <v>0.442881316915069</v>
      </c>
      <c r="AU15" s="23" t="n">
        <v>0.202240014298403</v>
      </c>
      <c r="AV15" s="23" t="n">
        <v>0.172293875423565</v>
      </c>
      <c r="AW15" s="23" t="n">
        <v>0.167356304884368</v>
      </c>
      <c r="AX15" s="23" t="n">
        <v>0.523797225756744</v>
      </c>
      <c r="AY15" s="23" t="n">
        <v>0.0312840687983912</v>
      </c>
    </row>
    <row r="16">
      <c r="B16" s="17" t="s">
        <v>230</v>
      </c>
      <c r="C16" s="23" t="n">
        <v>0.445853520046137</v>
      </c>
      <c r="D16" s="23" t="n">
        <v>0.525806211563428</v>
      </c>
      <c r="E16" s="23" t="n">
        <v>0.477892332230013</v>
      </c>
      <c r="F16" s="23" t="n">
        <v>0.428068423600936</v>
      </c>
      <c r="G16" s="23"/>
      <c r="H16" s="23" t="n">
        <v>0.711087937870448</v>
      </c>
      <c r="I16" s="23" t="n">
        <v>0.452165861157769</v>
      </c>
      <c r="J16" s="23"/>
      <c r="K16" s="23" t="n">
        <v>0.401696760857422</v>
      </c>
      <c r="L16" s="23"/>
      <c r="M16" s="23" t="n">
        <v>0.476821132198908</v>
      </c>
      <c r="N16" s="23" t="n">
        <v>0.231114698948227</v>
      </c>
      <c r="O16" s="23" t="n">
        <v>0.147228265628925</v>
      </c>
      <c r="P16" s="23" t="n">
        <v>0.0609768118411929</v>
      </c>
      <c r="Q16" s="23"/>
      <c r="R16" s="23" t="n">
        <v>0.145588624581523</v>
      </c>
      <c r="S16" s="23" t="n">
        <v>0.130848831258832</v>
      </c>
      <c r="T16" s="23" t="n">
        <v>0.335297128549909</v>
      </c>
      <c r="U16" s="23" t="n">
        <v>0.364113992597828</v>
      </c>
      <c r="V16" s="23" t="n">
        <v>0.658780903257253</v>
      </c>
      <c r="W16" s="23"/>
      <c r="X16" s="23" t="n">
        <v>0.454983524444687</v>
      </c>
      <c r="Y16" s="23" t="n">
        <v>0.61630931387982</v>
      </c>
      <c r="Z16" s="23" t="n">
        <v>0.416061359390921</v>
      </c>
      <c r="AA16" s="23" t="n">
        <v>0.314957226000597</v>
      </c>
      <c r="AB16" s="23" t="n">
        <v>0.165954570244477</v>
      </c>
      <c r="AC16" s="23" t="n">
        <v>0.241106662573298</v>
      </c>
      <c r="AD16" s="23" t="n">
        <v>0.515728368856782</v>
      </c>
      <c r="AE16" s="23"/>
      <c r="AF16" s="23" t="n">
        <v>0.375780581605143</v>
      </c>
      <c r="AG16" s="23" t="n">
        <v>0.087362097818795</v>
      </c>
      <c r="AH16" s="23" t="n">
        <v>0.469583036540631</v>
      </c>
      <c r="AI16" s="23" t="n">
        <v>0.294031249984674</v>
      </c>
      <c r="AJ16" s="23" t="n">
        <v>0.615934321252665</v>
      </c>
      <c r="AK16" s="23" t="n">
        <v>0.570695868199948</v>
      </c>
      <c r="AL16" s="23" t="n">
        <v>0.00178242364909158</v>
      </c>
      <c r="AM16" s="23" t="n">
        <v>0.572842477760161</v>
      </c>
      <c r="AN16" s="23" t="n">
        <v>0.25067850350575</v>
      </c>
      <c r="AO16" s="23" t="n">
        <v>0.493178860443669</v>
      </c>
      <c r="AP16" s="23" t="n">
        <v>0.631028303393941</v>
      </c>
      <c r="AQ16" s="23"/>
      <c r="AR16" s="23" t="n">
        <v>0.477434205260696</v>
      </c>
      <c r="AS16" s="23" t="n">
        <v>0.31376963193277</v>
      </c>
      <c r="AT16" s="23" t="n">
        <v>0.398790146286022</v>
      </c>
      <c r="AU16" s="23" t="n">
        <v>0.631255769979874</v>
      </c>
      <c r="AV16" s="23" t="n">
        <v>0.603218306397742</v>
      </c>
      <c r="AW16" s="23" t="n">
        <v>0.566919496451303</v>
      </c>
      <c r="AX16" s="23" t="n">
        <v>0.471227959137203</v>
      </c>
      <c r="AY16" s="23" t="n">
        <v>0.490205209113547</v>
      </c>
    </row>
    <row r="17">
      <c r="B17" s="17" t="s">
        <v>128</v>
      </c>
      <c r="C17" s="24" t="n">
        <v>-0.156072063408788</v>
      </c>
      <c r="D17" s="24" t="n">
        <v>-0.330715132659413</v>
      </c>
      <c r="E17" s="24" t="n">
        <v>-0.166978392856365</v>
      </c>
      <c r="F17" s="24" t="n">
        <v>-0.133427072258583</v>
      </c>
      <c r="G17" s="24"/>
      <c r="H17" s="24" t="n">
        <v>-0.47709651087817</v>
      </c>
      <c r="I17" s="24" t="n">
        <v>-0.185530942208611</v>
      </c>
      <c r="J17" s="24"/>
      <c r="K17" s="24" t="n">
        <v>-0.123946476722114</v>
      </c>
      <c r="L17" s="24"/>
      <c r="M17" s="24" t="n">
        <v>-0.217417094478006</v>
      </c>
      <c r="N17" s="24" t="n">
        <v>0.232547221127951</v>
      </c>
      <c r="O17" s="24" t="n">
        <v>0.542322346432512</v>
      </c>
      <c r="P17" s="24" t="n">
        <v>0.672081481319257</v>
      </c>
      <c r="Q17" s="24"/>
      <c r="R17" s="24" t="n">
        <v>0.237882655211694</v>
      </c>
      <c r="S17" s="24" t="n">
        <v>0.567149704778917</v>
      </c>
      <c r="T17" s="24" t="n">
        <v>-0.0162150974110478</v>
      </c>
      <c r="U17" s="24" t="n">
        <v>-0.0659028659060712</v>
      </c>
      <c r="V17" s="24" t="n">
        <v>-0.495548327056453</v>
      </c>
      <c r="W17" s="24"/>
      <c r="X17" s="24" t="n">
        <v>-0.133658786613409</v>
      </c>
      <c r="Y17" s="24" t="n">
        <v>-0.522020823901311</v>
      </c>
      <c r="Z17" s="24" t="n">
        <v>-0.201245575061173</v>
      </c>
      <c r="AA17" s="24" t="n">
        <v>0.318134694453309</v>
      </c>
      <c r="AB17" s="24" t="n">
        <v>0.0775741212642293</v>
      </c>
      <c r="AC17" s="24" t="n">
        <v>0.340000191535102</v>
      </c>
      <c r="AD17" s="24" t="n">
        <v>-0.19345453372195</v>
      </c>
      <c r="AE17" s="24"/>
      <c r="AF17" s="24" t="n">
        <v>-0.151842532891191</v>
      </c>
      <c r="AG17" s="24" t="n">
        <v>0.401323411351951</v>
      </c>
      <c r="AH17" s="24" t="n">
        <v>0.00923846315809712</v>
      </c>
      <c r="AI17" s="24" t="n">
        <v>0.231917165527408</v>
      </c>
      <c r="AJ17" s="24" t="n">
        <v>-0.397224488280428</v>
      </c>
      <c r="AK17" s="24" t="n">
        <v>-0.354202807424721</v>
      </c>
      <c r="AL17" s="24" t="n">
        <v>0.448549947266868</v>
      </c>
      <c r="AM17" s="24" t="n">
        <v>-0.268495210022174</v>
      </c>
      <c r="AN17" s="24" t="n">
        <v>0.216954030874738</v>
      </c>
      <c r="AO17" s="24" t="n">
        <v>-0.449318964090381</v>
      </c>
      <c r="AP17" s="24" t="n">
        <v>-0.497723100902183</v>
      </c>
      <c r="AQ17" s="24"/>
      <c r="AR17" s="24" t="n">
        <v>-0.267790580719541</v>
      </c>
      <c r="AS17" s="24" t="n">
        <v>0.0620058418316681</v>
      </c>
      <c r="AT17" s="24" t="n">
        <v>0.0440911706290465</v>
      </c>
      <c r="AU17" s="24" t="n">
        <v>-0.429015755681471</v>
      </c>
      <c r="AV17" s="24" t="n">
        <v>-0.430924430974177</v>
      </c>
      <c r="AW17" s="24" t="n">
        <v>-0.399563191566935</v>
      </c>
      <c r="AX17" s="24" t="n">
        <v>0.0525692666195411</v>
      </c>
      <c r="AY17" s="24" t="n">
        <v>-0.458921140315156</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273</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232</v>
      </c>
      <c r="C9" s="16" t="n">
        <v>0.582361125115046</v>
      </c>
      <c r="D9" s="16" t="n">
        <v>0.66293928923672</v>
      </c>
      <c r="E9" s="16" t="n">
        <v>0.500069184059714</v>
      </c>
      <c r="F9" s="16" t="n">
        <v>0.595864061280093</v>
      </c>
      <c r="G9" s="16"/>
      <c r="H9" s="16" t="n">
        <v>0.710631282477778</v>
      </c>
      <c r="I9" s="16" t="n">
        <v>0.605809448978514</v>
      </c>
      <c r="J9" s="16"/>
      <c r="K9" s="16" t="n">
        <v>0.626097908076124</v>
      </c>
      <c r="L9" s="16"/>
      <c r="M9" s="16" t="n">
        <v>0.627855295925493</v>
      </c>
      <c r="N9" s="16" t="n">
        <v>0.254338221877281</v>
      </c>
      <c r="O9" s="16" t="n">
        <v>0.162352330597234</v>
      </c>
      <c r="P9" s="16" t="n">
        <v>0.0927063372211383</v>
      </c>
      <c r="Q9" s="16"/>
      <c r="R9" s="16" t="n">
        <v>0.325351471043738</v>
      </c>
      <c r="S9" s="16" t="n">
        <v>0.119702008228148</v>
      </c>
      <c r="T9" s="16" t="n">
        <v>0.519623940365398</v>
      </c>
      <c r="U9" s="16" t="n">
        <v>0.579118660944947</v>
      </c>
      <c r="V9" s="16" t="n">
        <v>0.760675147570088</v>
      </c>
      <c r="W9" s="16"/>
      <c r="X9" s="16" t="n">
        <v>0.591725660602921</v>
      </c>
      <c r="Y9" s="16" t="n">
        <v>0.823231534502688</v>
      </c>
      <c r="Z9" s="16" t="n">
        <v>0.475274698041363</v>
      </c>
      <c r="AA9" s="16" t="n">
        <v>0.479148966582535</v>
      </c>
      <c r="AB9" s="16" t="n">
        <v>0.328275409488461</v>
      </c>
      <c r="AC9" s="16" t="n">
        <v>0.279573166009205</v>
      </c>
      <c r="AD9" s="16" t="n">
        <v>0.61298684240715</v>
      </c>
      <c r="AE9" s="16"/>
      <c r="AF9" s="16" t="n">
        <v>0.41403357460116</v>
      </c>
      <c r="AG9" s="16" t="n">
        <v>0.462303280595969</v>
      </c>
      <c r="AH9" s="16" t="n">
        <v>0.642833899504126</v>
      </c>
      <c r="AI9" s="16" t="n">
        <v>0.411353076338567</v>
      </c>
      <c r="AJ9" s="16" t="n">
        <v>0.565908039483493</v>
      </c>
      <c r="AK9" s="16" t="n">
        <v>0.65163860989863</v>
      </c>
      <c r="AL9" s="16" t="n">
        <v>0.483145112050853</v>
      </c>
      <c r="AM9" s="16" t="n">
        <v>0.546178517250018</v>
      </c>
      <c r="AN9" s="16" t="n">
        <v>0.277839403872224</v>
      </c>
      <c r="AO9" s="16" t="n">
        <v>0.748410411721488</v>
      </c>
      <c r="AP9" s="16" t="n">
        <v>0.866694797508242</v>
      </c>
      <c r="AQ9" s="16"/>
      <c r="AR9" s="16" t="n">
        <v>0.728723745049017</v>
      </c>
      <c r="AS9" s="16" t="n">
        <v>0.515551774605999</v>
      </c>
      <c r="AT9" s="16" t="n">
        <v>0.292175975659834</v>
      </c>
      <c r="AU9" s="16" t="n">
        <v>0.781516963092238</v>
      </c>
      <c r="AV9" s="16" t="n">
        <v>0.666447053451052</v>
      </c>
      <c r="AW9" s="16" t="n">
        <v>0.740869645699795</v>
      </c>
      <c r="AX9" s="16" t="n">
        <v>0.492598841423802</v>
      </c>
      <c r="AY9" s="16" t="n">
        <v>0.478510722088062</v>
      </c>
    </row>
    <row r="10">
      <c r="B10" s="17" t="s">
        <v>234</v>
      </c>
      <c r="C10" s="16" t="n">
        <v>0.140842591709107</v>
      </c>
      <c r="D10" s="16" t="n">
        <v>0.164334856812359</v>
      </c>
      <c r="E10" s="16" t="n">
        <v>0.115841404155636</v>
      </c>
      <c r="F10" s="16" t="n">
        <v>0.145056145308794</v>
      </c>
      <c r="G10" s="16"/>
      <c r="H10" s="16" t="n">
        <v>0.119350944929507</v>
      </c>
      <c r="I10" s="16" t="n">
        <v>0.129159775892441</v>
      </c>
      <c r="J10" s="16"/>
      <c r="K10" s="16" t="n">
        <v>0.117799273592471</v>
      </c>
      <c r="L10" s="16"/>
      <c r="M10" s="16" t="n">
        <v>0.124331989595326</v>
      </c>
      <c r="N10" s="16" t="n">
        <v>0.254320516349959</v>
      </c>
      <c r="O10" s="16" t="n">
        <v>0.305351454728856</v>
      </c>
      <c r="P10" s="16" t="n">
        <v>0.340787168681992</v>
      </c>
      <c r="Q10" s="16"/>
      <c r="R10" s="16" t="n">
        <v>0.000366058133902892</v>
      </c>
      <c r="S10" s="16" t="n">
        <v>0.329600011034343</v>
      </c>
      <c r="T10" s="16" t="n">
        <v>0.169309666912318</v>
      </c>
      <c r="U10" s="16" t="n">
        <v>0.0753039818680599</v>
      </c>
      <c r="V10" s="16" t="n">
        <v>0.127429817647843</v>
      </c>
      <c r="W10" s="16"/>
      <c r="X10" s="16" t="n">
        <v>0.143950352106924</v>
      </c>
      <c r="Y10" s="16" t="n">
        <v>0.1293211954016</v>
      </c>
      <c r="Z10" s="16" t="n">
        <v>0.120119191643472</v>
      </c>
      <c r="AA10" s="16" t="n">
        <v>0.411138349964764</v>
      </c>
      <c r="AB10" s="16" t="n">
        <v>0.0937081824915794</v>
      </c>
      <c r="AC10" s="16" t="n">
        <v>0.14070562907064</v>
      </c>
      <c r="AD10" s="16" t="n">
        <v>0.170227348216051</v>
      </c>
      <c r="AE10" s="16"/>
      <c r="AF10" s="16" t="n">
        <v>0.00224578189017324</v>
      </c>
      <c r="AG10" s="16" t="n">
        <v>0.448319068825842</v>
      </c>
      <c r="AH10" s="16" t="n">
        <v>0.0888216174517571</v>
      </c>
      <c r="AI10" s="16" t="n">
        <v>0.444478169756026</v>
      </c>
      <c r="AJ10" s="16" t="n">
        <v>0.0323153686763868</v>
      </c>
      <c r="AK10" s="16" t="n">
        <v>0.095242003804675</v>
      </c>
      <c r="AL10" s="16" t="n">
        <v>0.293658660731266</v>
      </c>
      <c r="AM10" s="16" t="n">
        <v>0.373849413270004</v>
      </c>
      <c r="AN10" s="16" t="n">
        <v>0.200911825725004</v>
      </c>
      <c r="AO10" s="16" t="n">
        <v>0.0326875585577067</v>
      </c>
      <c r="AP10" s="16" t="n">
        <v>0.00324576641690971</v>
      </c>
      <c r="AQ10" s="16"/>
      <c r="AR10" s="16" t="n">
        <v>0.108685586215442</v>
      </c>
      <c r="AS10" s="16" t="n">
        <v>0.213422330736934</v>
      </c>
      <c r="AT10" s="16" t="n">
        <v>0.0664665279136463</v>
      </c>
      <c r="AU10" s="16" t="n">
        <v>0.190718105130968</v>
      </c>
      <c r="AV10" s="16" t="n">
        <v>0.153623842352796</v>
      </c>
      <c r="AW10" s="16" t="n">
        <v>0.0792461176084503</v>
      </c>
      <c r="AX10" s="16" t="n">
        <v>0.227623604127439</v>
      </c>
      <c r="AY10" s="16" t="n">
        <v>0.00189969613903295</v>
      </c>
    </row>
    <row r="11">
      <c r="B11" s="17" t="s">
        <v>233</v>
      </c>
      <c r="C11" s="16" t="n">
        <v>0.126239027287386</v>
      </c>
      <c r="D11" s="16" t="n">
        <v>0.105156231651352</v>
      </c>
      <c r="E11" s="16" t="n">
        <v>0.266737423099628</v>
      </c>
      <c r="F11" s="16" t="n">
        <v>0.090075967928191</v>
      </c>
      <c r="G11" s="16"/>
      <c r="H11" s="16" t="n">
        <v>0.200217984372326</v>
      </c>
      <c r="I11" s="16" t="n">
        <v>0.128872711817134</v>
      </c>
      <c r="J11" s="16"/>
      <c r="K11" s="16" t="n">
        <v>0.080680314954424</v>
      </c>
      <c r="L11" s="16"/>
      <c r="M11" s="16" t="n">
        <v>0.0920650633353818</v>
      </c>
      <c r="N11" s="16" t="n">
        <v>0.387183825111819</v>
      </c>
      <c r="O11" s="16" t="n">
        <v>0.415021557150771</v>
      </c>
      <c r="P11" s="16" t="n">
        <v>0.421432676088379</v>
      </c>
      <c r="Q11" s="16"/>
      <c r="R11" s="16" t="n">
        <v>0.25870242529111</v>
      </c>
      <c r="S11" s="16" t="n">
        <v>0.19780857229753</v>
      </c>
      <c r="T11" s="16" t="n">
        <v>0.163166025119468</v>
      </c>
      <c r="U11" s="16" t="n">
        <v>0.100319229483187</v>
      </c>
      <c r="V11" s="16" t="n">
        <v>0.08222177006706</v>
      </c>
      <c r="W11" s="16"/>
      <c r="X11" s="16" t="n">
        <v>0.0989112285574674</v>
      </c>
      <c r="Y11" s="16" t="n">
        <v>0.106775348665673</v>
      </c>
      <c r="Z11" s="16" t="n">
        <v>0.191555390307025</v>
      </c>
      <c r="AA11" s="16" t="n">
        <v>0.282546309840177</v>
      </c>
      <c r="AB11" s="16" t="n">
        <v>0.130113621461973</v>
      </c>
      <c r="AC11" s="16" t="n">
        <v>0.400806171029457</v>
      </c>
      <c r="AD11" s="16" t="n">
        <v>0.204811639606236</v>
      </c>
      <c r="AE11" s="16"/>
      <c r="AF11" s="16" t="n">
        <v>0.00783217743317917</v>
      </c>
      <c r="AG11" s="16" t="n">
        <v>0.0280902071958189</v>
      </c>
      <c r="AH11" s="16" t="n">
        <v>0.150311818356237</v>
      </c>
      <c r="AI11" s="16" t="n">
        <v>0.336342286067762</v>
      </c>
      <c r="AJ11" s="16" t="n">
        <v>0.0724566236010444</v>
      </c>
      <c r="AK11" s="16" t="n">
        <v>0.0516366789690693</v>
      </c>
      <c r="AL11" s="16" t="n">
        <v>0.186889851198114</v>
      </c>
      <c r="AM11" s="16" t="n">
        <v>0.29202963742937</v>
      </c>
      <c r="AN11" s="16" t="n">
        <v>0.177832726207033</v>
      </c>
      <c r="AO11" s="16" t="n">
        <v>0.204384061219733</v>
      </c>
      <c r="AP11" s="16" t="n">
        <v>0.00091967977167182</v>
      </c>
      <c r="AQ11" s="16"/>
      <c r="AR11" s="16" t="n">
        <v>0.0320237642396405</v>
      </c>
      <c r="AS11" s="16" t="n">
        <v>0.132595466134687</v>
      </c>
      <c r="AT11" s="16" t="n">
        <v>0.282874450948915</v>
      </c>
      <c r="AU11" s="16" t="n">
        <v>0.190718105130968</v>
      </c>
      <c r="AV11" s="16" t="n">
        <v>0.155103756443174</v>
      </c>
      <c r="AW11" s="16" t="n">
        <v>0.033057246468894</v>
      </c>
      <c r="AX11" s="16" t="n">
        <v>0.247648914408521</v>
      </c>
      <c r="AY11" s="16" t="n">
        <v>0.0312840687983912</v>
      </c>
    </row>
    <row r="12">
      <c r="B12" s="17" t="s">
        <v>238</v>
      </c>
      <c r="C12" s="16" t="n">
        <v>0.115963756867745</v>
      </c>
      <c r="D12" s="16" t="n">
        <v>0.0960665252686496</v>
      </c>
      <c r="E12" s="16" t="n">
        <v>0.055292766545952</v>
      </c>
      <c r="F12" s="16" t="n">
        <v>0.134843634170109</v>
      </c>
      <c r="G12" s="16"/>
      <c r="H12" s="16" t="n">
        <v>0.154281717128932</v>
      </c>
      <c r="I12" s="16" t="n">
        <v>0.110838955336321</v>
      </c>
      <c r="J12" s="16"/>
      <c r="K12" s="16" t="n">
        <v>0.0994598081090228</v>
      </c>
      <c r="L12" s="16"/>
      <c r="M12" s="16" t="n">
        <v>0.0979139075229275</v>
      </c>
      <c r="N12" s="16" t="n">
        <v>0.224463934511979</v>
      </c>
      <c r="O12" s="16" t="n">
        <v>0.343041137221191</v>
      </c>
      <c r="P12" s="16" t="n">
        <v>0.356288642110239</v>
      </c>
      <c r="Q12" s="16"/>
      <c r="R12" s="16" t="n">
        <v>0.0153115994593346</v>
      </c>
      <c r="S12" s="16" t="n">
        <v>0.22139431433362</v>
      </c>
      <c r="T12" s="16" t="n">
        <v>0.121680130921884</v>
      </c>
      <c r="U12" s="16" t="n">
        <v>0.0856822156677999</v>
      </c>
      <c r="V12" s="16" t="n">
        <v>0.114979450236509</v>
      </c>
      <c r="W12" s="16"/>
      <c r="X12" s="16" t="n">
        <v>0.0929081230098249</v>
      </c>
      <c r="Y12" s="16" t="n">
        <v>0.060095327637532</v>
      </c>
      <c r="Z12" s="16" t="n">
        <v>0.200019680758719</v>
      </c>
      <c r="AA12" s="16" t="n">
        <v>0.204005763059245</v>
      </c>
      <c r="AB12" s="16" t="n">
        <v>0.0917356765612681</v>
      </c>
      <c r="AC12" s="16" t="n">
        <v>0.28892577450368</v>
      </c>
      <c r="AD12" s="16" t="n">
        <v>0.0788018455116328</v>
      </c>
      <c r="AE12" s="16"/>
      <c r="AF12" s="16" t="n">
        <v>0.00144694301963122</v>
      </c>
      <c r="AG12" s="16" t="n">
        <v>0.459369110352585</v>
      </c>
      <c r="AH12" s="16" t="n">
        <v>0.0627306510219235</v>
      </c>
      <c r="AI12" s="16" t="n">
        <v>0.217281740086802</v>
      </c>
      <c r="AJ12" s="16" t="n">
        <v>0.0621879401344052</v>
      </c>
      <c r="AK12" s="16" t="n">
        <v>0.117608754102984</v>
      </c>
      <c r="AL12" s="16" t="n">
        <v>0.0566321325635867</v>
      </c>
      <c r="AM12" s="16" t="n">
        <v>0.267716006753545</v>
      </c>
      <c r="AN12" s="16" t="n">
        <v>0.128429538505944</v>
      </c>
      <c r="AO12" s="16" t="n">
        <v>0.0049556637544114</v>
      </c>
      <c r="AP12" s="16" t="n">
        <v>0.129180334420675</v>
      </c>
      <c r="AQ12" s="16"/>
      <c r="AR12" s="16" t="n">
        <v>0.0188101272657556</v>
      </c>
      <c r="AS12" s="16" t="n">
        <v>0.22412327936644</v>
      </c>
      <c r="AT12" s="16" t="n">
        <v>0.0402050151166222</v>
      </c>
      <c r="AU12" s="16" t="n">
        <v>0.0192945384723819</v>
      </c>
      <c r="AV12" s="16" t="n">
        <v>0.074353091522853</v>
      </c>
      <c r="AW12" s="16" t="n">
        <v>0.14875888233568</v>
      </c>
      <c r="AX12" s="16" t="n">
        <v>0.229239859210501</v>
      </c>
      <c r="AY12" s="16" t="n">
        <v>0.0214892779119384</v>
      </c>
    </row>
    <row r="13">
      <c r="B13" s="17" t="s">
        <v>272</v>
      </c>
      <c r="C13" s="16" t="n">
        <v>0.103764135029065</v>
      </c>
      <c r="D13" s="16" t="n">
        <v>0.113423040065135</v>
      </c>
      <c r="E13" s="16" t="n">
        <v>0.109295567219654</v>
      </c>
      <c r="F13" s="16" t="n">
        <v>0.101160010299924</v>
      </c>
      <c r="G13" s="16"/>
      <c r="H13" s="16" t="n">
        <v>0.11580160150522</v>
      </c>
      <c r="I13" s="16" t="n">
        <v>0.0859175426876311</v>
      </c>
      <c r="J13" s="16"/>
      <c r="K13" s="16" t="n">
        <v>0.117746487841746</v>
      </c>
      <c r="L13" s="16"/>
      <c r="M13" s="16" t="n">
        <v>0.0908034300645535</v>
      </c>
      <c r="N13" s="16" t="n">
        <v>0.176666274639606</v>
      </c>
      <c r="O13" s="16" t="n">
        <v>0.270386971852734</v>
      </c>
      <c r="P13" s="16" t="n">
        <v>0.318208117552758</v>
      </c>
      <c r="Q13" s="16"/>
      <c r="R13" s="16" t="n">
        <v>0.122590960245655</v>
      </c>
      <c r="S13" s="16" t="n">
        <v>0.453717847357736</v>
      </c>
      <c r="T13" s="16" t="n">
        <v>0.105744969038457</v>
      </c>
      <c r="U13" s="16" t="n">
        <v>0.0870488052687161</v>
      </c>
      <c r="V13" s="16" t="n">
        <v>0.0266922402575884</v>
      </c>
      <c r="W13" s="16"/>
      <c r="X13" s="16" t="n">
        <v>0.147320198317571</v>
      </c>
      <c r="Y13" s="16" t="n">
        <v>0.0656999742387047</v>
      </c>
      <c r="Z13" s="16" t="n">
        <v>0.0503529264772153</v>
      </c>
      <c r="AA13" s="16" t="n">
        <v>0.0179662389892275</v>
      </c>
      <c r="AB13" s="16" t="n">
        <v>0.091224051446147</v>
      </c>
      <c r="AC13" s="16" t="n">
        <v>0.251142238186414</v>
      </c>
      <c r="AD13" s="16" t="n">
        <v>0.12320118113423</v>
      </c>
      <c r="AE13" s="16"/>
      <c r="AF13" s="16" t="n">
        <v>0.166009578846948</v>
      </c>
      <c r="AG13" s="16" t="n">
        <v>0.0274210587634952</v>
      </c>
      <c r="AH13" s="16" t="n">
        <v>0.0563138048042348</v>
      </c>
      <c r="AI13" s="16" t="n">
        <v>0.074579163500134</v>
      </c>
      <c r="AJ13" s="16" t="n">
        <v>0.0449246283298494</v>
      </c>
      <c r="AK13" s="16" t="n">
        <v>0.073128411821517</v>
      </c>
      <c r="AL13" s="16" t="n">
        <v>0.290866406451924</v>
      </c>
      <c r="AM13" s="16" t="n">
        <v>0.0960956012940353</v>
      </c>
      <c r="AN13" s="16" t="n">
        <v>0.348906224910562</v>
      </c>
      <c r="AO13" s="16" t="n">
        <v>0.0186686157310238</v>
      </c>
      <c r="AP13" s="16" t="n">
        <v>0.000405742221430295</v>
      </c>
      <c r="AQ13" s="16"/>
      <c r="AR13" s="16" t="n">
        <v>0.0997787184764009</v>
      </c>
      <c r="AS13" s="16" t="n">
        <v>0.054152522442153</v>
      </c>
      <c r="AT13" s="16" t="n">
        <v>0.235509736882538</v>
      </c>
      <c r="AU13" s="16" t="n">
        <v>0.0103382283782514</v>
      </c>
      <c r="AV13" s="16" t="n">
        <v>0.225967732269072</v>
      </c>
      <c r="AW13" s="16" t="n">
        <v>0.0703027087005292</v>
      </c>
      <c r="AX13" s="16" t="n">
        <v>0.241469238826525</v>
      </c>
      <c r="AY13" s="16" t="n">
        <v>0.00979479088645274</v>
      </c>
    </row>
    <row r="14">
      <c r="B14" s="17" t="s">
        <v>239</v>
      </c>
      <c r="C14" s="16" t="n">
        <v>0.0823401858630781</v>
      </c>
      <c r="D14" s="16" t="n">
        <v>0.143943679731157</v>
      </c>
      <c r="E14" s="16" t="n">
        <v>0.178329866871825</v>
      </c>
      <c r="F14" s="16" t="n">
        <v>0.0490797115976509</v>
      </c>
      <c r="G14" s="16"/>
      <c r="H14" s="16" t="n">
        <v>0.119022887146111</v>
      </c>
      <c r="I14" s="16" t="n">
        <v>0.0548850814327671</v>
      </c>
      <c r="J14" s="16"/>
      <c r="K14" s="16" t="n">
        <v>0.12767597927051</v>
      </c>
      <c r="L14" s="16"/>
      <c r="M14" s="16" t="n">
        <v>0.0581115532110829</v>
      </c>
      <c r="N14" s="16" t="n">
        <v>0.250930651435999</v>
      </c>
      <c r="O14" s="16" t="n">
        <v>0.303161451031243</v>
      </c>
      <c r="P14" s="16" t="n">
        <v>0.415800218905856</v>
      </c>
      <c r="Q14" s="16"/>
      <c r="R14" s="16" t="n">
        <v>0.25941608701195</v>
      </c>
      <c r="S14" s="16" t="n">
        <v>0.142021718924274</v>
      </c>
      <c r="T14" s="16" t="n">
        <v>0.0830618759836278</v>
      </c>
      <c r="U14" s="16" t="n">
        <v>0.118292613478556</v>
      </c>
      <c r="V14" s="16" t="n">
        <v>0.0293731783430336</v>
      </c>
      <c r="W14" s="16"/>
      <c r="X14" s="16" t="n">
        <v>0.0685722800036279</v>
      </c>
      <c r="Y14" s="16" t="n">
        <v>0.0859768676155652</v>
      </c>
      <c r="Z14" s="16" t="n">
        <v>0.13201740488623</v>
      </c>
      <c r="AA14" s="16" t="n">
        <v>0.0747936522861487</v>
      </c>
      <c r="AB14" s="16" t="n">
        <v>0.0944141990164845</v>
      </c>
      <c r="AC14" s="16" t="n">
        <v>0.261538804060574</v>
      </c>
      <c r="AD14" s="16" t="n">
        <v>0.0883533612714818</v>
      </c>
      <c r="AE14" s="16"/>
      <c r="AF14" s="16" t="n">
        <v>0.00289275569323278</v>
      </c>
      <c r="AG14" s="16" t="n">
        <v>0.0402227483963539</v>
      </c>
      <c r="AH14" s="16" t="n">
        <v>0.0758521950784436</v>
      </c>
      <c r="AI14" s="16" t="n">
        <v>0.085820852819747</v>
      </c>
      <c r="AJ14" s="16" t="n">
        <v>0.15820633301501</v>
      </c>
      <c r="AK14" s="16" t="n">
        <v>0.0294268598030067</v>
      </c>
      <c r="AL14" s="16" t="n">
        <v>0.151142934916012</v>
      </c>
      <c r="AM14" s="16" t="n">
        <v>0.192525181197756</v>
      </c>
      <c r="AN14" s="16" t="n">
        <v>0.15736573905792</v>
      </c>
      <c r="AO14" s="16" t="n">
        <v>0.0161280015499928</v>
      </c>
      <c r="AP14" s="16" t="n">
        <v>0.00375970396715124</v>
      </c>
      <c r="AQ14" s="16"/>
      <c r="AR14" s="16" t="n">
        <v>0.0207839622442156</v>
      </c>
      <c r="AS14" s="16" t="n">
        <v>0.0607320324236018</v>
      </c>
      <c r="AT14" s="16" t="n">
        <v>0.216007655343284</v>
      </c>
      <c r="AU14" s="16" t="n">
        <v>0.0397727577339474</v>
      </c>
      <c r="AV14" s="16" t="n">
        <v>0.170284673816988</v>
      </c>
      <c r="AW14" s="16" t="n">
        <v>0.030377803464666</v>
      </c>
      <c r="AX14" s="16" t="n">
        <v>0.262302676649137</v>
      </c>
      <c r="AY14" s="16" t="n">
        <v>0.0312840687983912</v>
      </c>
    </row>
    <row r="15">
      <c r="B15" s="17" t="s">
        <v>97</v>
      </c>
      <c r="C15" s="16" t="n">
        <v>0.0770046601873441</v>
      </c>
      <c r="D15" s="16" t="n">
        <v>0.0196818535381733</v>
      </c>
      <c r="E15" s="16" t="n">
        <v>0.0575843274283595</v>
      </c>
      <c r="F15" s="16" t="n">
        <v>0.0887821085616454</v>
      </c>
      <c r="G15" s="16"/>
      <c r="H15" s="16" t="n">
        <v>0.00126438917717966</v>
      </c>
      <c r="I15" s="16" t="n">
        <v>0.0745727148621388</v>
      </c>
      <c r="J15" s="16"/>
      <c r="K15" s="16" t="n">
        <v>0.0505162181219234</v>
      </c>
      <c r="L15" s="16"/>
      <c r="M15" s="16" t="n">
        <v>0.081903337288154</v>
      </c>
      <c r="N15" s="16" t="n">
        <v>0.0392871485630581</v>
      </c>
      <c r="O15" s="16" t="n">
        <v>0.032501864321007</v>
      </c>
      <c r="P15" s="16" t="n">
        <v>0.0472897490329235</v>
      </c>
      <c r="Q15" s="16"/>
      <c r="R15" s="16" t="n">
        <v>0.291177249163045</v>
      </c>
      <c r="S15" s="16" t="n">
        <v>0.102608089659541</v>
      </c>
      <c r="T15" s="16" t="n">
        <v>0.0232063773406747</v>
      </c>
      <c r="U15" s="16" t="n">
        <v>0.109236091506379</v>
      </c>
      <c r="V15" s="16" t="n">
        <v>0.060729815784039</v>
      </c>
      <c r="W15" s="16"/>
      <c r="X15" s="16" t="n">
        <v>0.0716939505349671</v>
      </c>
      <c r="Y15" s="16" t="n">
        <v>0.000202006492958103</v>
      </c>
      <c r="Z15" s="16" t="n">
        <v>0.0769489045584262</v>
      </c>
      <c r="AA15" s="16" t="n">
        <v>0.0267840360391483</v>
      </c>
      <c r="AB15" s="16" t="n">
        <v>0.355523616349843</v>
      </c>
      <c r="AC15" s="16" t="n">
        <v>0.0355245309303731</v>
      </c>
      <c r="AD15" s="16" t="n">
        <v>0.0364515798105812</v>
      </c>
      <c r="AE15" s="16"/>
      <c r="AF15" s="16" t="n">
        <v>0.412125799464743</v>
      </c>
      <c r="AG15" s="16" t="n">
        <v>0</v>
      </c>
      <c r="AH15" s="16" t="n">
        <v>0.168312282013728</v>
      </c>
      <c r="AI15" s="16" t="n">
        <v>0.0103880660209391</v>
      </c>
      <c r="AJ15" s="16" t="n">
        <v>0.172168122075652</v>
      </c>
      <c r="AK15" s="16" t="n">
        <v>0.0840380106193893</v>
      </c>
      <c r="AL15" s="16" t="n">
        <v>0</v>
      </c>
      <c r="AM15" s="16" t="n">
        <v>0</v>
      </c>
      <c r="AN15" s="16" t="n">
        <v>0.000404994368722858</v>
      </c>
      <c r="AO15" s="16" t="n">
        <v>0</v>
      </c>
      <c r="AP15" s="16" t="n">
        <v>0</v>
      </c>
      <c r="AQ15" s="16"/>
      <c r="AR15" s="16" t="n">
        <v>0.0830233322352032</v>
      </c>
      <c r="AS15" s="16" t="n">
        <v>0.0627468704648029</v>
      </c>
      <c r="AT15" s="16" t="n">
        <v>0.100859495098139</v>
      </c>
      <c r="AU15" s="16" t="n">
        <v>0.000591840394591755</v>
      </c>
      <c r="AV15" s="16" t="n">
        <v>0.0874800372044093</v>
      </c>
      <c r="AW15" s="16" t="n">
        <v>0.00772212152794818</v>
      </c>
      <c r="AX15" s="16" t="n">
        <v>0.00416668756452256</v>
      </c>
      <c r="AY15" s="16" t="n">
        <v>0.478510722088062</v>
      </c>
    </row>
    <row r="16">
      <c r="B16" s="17" t="s">
        <v>236</v>
      </c>
      <c r="C16" s="22" t="n">
        <v>0.0316157370133793</v>
      </c>
      <c r="D16" s="22" t="n">
        <v>0.0168679043318136</v>
      </c>
      <c r="E16" s="22" t="n">
        <v>0.01561039195856</v>
      </c>
      <c r="F16" s="22" t="n">
        <v>0.0376653138838199</v>
      </c>
      <c r="G16" s="22"/>
      <c r="H16" s="22" t="n">
        <v>0.00932553373627566</v>
      </c>
      <c r="I16" s="22" t="n">
        <v>0.0357384535972201</v>
      </c>
      <c r="J16" s="22"/>
      <c r="K16" s="22" t="n">
        <v>0.00861166060599246</v>
      </c>
      <c r="L16" s="22"/>
      <c r="M16" s="22" t="n">
        <v>0.0251257949984882</v>
      </c>
      <c r="N16" s="22" t="n">
        <v>0.088165428803375</v>
      </c>
      <c r="O16" s="22" t="n">
        <v>0.076289717779334</v>
      </c>
      <c r="P16" s="22" t="n">
        <v>0.0447132602666831</v>
      </c>
      <c r="Q16" s="22"/>
      <c r="R16" s="22" t="n">
        <v>0</v>
      </c>
      <c r="S16" s="22" t="n">
        <v>0</v>
      </c>
      <c r="T16" s="22" t="n">
        <v>0.0477951681085062</v>
      </c>
      <c r="U16" s="22" t="n">
        <v>0.0736631135799026</v>
      </c>
      <c r="V16" s="22" t="n">
        <v>0.0150827640641591</v>
      </c>
      <c r="W16" s="22"/>
      <c r="X16" s="22" t="n">
        <v>0.0000793827723842861</v>
      </c>
      <c r="Y16" s="22" t="n">
        <v>0.0121662126357101</v>
      </c>
      <c r="Z16" s="22" t="n">
        <v>0.0875461110031225</v>
      </c>
      <c r="AA16" s="22" t="n">
        <v>0.00701916717043282</v>
      </c>
      <c r="AB16" s="22" t="n">
        <v>0.0648258891181057</v>
      </c>
      <c r="AC16" s="22" t="n">
        <v>0.0522403603646929</v>
      </c>
      <c r="AD16" s="22" t="n">
        <v>0.0220597497857704</v>
      </c>
      <c r="AE16" s="22"/>
      <c r="AF16" s="22" t="n">
        <v>0</v>
      </c>
      <c r="AG16" s="22" t="n">
        <v>0.0559784702764061</v>
      </c>
      <c r="AH16" s="22" t="n">
        <v>0</v>
      </c>
      <c r="AI16" s="22" t="n">
        <v>0.0409724524583695</v>
      </c>
      <c r="AJ16" s="22" t="n">
        <v>0.00774909198545555</v>
      </c>
      <c r="AK16" s="22" t="n">
        <v>0.0768131403533055</v>
      </c>
      <c r="AL16" s="22" t="n">
        <v>0.0348733711795536</v>
      </c>
      <c r="AM16" s="22" t="n">
        <v>0.0337949946144363</v>
      </c>
      <c r="AN16" s="22" t="n">
        <v>0</v>
      </c>
      <c r="AO16" s="22" t="n">
        <v>0.000805016524460155</v>
      </c>
      <c r="AP16" s="22" t="n">
        <v>0.00258305542035865</v>
      </c>
      <c r="AQ16" s="22"/>
      <c r="AR16" s="22" t="n">
        <v>0.00989568008795999</v>
      </c>
      <c r="AS16" s="22" t="n">
        <v>0.0417204379310348</v>
      </c>
      <c r="AT16" s="22" t="n">
        <v>0.108027318085251</v>
      </c>
      <c r="AU16" s="22" t="n">
        <v>0</v>
      </c>
      <c r="AV16" s="22" t="n">
        <v>0.00147991409037841</v>
      </c>
      <c r="AW16" s="22" t="n">
        <v>0.00748525328366609</v>
      </c>
      <c r="AX16" s="22" t="n">
        <v>0.00416668756452256</v>
      </c>
      <c r="AY16" s="22" t="n">
        <v>0</v>
      </c>
    </row>
    <row r="17">
      <c r="B17" s="18"/>
    </row>
    <row r="18">
      <c r="B18" t="s">
        <v>77</v>
      </c>
    </row>
    <row r="19">
      <c r="B19" t="s">
        <v>78</v>
      </c>
    </row>
    <row r="21">
      <c r="B21"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274</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232</v>
      </c>
      <c r="C9" s="16" t="n">
        <v>0.460080018292363</v>
      </c>
      <c r="D9" s="16" t="n">
        <v>0.622563506621629</v>
      </c>
      <c r="E9" s="16" t="n">
        <v>0.433999946770197</v>
      </c>
      <c r="F9" s="16" t="n">
        <v>0.448947976606553</v>
      </c>
      <c r="G9" s="16"/>
      <c r="H9" s="16" t="n">
        <v>0.682321929507291</v>
      </c>
      <c r="I9" s="16" t="n">
        <v>0.475902448793555</v>
      </c>
      <c r="J9" s="16"/>
      <c r="K9" s="16" t="n">
        <v>0.44194640793644</v>
      </c>
      <c r="L9" s="16"/>
      <c r="M9" s="16" t="n">
        <v>0.502284097585031</v>
      </c>
      <c r="N9" s="16" t="n">
        <v>0.157658232649697</v>
      </c>
      <c r="O9" s="16" t="n">
        <v>0.0546585549116577</v>
      </c>
      <c r="P9" s="16" t="n">
        <v>0.0334534126149114</v>
      </c>
      <c r="Q9" s="16"/>
      <c r="R9" s="16" t="n">
        <v>0.291177249163045</v>
      </c>
      <c r="S9" s="16" t="n">
        <v>0.23848960420933</v>
      </c>
      <c r="T9" s="16" t="n">
        <v>0.282376333191836</v>
      </c>
      <c r="U9" s="16" t="n">
        <v>0.4330603410451</v>
      </c>
      <c r="V9" s="16" t="n">
        <v>0.649964812476265</v>
      </c>
      <c r="W9" s="16"/>
      <c r="X9" s="16" t="n">
        <v>0.50684079581676</v>
      </c>
      <c r="Y9" s="16" t="n">
        <v>0.598707919925367</v>
      </c>
      <c r="Z9" s="16" t="n">
        <v>0.400456623269814</v>
      </c>
      <c r="AA9" s="16" t="n">
        <v>0.296351438458042</v>
      </c>
      <c r="AB9" s="16" t="n">
        <v>0.118461825345354</v>
      </c>
      <c r="AC9" s="16" t="n">
        <v>0.137591708143698</v>
      </c>
      <c r="AD9" s="16" t="n">
        <v>0.459050989230839</v>
      </c>
      <c r="AE9" s="16"/>
      <c r="AF9" s="16" t="n">
        <v>0.21281562351891</v>
      </c>
      <c r="AG9" s="16" t="n">
        <v>0.0227399244131497</v>
      </c>
      <c r="AH9" s="16" t="n">
        <v>0.591719459567873</v>
      </c>
      <c r="AI9" s="16" t="n">
        <v>0.204984630980768</v>
      </c>
      <c r="AJ9" s="16" t="n">
        <v>0.523516971049002</v>
      </c>
      <c r="AK9" s="16" t="n">
        <v>0.49389056708833</v>
      </c>
      <c r="AL9" s="16" t="n">
        <v>0.477782009342467</v>
      </c>
      <c r="AM9" s="16" t="n">
        <v>0.535451106716499</v>
      </c>
      <c r="AN9" s="16" t="n">
        <v>0.293857873802602</v>
      </c>
      <c r="AO9" s="16" t="n">
        <v>0.748410411721488</v>
      </c>
      <c r="AP9" s="16" t="n">
        <v>0.764314628512649</v>
      </c>
      <c r="AQ9" s="16"/>
      <c r="AR9" s="16" t="n">
        <v>0.508885389232185</v>
      </c>
      <c r="AS9" s="16" t="n">
        <v>0.355549415716818</v>
      </c>
      <c r="AT9" s="16" t="n">
        <v>0.456107853928274</v>
      </c>
      <c r="AU9" s="16" t="n">
        <v>0.761038743830673</v>
      </c>
      <c r="AV9" s="16" t="n">
        <v>0.441959235272359</v>
      </c>
      <c r="AW9" s="16" t="n">
        <v>0.493506001339873</v>
      </c>
      <c r="AX9" s="16" t="n">
        <v>0.449857076850603</v>
      </c>
      <c r="AY9" s="16" t="n">
        <v>0.478510722088062</v>
      </c>
    </row>
    <row r="10">
      <c r="B10" s="17" t="s">
        <v>233</v>
      </c>
      <c r="C10" s="16" t="n">
        <v>0.249931940705189</v>
      </c>
      <c r="D10" s="16" t="n">
        <v>0.164692677786568</v>
      </c>
      <c r="E10" s="16" t="n">
        <v>0.38118518615299</v>
      </c>
      <c r="F10" s="16" t="n">
        <v>0.22352453261533</v>
      </c>
      <c r="G10" s="16"/>
      <c r="H10" s="16" t="n">
        <v>0.196721862148794</v>
      </c>
      <c r="I10" s="16" t="n">
        <v>0.238812248948641</v>
      </c>
      <c r="J10" s="16"/>
      <c r="K10" s="16" t="n">
        <v>0.233409103249708</v>
      </c>
      <c r="L10" s="16"/>
      <c r="M10" s="16" t="n">
        <v>0.223435736297791</v>
      </c>
      <c r="N10" s="16" t="n">
        <v>0.448689188644079</v>
      </c>
      <c r="O10" s="16" t="n">
        <v>0.477454229404041</v>
      </c>
      <c r="P10" s="16" t="n">
        <v>0.505361080279549</v>
      </c>
      <c r="Q10" s="16"/>
      <c r="R10" s="16" t="n">
        <v>0.388247334145492</v>
      </c>
      <c r="S10" s="16" t="n">
        <v>0.533115310011072</v>
      </c>
      <c r="T10" s="16" t="n">
        <v>0.345352140257905</v>
      </c>
      <c r="U10" s="16" t="n">
        <v>0.22652385432855</v>
      </c>
      <c r="V10" s="16" t="n">
        <v>0.120191842752643</v>
      </c>
      <c r="W10" s="16"/>
      <c r="X10" s="16" t="n">
        <v>0.222813043772105</v>
      </c>
      <c r="Y10" s="16" t="n">
        <v>0.188302405792645</v>
      </c>
      <c r="Z10" s="16" t="n">
        <v>0.357016872216798</v>
      </c>
      <c r="AA10" s="16" t="n">
        <v>0.262705339073618</v>
      </c>
      <c r="AB10" s="16" t="n">
        <v>0.325303860051682</v>
      </c>
      <c r="AC10" s="16" t="n">
        <v>0.397787214614391</v>
      </c>
      <c r="AD10" s="16" t="n">
        <v>0.248528653079255</v>
      </c>
      <c r="AE10" s="16"/>
      <c r="AF10" s="16" t="n">
        <v>0.0149382332722872</v>
      </c>
      <c r="AG10" s="16" t="n">
        <v>0.0427811121695481</v>
      </c>
      <c r="AH10" s="16" t="n">
        <v>0.33850336590339</v>
      </c>
      <c r="AI10" s="16" t="n">
        <v>0.461692328156269</v>
      </c>
      <c r="AJ10" s="16" t="n">
        <v>0.217228717150979</v>
      </c>
      <c r="AK10" s="16" t="n">
        <v>0.193698429926362</v>
      </c>
      <c r="AL10" s="16" t="n">
        <v>0.400190919387532</v>
      </c>
      <c r="AM10" s="16" t="n">
        <v>0.360808089935405</v>
      </c>
      <c r="AN10" s="16" t="n">
        <v>0.380675998524904</v>
      </c>
      <c r="AO10" s="16" t="n">
        <v>0.208534708449684</v>
      </c>
      <c r="AP10" s="16" t="n">
        <v>0.228977447995909</v>
      </c>
      <c r="AQ10" s="16"/>
      <c r="AR10" s="16" t="n">
        <v>0.214569537442282</v>
      </c>
      <c r="AS10" s="16" t="n">
        <v>0.365904508762411</v>
      </c>
      <c r="AT10" s="16" t="n">
        <v>0.266717265786284</v>
      </c>
      <c r="AU10" s="16" t="n">
        <v>0.0234374212345242</v>
      </c>
      <c r="AV10" s="16" t="n">
        <v>0.307005425990332</v>
      </c>
      <c r="AW10" s="16" t="n">
        <v>0.159871051600702</v>
      </c>
      <c r="AX10" s="16" t="n">
        <v>0.241469238826525</v>
      </c>
      <c r="AY10" s="16" t="n">
        <v>0.0410788596848439</v>
      </c>
    </row>
    <row r="11">
      <c r="B11" s="17" t="s">
        <v>272</v>
      </c>
      <c r="C11" s="16" t="n">
        <v>0.200698025183751</v>
      </c>
      <c r="D11" s="16" t="n">
        <v>0.206136424362207</v>
      </c>
      <c r="E11" s="16" t="n">
        <v>0.185760118190191</v>
      </c>
      <c r="F11" s="16" t="n">
        <v>0.204183150375757</v>
      </c>
      <c r="G11" s="16"/>
      <c r="H11" s="16" t="n">
        <v>0.064247539372389</v>
      </c>
      <c r="I11" s="16" t="n">
        <v>0.195686173294514</v>
      </c>
      <c r="J11" s="16"/>
      <c r="K11" s="16" t="n">
        <v>0.15443348354559</v>
      </c>
      <c r="L11" s="16"/>
      <c r="M11" s="16" t="n">
        <v>0.18366154988877</v>
      </c>
      <c r="N11" s="16" t="n">
        <v>0.335225686110047</v>
      </c>
      <c r="O11" s="16" t="n">
        <v>0.319579649627209</v>
      </c>
      <c r="P11" s="16" t="n">
        <v>0.376445096519637</v>
      </c>
      <c r="Q11" s="16"/>
      <c r="R11" s="16" t="n">
        <v>0.380195211135056</v>
      </c>
      <c r="S11" s="16" t="n">
        <v>0.395780679236974</v>
      </c>
      <c r="T11" s="16" t="n">
        <v>0.335411943028767</v>
      </c>
      <c r="U11" s="16" t="n">
        <v>0.129346272595261</v>
      </c>
      <c r="V11" s="16" t="n">
        <v>0.0839836050951084</v>
      </c>
      <c r="W11" s="16"/>
      <c r="X11" s="16" t="n">
        <v>0.249958684293144</v>
      </c>
      <c r="Y11" s="16" t="n">
        <v>0.131055482167785</v>
      </c>
      <c r="Z11" s="16" t="n">
        <v>0.125834725819823</v>
      </c>
      <c r="AA11" s="16" t="n">
        <v>0.0704253873323973</v>
      </c>
      <c r="AB11" s="16" t="n">
        <v>0.260760887369083</v>
      </c>
      <c r="AC11" s="16" t="n">
        <v>0.374135885891695</v>
      </c>
      <c r="AD11" s="16" t="n">
        <v>0.201687188666085</v>
      </c>
      <c r="AE11" s="16"/>
      <c r="AF11" s="16" t="n">
        <v>0.0137296463969125</v>
      </c>
      <c r="AG11" s="16" t="n">
        <v>0.461095948948716</v>
      </c>
      <c r="AH11" s="16" t="n">
        <v>0.270864780868706</v>
      </c>
      <c r="AI11" s="16" t="n">
        <v>0.295580898284882</v>
      </c>
      <c r="AJ11" s="16" t="n">
        <v>0.0623739739243925</v>
      </c>
      <c r="AK11" s="16" t="n">
        <v>0.143084234920231</v>
      </c>
      <c r="AL11" s="16" t="n">
        <v>0.334797013182661</v>
      </c>
      <c r="AM11" s="16" t="n">
        <v>0.358490329648989</v>
      </c>
      <c r="AN11" s="16" t="n">
        <v>0.267137482712492</v>
      </c>
      <c r="AO11" s="16" t="n">
        <v>0.0153693840565663</v>
      </c>
      <c r="AP11" s="16" t="n">
        <v>0.228571705774479</v>
      </c>
      <c r="AQ11" s="16"/>
      <c r="AR11" s="16" t="n">
        <v>0.121320921002813</v>
      </c>
      <c r="AS11" s="16" t="n">
        <v>0.225078162330964</v>
      </c>
      <c r="AT11" s="16" t="n">
        <v>0.238336031800665</v>
      </c>
      <c r="AU11" s="16" t="n">
        <v>0.154496389764571</v>
      </c>
      <c r="AV11" s="16" t="n">
        <v>0.242009736045704</v>
      </c>
      <c r="AW11" s="16" t="n">
        <v>0.2183140401448</v>
      </c>
      <c r="AX11" s="16" t="n">
        <v>0.439243952317642</v>
      </c>
      <c r="AY11" s="16" t="n">
        <v>0.0116944870254857</v>
      </c>
    </row>
    <row r="12">
      <c r="B12" s="17" t="s">
        <v>234</v>
      </c>
      <c r="C12" s="16" t="n">
        <v>0.196862663183389</v>
      </c>
      <c r="D12" s="16" t="n">
        <v>0.13826173493943</v>
      </c>
      <c r="E12" s="16" t="n">
        <v>0.174960298675425</v>
      </c>
      <c r="F12" s="16" t="n">
        <v>0.209464713117599</v>
      </c>
      <c r="G12" s="16"/>
      <c r="H12" s="16" t="n">
        <v>0.124809893548897</v>
      </c>
      <c r="I12" s="16" t="n">
        <v>0.18717140477284</v>
      </c>
      <c r="J12" s="16"/>
      <c r="K12" s="16" t="n">
        <v>0.205213130583571</v>
      </c>
      <c r="L12" s="16"/>
      <c r="M12" s="16" t="n">
        <v>0.17821873233675</v>
      </c>
      <c r="N12" s="16" t="n">
        <v>0.317957926498093</v>
      </c>
      <c r="O12" s="16" t="n">
        <v>0.440850943060367</v>
      </c>
      <c r="P12" s="16" t="n">
        <v>0.322009352762002</v>
      </c>
      <c r="Q12" s="16"/>
      <c r="R12" s="16" t="n">
        <v>0.365597273396562</v>
      </c>
      <c r="S12" s="16" t="n">
        <v>0.431984091935984</v>
      </c>
      <c r="T12" s="16" t="n">
        <v>0.219987934720952</v>
      </c>
      <c r="U12" s="16" t="n">
        <v>0.0761677725153769</v>
      </c>
      <c r="V12" s="16" t="n">
        <v>0.159709804433265</v>
      </c>
      <c r="W12" s="16"/>
      <c r="X12" s="16" t="n">
        <v>0.221346605001723</v>
      </c>
      <c r="Y12" s="16" t="n">
        <v>0.0761749829957519</v>
      </c>
      <c r="Z12" s="16" t="n">
        <v>0.212052932534164</v>
      </c>
      <c r="AA12" s="16" t="n">
        <v>0.377224149657908</v>
      </c>
      <c r="AB12" s="16" t="n">
        <v>0.112535685161924</v>
      </c>
      <c r="AC12" s="16" t="n">
        <v>0.308103503893627</v>
      </c>
      <c r="AD12" s="16" t="n">
        <v>0.220198114410808</v>
      </c>
      <c r="AE12" s="16"/>
      <c r="AF12" s="16" t="n">
        <v>0.00369272490980446</v>
      </c>
      <c r="AG12" s="16" t="n">
        <v>0.467474425367007</v>
      </c>
      <c r="AH12" s="16" t="n">
        <v>0.30151255649368</v>
      </c>
      <c r="AI12" s="16" t="n">
        <v>0.199924913047883</v>
      </c>
      <c r="AJ12" s="16" t="n">
        <v>0.0696486569883127</v>
      </c>
      <c r="AK12" s="16" t="n">
        <v>0.158567328876202</v>
      </c>
      <c r="AL12" s="16" t="n">
        <v>0.25084574885815</v>
      </c>
      <c r="AM12" s="16" t="n">
        <v>0.311453872775167</v>
      </c>
      <c r="AN12" s="16" t="n">
        <v>0.365424485828423</v>
      </c>
      <c r="AO12" s="16" t="n">
        <v>0.0463541115032855</v>
      </c>
      <c r="AP12" s="16" t="n">
        <v>0.131763389841034</v>
      </c>
      <c r="AQ12" s="16"/>
      <c r="AR12" s="16" t="n">
        <v>0.0735611357994824</v>
      </c>
      <c r="AS12" s="16" t="n">
        <v>0.314413938922136</v>
      </c>
      <c r="AT12" s="16" t="n">
        <v>0.257429721610576</v>
      </c>
      <c r="AU12" s="16" t="n">
        <v>0.0290409264560416</v>
      </c>
      <c r="AV12" s="16" t="n">
        <v>0.233845219756918</v>
      </c>
      <c r="AW12" s="16" t="n">
        <v>0.0842887961321705</v>
      </c>
      <c r="AX12" s="16" t="n">
        <v>0.48252708304593</v>
      </c>
      <c r="AY12" s="16" t="n">
        <v>0.00979479088645274</v>
      </c>
    </row>
    <row r="13">
      <c r="B13" s="17" t="s">
        <v>238</v>
      </c>
      <c r="C13" s="16" t="n">
        <v>0.188962570718124</v>
      </c>
      <c r="D13" s="16" t="n">
        <v>0.0959728042603059</v>
      </c>
      <c r="E13" s="16" t="n">
        <v>0.167513027639412</v>
      </c>
      <c r="F13" s="16" t="n">
        <v>0.205310402275821</v>
      </c>
      <c r="G13" s="16"/>
      <c r="H13" s="16" t="n">
        <v>0.117942454488276</v>
      </c>
      <c r="I13" s="16" t="n">
        <v>0.194263843787333</v>
      </c>
      <c r="J13" s="16"/>
      <c r="K13" s="16" t="n">
        <v>0.11345163207351</v>
      </c>
      <c r="L13" s="16"/>
      <c r="M13" s="16" t="n">
        <v>0.180085755001106</v>
      </c>
      <c r="N13" s="16" t="n">
        <v>0.221736546394106</v>
      </c>
      <c r="O13" s="16" t="n">
        <v>0.351623490258701</v>
      </c>
      <c r="P13" s="16" t="n">
        <v>0.370453652488257</v>
      </c>
      <c r="Q13" s="16"/>
      <c r="R13" s="16" t="n">
        <v>0.226981051970732</v>
      </c>
      <c r="S13" s="16" t="n">
        <v>0.286226843327781</v>
      </c>
      <c r="T13" s="16" t="n">
        <v>0.270176479618899</v>
      </c>
      <c r="U13" s="16" t="n">
        <v>0.100603662379345</v>
      </c>
      <c r="V13" s="16" t="n">
        <v>0.15276001255436</v>
      </c>
      <c r="W13" s="16"/>
      <c r="X13" s="16" t="n">
        <v>0.21592107729963</v>
      </c>
      <c r="Y13" s="16" t="n">
        <v>0.0729923235236115</v>
      </c>
      <c r="Z13" s="16" t="n">
        <v>0.123996554839556</v>
      </c>
      <c r="AA13" s="16" t="n">
        <v>0.413052427439535</v>
      </c>
      <c r="AB13" s="16" t="n">
        <v>0.242700250994622</v>
      </c>
      <c r="AC13" s="16" t="n">
        <v>0.283487064201618</v>
      </c>
      <c r="AD13" s="16" t="n">
        <v>0.165773716941004</v>
      </c>
      <c r="AE13" s="16"/>
      <c r="AF13" s="16" t="n">
        <v>0.0108357603576501</v>
      </c>
      <c r="AG13" s="16" t="n">
        <v>0.462473295005298</v>
      </c>
      <c r="AH13" s="16" t="n">
        <v>0.248202157429366</v>
      </c>
      <c r="AI13" s="16" t="n">
        <v>0.449219908549224</v>
      </c>
      <c r="AJ13" s="16" t="n">
        <v>0.0442508655949499</v>
      </c>
      <c r="AK13" s="16" t="n">
        <v>0.157913170583426</v>
      </c>
      <c r="AL13" s="16" t="n">
        <v>0.270420926288963</v>
      </c>
      <c r="AM13" s="16" t="n">
        <v>0.260311147271034</v>
      </c>
      <c r="AN13" s="16" t="n">
        <v>0.177376292592637</v>
      </c>
      <c r="AO13" s="16" t="n">
        <v>0.00246144860441409</v>
      </c>
      <c r="AP13" s="16" t="n">
        <v>0.234143558836626</v>
      </c>
      <c r="AQ13" s="16"/>
      <c r="AR13" s="16" t="n">
        <v>0.117951553232407</v>
      </c>
      <c r="AS13" s="16" t="n">
        <v>0.222641942158916</v>
      </c>
      <c r="AT13" s="16" t="n">
        <v>0.116263125704019</v>
      </c>
      <c r="AU13" s="16" t="n">
        <v>0.17073941237393</v>
      </c>
      <c r="AV13" s="16" t="n">
        <v>0.249600194732611</v>
      </c>
      <c r="AW13" s="16" t="n">
        <v>0.30773852501684</v>
      </c>
      <c r="AX13" s="16" t="n">
        <v>0.218482101456863</v>
      </c>
      <c r="AY13" s="16" t="n">
        <v>0.0214892779119384</v>
      </c>
    </row>
    <row r="14">
      <c r="B14" s="17" t="s">
        <v>97</v>
      </c>
      <c r="C14" s="16" t="n">
        <v>0.156498819974923</v>
      </c>
      <c r="D14" s="16" t="n">
        <v>0.0294659967268352</v>
      </c>
      <c r="E14" s="16" t="n">
        <v>0.0622425076596112</v>
      </c>
      <c r="F14" s="16" t="n">
        <v>0.196647021005149</v>
      </c>
      <c r="G14" s="16"/>
      <c r="H14" s="16" t="n">
        <v>0.00150950186006752</v>
      </c>
      <c r="I14" s="16" t="n">
        <v>0.156654253123998</v>
      </c>
      <c r="J14" s="16"/>
      <c r="K14" s="16" t="n">
        <v>0.221521621598926</v>
      </c>
      <c r="L14" s="16"/>
      <c r="M14" s="16" t="n">
        <v>0.169208924728843</v>
      </c>
      <c r="N14" s="16" t="n">
        <v>0.0612140546328622</v>
      </c>
      <c r="O14" s="16" t="n">
        <v>0.0422746403328569</v>
      </c>
      <c r="P14" s="16" t="n">
        <v>0.0486048739973931</v>
      </c>
      <c r="Q14" s="16"/>
      <c r="R14" s="16" t="n">
        <v>0.179762846462216</v>
      </c>
      <c r="S14" s="16" t="n">
        <v>0</v>
      </c>
      <c r="T14" s="16" t="n">
        <v>0.169526512339459</v>
      </c>
      <c r="U14" s="16" t="n">
        <v>0.2608620569379</v>
      </c>
      <c r="V14" s="16" t="n">
        <v>0.136095747357798</v>
      </c>
      <c r="W14" s="16"/>
      <c r="X14" s="16" t="n">
        <v>0.104768209716059</v>
      </c>
      <c r="Y14" s="16" t="n">
        <v>0.190071903179839</v>
      </c>
      <c r="Z14" s="16" t="n">
        <v>0.146033764824328</v>
      </c>
      <c r="AA14" s="16" t="n">
        <v>0.207029848237801</v>
      </c>
      <c r="AB14" s="16" t="n">
        <v>0.36341277863289</v>
      </c>
      <c r="AC14" s="16" t="n">
        <v>0.0464274354873652</v>
      </c>
      <c r="AD14" s="16" t="n">
        <v>0.104620485585668</v>
      </c>
      <c r="AE14" s="16"/>
      <c r="AF14" s="16" t="n">
        <v>0.764674109405033</v>
      </c>
      <c r="AG14" s="16" t="n">
        <v>0.43091965305358</v>
      </c>
      <c r="AH14" s="16" t="n">
        <v>0.0223121020213148</v>
      </c>
      <c r="AI14" s="16" t="n">
        <v>0.119942025234544</v>
      </c>
      <c r="AJ14" s="16" t="n">
        <v>0.179664542796811</v>
      </c>
      <c r="AK14" s="16" t="n">
        <v>0.172896391310078</v>
      </c>
      <c r="AL14" s="16" t="n">
        <v>0.00222832846387569</v>
      </c>
      <c r="AM14" s="16" t="n">
        <v>0</v>
      </c>
      <c r="AN14" s="16" t="n">
        <v>0.000404994368722858</v>
      </c>
      <c r="AO14" s="16" t="n">
        <v>0</v>
      </c>
      <c r="AP14" s="16" t="n">
        <v>0</v>
      </c>
      <c r="AQ14" s="16"/>
      <c r="AR14" s="16" t="n">
        <v>0.249234798763763</v>
      </c>
      <c r="AS14" s="16" t="n">
        <v>0.155514644943923</v>
      </c>
      <c r="AT14" s="16" t="n">
        <v>0.110555431003189</v>
      </c>
      <c r="AU14" s="16" t="n">
        <v>0.000591840394591755</v>
      </c>
      <c r="AV14" s="16" t="n">
        <v>0.0722991198305954</v>
      </c>
      <c r="AW14" s="16" t="n">
        <v>0.134299058415474</v>
      </c>
      <c r="AX14" s="16" t="n">
        <v>0.0213708822865997</v>
      </c>
      <c r="AY14" s="16" t="n">
        <v>0.478510722088062</v>
      </c>
    </row>
    <row r="15">
      <c r="B15" s="17" t="s">
        <v>239</v>
      </c>
      <c r="C15" s="16" t="n">
        <v>0.120579866190533</v>
      </c>
      <c r="D15" s="16" t="n">
        <v>0.124431382406886</v>
      </c>
      <c r="E15" s="16" t="n">
        <v>0.12713253033466</v>
      </c>
      <c r="F15" s="16" t="n">
        <v>0.118349179935598</v>
      </c>
      <c r="G15" s="16"/>
      <c r="H15" s="16" t="n">
        <v>0.144466281449424</v>
      </c>
      <c r="I15" s="16" t="n">
        <v>0.113323361732829</v>
      </c>
      <c r="J15" s="16"/>
      <c r="K15" s="16" t="n">
        <v>0.088868788268067</v>
      </c>
      <c r="L15" s="16"/>
      <c r="M15" s="16" t="n">
        <v>0.0864128871252025</v>
      </c>
      <c r="N15" s="16" t="n">
        <v>0.365948233400184</v>
      </c>
      <c r="O15" s="16" t="n">
        <v>0.454407533913879</v>
      </c>
      <c r="P15" s="16" t="n">
        <v>0.44347774266264</v>
      </c>
      <c r="Q15" s="16"/>
      <c r="R15" s="16" t="n">
        <v>0.244489000233484</v>
      </c>
      <c r="S15" s="16" t="n">
        <v>0.293276245071085</v>
      </c>
      <c r="T15" s="16" t="n">
        <v>0.139917135757545</v>
      </c>
      <c r="U15" s="16" t="n">
        <v>0.0940605786780413</v>
      </c>
      <c r="V15" s="16" t="n">
        <v>0.0651050827482224</v>
      </c>
      <c r="W15" s="16"/>
      <c r="X15" s="16" t="n">
        <v>0.0902666927088726</v>
      </c>
      <c r="Y15" s="16" t="n">
        <v>0.0916326092090655</v>
      </c>
      <c r="Z15" s="16" t="n">
        <v>0.211507679404304</v>
      </c>
      <c r="AA15" s="16" t="n">
        <v>0.0834625382955092</v>
      </c>
      <c r="AB15" s="16" t="n">
        <v>0.284014615729727</v>
      </c>
      <c r="AC15" s="16" t="n">
        <v>0.405995362501153</v>
      </c>
      <c r="AD15" s="16" t="n">
        <v>0.217807387972298</v>
      </c>
      <c r="AE15" s="16"/>
      <c r="AF15" s="16" t="n">
        <v>0.0182570594399669</v>
      </c>
      <c r="AG15" s="16" t="n">
        <v>0.0373236385666305</v>
      </c>
      <c r="AH15" s="16" t="n">
        <v>0.294498800820571</v>
      </c>
      <c r="AI15" s="16" t="n">
        <v>0.195428866772239</v>
      </c>
      <c r="AJ15" s="16" t="n">
        <v>0.0772249347060069</v>
      </c>
      <c r="AK15" s="16" t="n">
        <v>0.115101708108212</v>
      </c>
      <c r="AL15" s="16" t="n">
        <v>0.163756411949076</v>
      </c>
      <c r="AM15" s="16" t="n">
        <v>0.298452125090184</v>
      </c>
      <c r="AN15" s="16" t="n">
        <v>0.0432981499552647</v>
      </c>
      <c r="AO15" s="16" t="n">
        <v>0.00576068027887156</v>
      </c>
      <c r="AP15" s="16" t="n">
        <v>0.00453061029251352</v>
      </c>
      <c r="AQ15" s="16"/>
      <c r="AR15" s="16" t="n">
        <v>0.030405238819727</v>
      </c>
      <c r="AS15" s="16" t="n">
        <v>0.168428049927297</v>
      </c>
      <c r="AT15" s="16" t="n">
        <v>0.165151196958613</v>
      </c>
      <c r="AU15" s="16" t="n">
        <v>0.0452839490654009</v>
      </c>
      <c r="AV15" s="16" t="n">
        <v>0.187187763996439</v>
      </c>
      <c r="AW15" s="16" t="n">
        <v>0.0840519278878884</v>
      </c>
      <c r="AX15" s="16" t="n">
        <v>0.283944242013281</v>
      </c>
      <c r="AY15" s="16" t="n">
        <v>0.0195895817729055</v>
      </c>
    </row>
    <row r="16">
      <c r="B16" s="17" t="s">
        <v>236</v>
      </c>
      <c r="C16" s="22" t="n">
        <v>0.00358255666274331</v>
      </c>
      <c r="D16" s="22" t="n">
        <v>0.00248542728959341</v>
      </c>
      <c r="E16" s="22" t="n">
        <v>0.00423473858818067</v>
      </c>
      <c r="F16" s="22" t="n">
        <v>0.00352714394676548</v>
      </c>
      <c r="G16" s="22"/>
      <c r="H16" s="22" t="n">
        <v>0.00816245497149883</v>
      </c>
      <c r="I16" s="22" t="n">
        <v>0.00376091347566023</v>
      </c>
      <c r="J16" s="22"/>
      <c r="K16" s="22" t="n">
        <v>0.000981803185548154</v>
      </c>
      <c r="L16" s="22"/>
      <c r="M16" s="22" t="n">
        <v>0</v>
      </c>
      <c r="N16" s="22" t="n">
        <v>0.0286769451171154</v>
      </c>
      <c r="O16" s="22" t="n">
        <v>0.047212020361461</v>
      </c>
      <c r="P16" s="22" t="n">
        <v>0.0182215853496946</v>
      </c>
      <c r="Q16" s="22"/>
      <c r="R16" s="22" t="n">
        <v>0</v>
      </c>
      <c r="S16" s="22" t="n">
        <v>0</v>
      </c>
      <c r="T16" s="22" t="n">
        <v>0.00247515105182033</v>
      </c>
      <c r="U16" s="22" t="n">
        <v>0.00709350868234931</v>
      </c>
      <c r="V16" s="22" t="n">
        <v>0.00399036788299906</v>
      </c>
      <c r="W16" s="22"/>
      <c r="X16" s="22" t="n">
        <v>0.000764951381316126</v>
      </c>
      <c r="Y16" s="22" t="n">
        <v>0.00128378041083968</v>
      </c>
      <c r="Z16" s="22" t="n">
        <v>0</v>
      </c>
      <c r="AA16" s="22" t="n">
        <v>0</v>
      </c>
      <c r="AB16" s="22" t="n">
        <v>0.0433177939020369</v>
      </c>
      <c r="AC16" s="22" t="n">
        <v>0.00197543898394352</v>
      </c>
      <c r="AD16" s="22" t="n">
        <v>0.023212283362358</v>
      </c>
      <c r="AE16" s="22"/>
      <c r="AF16" s="22" t="n">
        <v>0</v>
      </c>
      <c r="AG16" s="22" t="n">
        <v>0.0559784702764061</v>
      </c>
      <c r="AH16" s="22" t="n">
        <v>0</v>
      </c>
      <c r="AI16" s="22" t="n">
        <v>0.0179816180237648</v>
      </c>
      <c r="AJ16" s="22" t="n">
        <v>0.00052189698688967</v>
      </c>
      <c r="AK16" s="22" t="n">
        <v>0.000354004138304503</v>
      </c>
      <c r="AL16" s="22" t="n">
        <v>0.000797600842745032</v>
      </c>
      <c r="AM16" s="22" t="n">
        <v>0.000456440135928859</v>
      </c>
      <c r="AN16" s="22" t="n">
        <v>0.00599076452735522</v>
      </c>
      <c r="AO16" s="22" t="n">
        <v>0</v>
      </c>
      <c r="AP16" s="22" t="n">
        <v>0</v>
      </c>
      <c r="AQ16" s="22"/>
      <c r="AR16" s="22" t="n">
        <v>0.000329604116306175</v>
      </c>
      <c r="AS16" s="22" t="n">
        <v>0.00410239505802474</v>
      </c>
      <c r="AT16" s="22" t="n">
        <v>0.0111641882286904</v>
      </c>
      <c r="AU16" s="22" t="n">
        <v>0.00305151586302265</v>
      </c>
      <c r="AV16" s="22" t="n">
        <v>0.00147991409037841</v>
      </c>
      <c r="AW16" s="22" t="n">
        <v>0.00244257475994589</v>
      </c>
      <c r="AX16" s="22" t="n">
        <v>0</v>
      </c>
      <c r="AY16" s="22" t="n">
        <v>0</v>
      </c>
    </row>
    <row r="17">
      <c r="B17" s="18"/>
    </row>
    <row r="18">
      <c r="B18" t="s">
        <v>77</v>
      </c>
    </row>
    <row r="19">
      <c r="B19" t="s">
        <v>78</v>
      </c>
    </row>
    <row r="21">
      <c r="B21"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281</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275</v>
      </c>
      <c r="C9" s="16" t="n">
        <v>0.110078405269373</v>
      </c>
      <c r="D9" s="16" t="n">
        <v>0.180599609105847</v>
      </c>
      <c r="E9" s="16" t="n">
        <v>0.128653366191165</v>
      </c>
      <c r="F9" s="16" t="n">
        <v>0.0970475296864965</v>
      </c>
      <c r="G9" s="16"/>
      <c r="H9" s="16" t="n">
        <v>0.131537637128567</v>
      </c>
      <c r="I9" s="16" t="n">
        <v>0.101707491538032</v>
      </c>
      <c r="J9" s="16"/>
      <c r="K9" s="16" t="n">
        <v>0.0771705303165293</v>
      </c>
      <c r="L9" s="16"/>
      <c r="M9" s="16" t="n">
        <v>0.0893296978170758</v>
      </c>
      <c r="N9" s="16" t="n">
        <v>0.260116478511683</v>
      </c>
      <c r="O9" s="16" t="n">
        <v>0.310233442418559</v>
      </c>
      <c r="P9" s="16" t="n">
        <v>0.30303026809984</v>
      </c>
      <c r="Q9" s="16"/>
      <c r="R9" s="16" t="n">
        <v>0.017507948262752</v>
      </c>
      <c r="S9" s="16" t="n">
        <v>0.149900076770556</v>
      </c>
      <c r="T9" s="16" t="n">
        <v>0.113839097343614</v>
      </c>
      <c r="U9" s="16" t="n">
        <v>0.14621805668571</v>
      </c>
      <c r="V9" s="16" t="n">
        <v>0.095121897898885</v>
      </c>
      <c r="W9" s="16"/>
      <c r="X9" s="16" t="n">
        <v>0.0433251809022797</v>
      </c>
      <c r="Y9" s="16" t="n">
        <v>0.0744561950670997</v>
      </c>
      <c r="Z9" s="16" t="n">
        <v>0.203196378122908</v>
      </c>
      <c r="AA9" s="16" t="n">
        <v>0.198568417473621</v>
      </c>
      <c r="AB9" s="16" t="n">
        <v>0.128925435914144</v>
      </c>
      <c r="AC9" s="16" t="n">
        <v>0.335038282011389</v>
      </c>
      <c r="AD9" s="16" t="n">
        <v>0.112528750574596</v>
      </c>
      <c r="AE9" s="16"/>
      <c r="AF9" s="16" t="n">
        <v>0.00806940323140605</v>
      </c>
      <c r="AG9" s="16" t="n">
        <v>0.0502551754675008</v>
      </c>
      <c r="AH9" s="16" t="n">
        <v>0.0662814393469807</v>
      </c>
      <c r="AI9" s="16" t="n">
        <v>0.0430643896476239</v>
      </c>
      <c r="AJ9" s="16" t="n">
        <v>0.0494557956693818</v>
      </c>
      <c r="AK9" s="16" t="n">
        <v>0.152356253078864</v>
      </c>
      <c r="AL9" s="16" t="n">
        <v>0.173998063789403</v>
      </c>
      <c r="AM9" s="16" t="n">
        <v>0.289912107059626</v>
      </c>
      <c r="AN9" s="16" t="n">
        <v>0.240647358273102</v>
      </c>
      <c r="AO9" s="16" t="n">
        <v>0.0161280015499928</v>
      </c>
      <c r="AP9" s="16" t="n">
        <v>0.00711366571287218</v>
      </c>
      <c r="AQ9" s="16"/>
      <c r="AR9" s="16" t="n">
        <v>0.0117637033315016</v>
      </c>
      <c r="AS9" s="16" t="n">
        <v>0.126257332113395</v>
      </c>
      <c r="AT9" s="16" t="n">
        <v>0.251611817180592</v>
      </c>
      <c r="AU9" s="16" t="n">
        <v>0.0253975701984272</v>
      </c>
      <c r="AV9" s="16" t="n">
        <v>0.155058986357493</v>
      </c>
      <c r="AW9" s="16" t="n">
        <v>0.0748347045771227</v>
      </c>
      <c r="AX9" s="16" t="n">
        <v>0.274802739342705</v>
      </c>
      <c r="AY9" s="16" t="n">
        <v>0.0116944870254857</v>
      </c>
    </row>
    <row r="10">
      <c r="B10" s="17" t="s">
        <v>276</v>
      </c>
      <c r="C10" s="16" t="n">
        <v>0.286232557740187</v>
      </c>
      <c r="D10" s="16" t="n">
        <v>0.29330171451102</v>
      </c>
      <c r="E10" s="16" t="n">
        <v>0.263484089554964</v>
      </c>
      <c r="F10" s="16" t="n">
        <v>0.291676429890187</v>
      </c>
      <c r="G10" s="16"/>
      <c r="H10" s="16" t="n">
        <v>0.130652057934927</v>
      </c>
      <c r="I10" s="16" t="n">
        <v>0.287588379754751</v>
      </c>
      <c r="J10" s="16"/>
      <c r="K10" s="16" t="n">
        <v>0.360248393409076</v>
      </c>
      <c r="L10" s="16"/>
      <c r="M10" s="16" t="n">
        <v>0.275903739091915</v>
      </c>
      <c r="N10" s="16" t="n">
        <v>0.359988752179233</v>
      </c>
      <c r="O10" s="16" t="n">
        <v>0.352675378855843</v>
      </c>
      <c r="P10" s="16" t="n">
        <v>0.491654868591239</v>
      </c>
      <c r="Q10" s="16"/>
      <c r="R10" s="16" t="n">
        <v>0.568010180607708</v>
      </c>
      <c r="S10" s="16" t="n">
        <v>0.653038922081538</v>
      </c>
      <c r="T10" s="16" t="n">
        <v>0.317749436054983</v>
      </c>
      <c r="U10" s="16" t="n">
        <v>0.323544386127321</v>
      </c>
      <c r="V10" s="16" t="n">
        <v>0.130201943405912</v>
      </c>
      <c r="W10" s="16"/>
      <c r="X10" s="16" t="n">
        <v>0.38381408841362</v>
      </c>
      <c r="Y10" s="16" t="n">
        <v>0.111099925005961</v>
      </c>
      <c r="Z10" s="16" t="n">
        <v>0.234945777508206</v>
      </c>
      <c r="AA10" s="16" t="n">
        <v>0.0661861091104707</v>
      </c>
      <c r="AB10" s="16" t="n">
        <v>0.267770164014517</v>
      </c>
      <c r="AC10" s="16" t="n">
        <v>0.447656695513367</v>
      </c>
      <c r="AD10" s="16" t="n">
        <v>0.201467948608218</v>
      </c>
      <c r="AE10" s="16"/>
      <c r="AF10" s="16" t="n">
        <v>0.0140616860853982</v>
      </c>
      <c r="AG10" s="16" t="n">
        <v>0.430059891468685</v>
      </c>
      <c r="AH10" s="16" t="n">
        <v>0.657015113705204</v>
      </c>
      <c r="AI10" s="16" t="n">
        <v>0.325650133193583</v>
      </c>
      <c r="AJ10" s="16" t="n">
        <v>0.243955164163212</v>
      </c>
      <c r="AK10" s="16" t="n">
        <v>0.272537576382147</v>
      </c>
      <c r="AL10" s="16" t="n">
        <v>0.338771107470791</v>
      </c>
      <c r="AM10" s="16" t="n">
        <v>0.0436344328496346</v>
      </c>
      <c r="AN10" s="16" t="n">
        <v>0.369683132497295</v>
      </c>
      <c r="AO10" s="16" t="n">
        <v>0.234610171173025</v>
      </c>
      <c r="AP10" s="16" t="n">
        <v>0.235845053405585</v>
      </c>
      <c r="AQ10" s="16"/>
      <c r="AR10" s="16" t="n">
        <v>0.365105905529372</v>
      </c>
      <c r="AS10" s="16" t="n">
        <v>0.343588030801854</v>
      </c>
      <c r="AT10" s="16" t="n">
        <v>0.237982744935899</v>
      </c>
      <c r="AU10" s="16" t="n">
        <v>0.18944211045172</v>
      </c>
      <c r="AV10" s="16" t="n">
        <v>0.256903624618578</v>
      </c>
      <c r="AW10" s="16" t="n">
        <v>0.289558774899129</v>
      </c>
      <c r="AX10" s="16" t="n">
        <v>0.0454368302753368</v>
      </c>
      <c r="AY10" s="16" t="n">
        <v>0.0293843726593582</v>
      </c>
    </row>
    <row r="11">
      <c r="B11" s="17" t="s">
        <v>277</v>
      </c>
      <c r="C11" s="16" t="n">
        <v>0.135223905695494</v>
      </c>
      <c r="D11" s="16" t="n">
        <v>0.0565587523033857</v>
      </c>
      <c r="E11" s="16" t="n">
        <v>0.224985722664622</v>
      </c>
      <c r="F11" s="16" t="n">
        <v>0.119456863741052</v>
      </c>
      <c r="G11" s="16"/>
      <c r="H11" s="16" t="n">
        <v>0.0405194305939817</v>
      </c>
      <c r="I11" s="16" t="n">
        <v>0.149736966679583</v>
      </c>
      <c r="J11" s="16"/>
      <c r="K11" s="16" t="n">
        <v>0.05891782618098</v>
      </c>
      <c r="L11" s="16"/>
      <c r="M11" s="16" t="n">
        <v>0.132254212046745</v>
      </c>
      <c r="N11" s="16" t="n">
        <v>0.157918447527248</v>
      </c>
      <c r="O11" s="16" t="n">
        <v>0.175928810099993</v>
      </c>
      <c r="P11" s="16" t="n">
        <v>0.11386118358372</v>
      </c>
      <c r="Q11" s="16"/>
      <c r="R11" s="16" t="n">
        <v>0.000713661720840182</v>
      </c>
      <c r="S11" s="16" t="n">
        <v>0.18302805632714</v>
      </c>
      <c r="T11" s="16" t="n">
        <v>0.166672800583802</v>
      </c>
      <c r="U11" s="16" t="n">
        <v>0.0220174417721517</v>
      </c>
      <c r="V11" s="16" t="n">
        <v>0.172484966277983</v>
      </c>
      <c r="W11" s="16"/>
      <c r="X11" s="16" t="n">
        <v>0.122289686833788</v>
      </c>
      <c r="Y11" s="16" t="n">
        <v>0.0657358410445099</v>
      </c>
      <c r="Z11" s="16" t="n">
        <v>0.209761878409606</v>
      </c>
      <c r="AA11" s="16" t="n">
        <v>0.33496760527854</v>
      </c>
      <c r="AB11" s="16" t="n">
        <v>0.143191545343559</v>
      </c>
      <c r="AC11" s="16" t="n">
        <v>0.0491653783375695</v>
      </c>
      <c r="AD11" s="16" t="n">
        <v>0.0665490932455576</v>
      </c>
      <c r="AE11" s="16"/>
      <c r="AF11" s="16" t="n">
        <v>0.214413301259994</v>
      </c>
      <c r="AG11" s="16" t="n">
        <v>0.0660253555970847</v>
      </c>
      <c r="AH11" s="16" t="n">
        <v>0.02078061085693</v>
      </c>
      <c r="AI11" s="16" t="n">
        <v>0.107406055456557</v>
      </c>
      <c r="AJ11" s="16" t="n">
        <v>0.0263102232580409</v>
      </c>
      <c r="AK11" s="16" t="n">
        <v>0.184379099930126</v>
      </c>
      <c r="AL11" s="16" t="n">
        <v>0.232027408614526</v>
      </c>
      <c r="AM11" s="16" t="n">
        <v>0.141149072491304</v>
      </c>
      <c r="AN11" s="16" t="n">
        <v>0.257752272355312</v>
      </c>
      <c r="AO11" s="16" t="n">
        <v>0.113400319038478</v>
      </c>
      <c r="AP11" s="16" t="n">
        <v>0</v>
      </c>
      <c r="AQ11" s="16"/>
      <c r="AR11" s="16" t="n">
        <v>0.192060438289815</v>
      </c>
      <c r="AS11" s="16" t="n">
        <v>0.139708476949814</v>
      </c>
      <c r="AT11" s="16" t="n">
        <v>0.12318787155552</v>
      </c>
      <c r="AU11" s="16" t="n">
        <v>0.152720868580795</v>
      </c>
      <c r="AV11" s="16" t="n">
        <v>0.217184388292726</v>
      </c>
      <c r="AW11" s="16" t="n">
        <v>0.0773142254956311</v>
      </c>
      <c r="AX11" s="16" t="n">
        <v>0.000808127541531083</v>
      </c>
      <c r="AY11" s="16" t="n">
        <v>0.00189969613903295</v>
      </c>
    </row>
    <row r="12">
      <c r="B12" s="17" t="s">
        <v>278</v>
      </c>
      <c r="C12" s="16" t="n">
        <v>0.0179017125979618</v>
      </c>
      <c r="D12" s="16" t="n">
        <v>0.00348518325523638</v>
      </c>
      <c r="E12" s="16" t="n">
        <v>0.00395564460790359</v>
      </c>
      <c r="F12" s="16" t="n">
        <v>0.0233491913494239</v>
      </c>
      <c r="G12" s="16"/>
      <c r="H12" s="16" t="n">
        <v>0.0100016262464839</v>
      </c>
      <c r="I12" s="16" t="n">
        <v>0.0200337221444036</v>
      </c>
      <c r="J12" s="16"/>
      <c r="K12" s="16" t="n">
        <v>0.00144964853907501</v>
      </c>
      <c r="L12" s="16"/>
      <c r="M12" s="16" t="n">
        <v>0.0174403471807711</v>
      </c>
      <c r="N12" s="16" t="n">
        <v>0.0126739437320489</v>
      </c>
      <c r="O12" s="16" t="n">
        <v>0.0458759388747887</v>
      </c>
      <c r="P12" s="16" t="n">
        <v>0.0415890253531493</v>
      </c>
      <c r="Q12" s="16"/>
      <c r="R12" s="16" t="n">
        <v>0</v>
      </c>
      <c r="S12" s="16" t="n">
        <v>0.000430834877837718</v>
      </c>
      <c r="T12" s="16" t="n">
        <v>0.044609899661457</v>
      </c>
      <c r="U12" s="16" t="n">
        <v>0.0343436129837613</v>
      </c>
      <c r="V12" s="16" t="n">
        <v>0.0013360315192804</v>
      </c>
      <c r="W12" s="16"/>
      <c r="X12" s="16" t="n">
        <v>0.0219969718671768</v>
      </c>
      <c r="Y12" s="16" t="n">
        <v>0.00148578690379779</v>
      </c>
      <c r="Z12" s="16" t="n">
        <v>0.0378185318861979</v>
      </c>
      <c r="AA12" s="16" t="n">
        <v>0.00394674066800154</v>
      </c>
      <c r="AB12" s="16" t="n">
        <v>0.0242701248301681</v>
      </c>
      <c r="AC12" s="16" t="n">
        <v>0</v>
      </c>
      <c r="AD12" s="16" t="n">
        <v>0.00383149584834728</v>
      </c>
      <c r="AE12" s="16"/>
      <c r="AF12" s="16" t="n">
        <v>0</v>
      </c>
      <c r="AG12" s="16" t="n">
        <v>0</v>
      </c>
      <c r="AH12" s="16" t="n">
        <v>0.000541172577348931</v>
      </c>
      <c r="AI12" s="16" t="n">
        <v>0.141792562499897</v>
      </c>
      <c r="AJ12" s="16" t="n">
        <v>0.0028421225888037</v>
      </c>
      <c r="AK12" s="16" t="n">
        <v>0.0176049621787942</v>
      </c>
      <c r="AL12" s="16" t="n">
        <v>0.00411241214056632</v>
      </c>
      <c r="AM12" s="16" t="n">
        <v>0.0033783253983276</v>
      </c>
      <c r="AN12" s="16" t="n">
        <v>0.00599076452735522</v>
      </c>
      <c r="AO12" s="16" t="n">
        <v>0.000851415555493778</v>
      </c>
      <c r="AP12" s="16" t="n">
        <v>0</v>
      </c>
      <c r="AQ12" s="16"/>
      <c r="AR12" s="16" t="n">
        <v>0.00101451779115881</v>
      </c>
      <c r="AS12" s="16" t="n">
        <v>0.00410239505802474</v>
      </c>
      <c r="AT12" s="16" t="n">
        <v>0.000706573729531696</v>
      </c>
      <c r="AU12" s="16" t="n">
        <v>0.153312708975387</v>
      </c>
      <c r="AV12" s="16" t="n">
        <v>0.0722991198305954</v>
      </c>
      <c r="AW12" s="16" t="n">
        <v>0.00390073038420093</v>
      </c>
      <c r="AX12" s="16" t="n">
        <v>0</v>
      </c>
      <c r="AY12" s="16" t="n">
        <v>0</v>
      </c>
    </row>
    <row r="13">
      <c r="B13" s="17" t="s">
        <v>279</v>
      </c>
      <c r="C13" s="16" t="n">
        <v>0.00531711982873072</v>
      </c>
      <c r="D13" s="16" t="n">
        <v>0.0185815860278584</v>
      </c>
      <c r="E13" s="16" t="n">
        <v>0.0130333186282533</v>
      </c>
      <c r="F13" s="16" t="n">
        <v>0.0017080062290852</v>
      </c>
      <c r="G13" s="16"/>
      <c r="H13" s="16" t="n">
        <v>0</v>
      </c>
      <c r="I13" s="16" t="n">
        <v>0.00444627612283291</v>
      </c>
      <c r="J13" s="16"/>
      <c r="K13" s="16" t="n">
        <v>0.00664518531236864</v>
      </c>
      <c r="L13" s="16"/>
      <c r="M13" s="16" t="n">
        <v>0</v>
      </c>
      <c r="N13" s="16" t="n">
        <v>0.0609890314791204</v>
      </c>
      <c r="O13" s="16" t="n">
        <v>0.0145547761558654</v>
      </c>
      <c r="P13" s="16" t="n">
        <v>0</v>
      </c>
      <c r="Q13" s="16"/>
      <c r="R13" s="16" t="n">
        <v>0</v>
      </c>
      <c r="S13" s="16" t="n">
        <v>0.0136021099429285</v>
      </c>
      <c r="T13" s="16" t="n">
        <v>0.0081508184924839</v>
      </c>
      <c r="U13" s="16" t="n">
        <v>0.00494402557857757</v>
      </c>
      <c r="V13" s="16" t="n">
        <v>0.00261305429742476</v>
      </c>
      <c r="W13" s="16"/>
      <c r="X13" s="16" t="n">
        <v>0.00265068716091228</v>
      </c>
      <c r="Y13" s="16" t="n">
        <v>0.0119172238907629</v>
      </c>
      <c r="Z13" s="16" t="n">
        <v>0.00149460620503345</v>
      </c>
      <c r="AA13" s="16" t="n">
        <v>0.0025517159258412</v>
      </c>
      <c r="AB13" s="16" t="n">
        <v>0.0311276958093082</v>
      </c>
      <c r="AC13" s="16" t="n">
        <v>0</v>
      </c>
      <c r="AD13" s="16" t="n">
        <v>0</v>
      </c>
      <c r="AE13" s="16"/>
      <c r="AF13" s="16" t="n">
        <v>0</v>
      </c>
      <c r="AG13" s="16" t="n">
        <v>0</v>
      </c>
      <c r="AH13" s="16" t="n">
        <v>0</v>
      </c>
      <c r="AI13" s="16" t="n">
        <v>0.0290337148101662</v>
      </c>
      <c r="AJ13" s="16" t="n">
        <v>0.00183507715404083</v>
      </c>
      <c r="AK13" s="16" t="n">
        <v>0</v>
      </c>
      <c r="AL13" s="16" t="n">
        <v>0</v>
      </c>
      <c r="AM13" s="16" t="n">
        <v>0.0259267124440819</v>
      </c>
      <c r="AN13" s="16" t="n">
        <v>0.0107100507480712</v>
      </c>
      <c r="AO13" s="16" t="n">
        <v>0</v>
      </c>
      <c r="AP13" s="16" t="n">
        <v>0</v>
      </c>
      <c r="AQ13" s="16"/>
      <c r="AR13" s="16" t="n">
        <v>0.00435818011932405</v>
      </c>
      <c r="AS13" s="16" t="n">
        <v>0.00385821152655789</v>
      </c>
      <c r="AT13" s="16" t="n">
        <v>0.00934264904028442</v>
      </c>
      <c r="AU13" s="16" t="n">
        <v>0.0156511822147675</v>
      </c>
      <c r="AV13" s="16" t="n">
        <v>0</v>
      </c>
      <c r="AW13" s="16" t="n">
        <v>0</v>
      </c>
      <c r="AX13" s="16" t="n">
        <v>0.0255375698511222</v>
      </c>
      <c r="AY13" s="16" t="n">
        <v>0</v>
      </c>
    </row>
    <row r="14">
      <c r="B14" s="17" t="s">
        <v>280</v>
      </c>
      <c r="C14" s="16" t="n">
        <v>0.252676875956589</v>
      </c>
      <c r="D14" s="16" t="n">
        <v>0.134575576443003</v>
      </c>
      <c r="E14" s="16" t="n">
        <v>0.211351545203402</v>
      </c>
      <c r="F14" s="16" t="n">
        <v>0.277302150878648</v>
      </c>
      <c r="G14" s="16"/>
      <c r="H14" s="16" t="n">
        <v>0.38338709486301</v>
      </c>
      <c r="I14" s="16" t="n">
        <v>0.253943087133899</v>
      </c>
      <c r="J14" s="16"/>
      <c r="K14" s="16" t="n">
        <v>0.25146883793877</v>
      </c>
      <c r="L14" s="16"/>
      <c r="M14" s="16" t="n">
        <v>0.276163371708099</v>
      </c>
      <c r="N14" s="16" t="n">
        <v>0.0782249108139358</v>
      </c>
      <c r="O14" s="16" t="n">
        <v>0.0498035485682396</v>
      </c>
      <c r="P14" s="16" t="n">
        <v>0.0116928208926961</v>
      </c>
      <c r="Q14" s="16"/>
      <c r="R14" s="16" t="n">
        <v>0.4137682094087</v>
      </c>
      <c r="S14" s="16" t="n">
        <v>0</v>
      </c>
      <c r="T14" s="16" t="n">
        <v>0.176237797927821</v>
      </c>
      <c r="U14" s="16" t="n">
        <v>0.116343556673693</v>
      </c>
      <c r="V14" s="16" t="n">
        <v>0.394551997764548</v>
      </c>
      <c r="W14" s="16"/>
      <c r="X14" s="16" t="n">
        <v>0.258474339393336</v>
      </c>
      <c r="Y14" s="16" t="n">
        <v>0.506571362734757</v>
      </c>
      <c r="Z14" s="16" t="n">
        <v>0.166749063043721</v>
      </c>
      <c r="AA14" s="16" t="n">
        <v>0.185833232149335</v>
      </c>
      <c r="AB14" s="16" t="n">
        <v>0.0449606595024892</v>
      </c>
      <c r="AC14" s="16" t="n">
        <v>0.0784236999047233</v>
      </c>
      <c r="AD14" s="16" t="n">
        <v>0.0182701937748535</v>
      </c>
      <c r="AE14" s="16"/>
      <c r="AF14" s="16" t="n">
        <v>0</v>
      </c>
      <c r="AG14" s="16" t="n">
        <v>0</v>
      </c>
      <c r="AH14" s="16" t="n">
        <v>0.218758286535117</v>
      </c>
      <c r="AI14" s="16" t="n">
        <v>0.35055672485577</v>
      </c>
      <c r="AJ14" s="16" t="n">
        <v>0.602591267822474</v>
      </c>
      <c r="AK14" s="16" t="n">
        <v>0.0984939367381177</v>
      </c>
      <c r="AL14" s="16" t="n">
        <v>0.248862679520838</v>
      </c>
      <c r="AM14" s="16" t="n">
        <v>0.423184239529217</v>
      </c>
      <c r="AN14" s="16" t="n">
        <v>0</v>
      </c>
      <c r="AO14" s="16" t="n">
        <v>0.378973524880731</v>
      </c>
      <c r="AP14" s="16" t="n">
        <v>0.528648134398349</v>
      </c>
      <c r="AQ14" s="16"/>
      <c r="AR14" s="16" t="n">
        <v>0.255292410349098</v>
      </c>
      <c r="AS14" s="16" t="n">
        <v>0.100098878645003</v>
      </c>
      <c r="AT14" s="16" t="n">
        <v>0.26696619941975</v>
      </c>
      <c r="AU14" s="16" t="n">
        <v>0.462883719184311</v>
      </c>
      <c r="AV14" s="16" t="n">
        <v>0.146365182552509</v>
      </c>
      <c r="AW14" s="16" t="n">
        <v>0.432620438035829</v>
      </c>
      <c r="AX14" s="16" t="n">
        <v>0.428486194564003</v>
      </c>
      <c r="AY14" s="16" t="n">
        <v>0.478510722088062</v>
      </c>
    </row>
    <row r="15">
      <c r="B15" s="17" t="s">
        <v>97</v>
      </c>
      <c r="C15" s="22" t="n">
        <v>0.192569422911664</v>
      </c>
      <c r="D15" s="22" t="n">
        <v>0.312897578353649</v>
      </c>
      <c r="E15" s="22" t="n">
        <v>0.15453631314969</v>
      </c>
      <c r="F15" s="22" t="n">
        <v>0.189459828225107</v>
      </c>
      <c r="G15" s="22"/>
      <c r="H15" s="22" t="n">
        <v>0.303902153233031</v>
      </c>
      <c r="I15" s="22" t="n">
        <v>0.182544076626497</v>
      </c>
      <c r="J15" s="22"/>
      <c r="K15" s="22" t="n">
        <v>0.244099578303202</v>
      </c>
      <c r="L15" s="22"/>
      <c r="M15" s="22" t="n">
        <v>0.208908632155394</v>
      </c>
      <c r="N15" s="22" t="n">
        <v>0.0700884357567296</v>
      </c>
      <c r="O15" s="22" t="n">
        <v>0.0509281050267103</v>
      </c>
      <c r="P15" s="22" t="n">
        <v>0.0381718334793554</v>
      </c>
      <c r="Q15" s="22"/>
      <c r="R15" s="22" t="n">
        <v>0</v>
      </c>
      <c r="S15" s="22" t="n">
        <v>0</v>
      </c>
      <c r="T15" s="22" t="n">
        <v>0.172740149935839</v>
      </c>
      <c r="U15" s="22" t="n">
        <v>0.352588920178786</v>
      </c>
      <c r="V15" s="22" t="n">
        <v>0.203690108835967</v>
      </c>
      <c r="W15" s="22"/>
      <c r="X15" s="22" t="n">
        <v>0.167449045428886</v>
      </c>
      <c r="Y15" s="22" t="n">
        <v>0.228733665353111</v>
      </c>
      <c r="Z15" s="22" t="n">
        <v>0.146033764824328</v>
      </c>
      <c r="AA15" s="22" t="n">
        <v>0.207946179394191</v>
      </c>
      <c r="AB15" s="22" t="n">
        <v>0.359754374585815</v>
      </c>
      <c r="AC15" s="22" t="n">
        <v>0.0897159442329519</v>
      </c>
      <c r="AD15" s="22" t="n">
        <v>0.597352517948428</v>
      </c>
      <c r="AE15" s="22"/>
      <c r="AF15" s="22" t="n">
        <v>0.763455609423202</v>
      </c>
      <c r="AG15" s="22" t="n">
        <v>0.45365957746673</v>
      </c>
      <c r="AH15" s="22" t="n">
        <v>0.0366233769784188</v>
      </c>
      <c r="AI15" s="22" t="n">
        <v>0.00249641953640333</v>
      </c>
      <c r="AJ15" s="22" t="n">
        <v>0.0730103493440467</v>
      </c>
      <c r="AK15" s="22" t="n">
        <v>0.274628171691951</v>
      </c>
      <c r="AL15" s="22" t="n">
        <v>0.00222832846387569</v>
      </c>
      <c r="AM15" s="22" t="n">
        <v>0.072815110227809</v>
      </c>
      <c r="AN15" s="22" t="n">
        <v>0.115216421598865</v>
      </c>
      <c r="AO15" s="22" t="n">
        <v>0.256036567802279</v>
      </c>
      <c r="AP15" s="22" t="n">
        <v>0.228393146483193</v>
      </c>
      <c r="AQ15" s="22"/>
      <c r="AR15" s="22" t="n">
        <v>0.17040484458973</v>
      </c>
      <c r="AS15" s="22" t="n">
        <v>0.282386674905352</v>
      </c>
      <c r="AT15" s="22" t="n">
        <v>0.110202144138423</v>
      </c>
      <c r="AU15" s="22" t="n">
        <v>0.000591840394591755</v>
      </c>
      <c r="AV15" s="22" t="n">
        <v>0.152188698348098</v>
      </c>
      <c r="AW15" s="22" t="n">
        <v>0.121771126608088</v>
      </c>
      <c r="AX15" s="22" t="n">
        <v>0.224928538425301</v>
      </c>
      <c r="AY15" s="22" t="n">
        <v>0.478510722088062</v>
      </c>
    </row>
    <row r="16">
      <c r="B16" s="18"/>
    </row>
    <row r="17">
      <c r="B17" t="s">
        <v>77</v>
      </c>
    </row>
    <row r="18">
      <c r="B18" t="s">
        <v>78</v>
      </c>
    </row>
    <row r="20">
      <c r="B20"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283</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275</v>
      </c>
      <c r="C9" s="16" t="n">
        <v>0.0965297591404157</v>
      </c>
      <c r="D9" s="16" t="n">
        <v>0.0612214237295817</v>
      </c>
      <c r="E9" s="16" t="n">
        <v>0.0385342255199222</v>
      </c>
      <c r="F9" s="16" t="n">
        <v>0.116410120512896</v>
      </c>
      <c r="G9" s="16"/>
      <c r="H9" s="16" t="n">
        <v>0.0328063031221103</v>
      </c>
      <c r="I9" s="16" t="n">
        <v>0.106675584942993</v>
      </c>
      <c r="J9" s="16"/>
      <c r="K9" s="16" t="n">
        <v>0.0902723406483888</v>
      </c>
      <c r="L9" s="16"/>
      <c r="M9" s="16" t="n">
        <v>0.0864128871252025</v>
      </c>
      <c r="N9" s="16" t="n">
        <v>0.133633363837274</v>
      </c>
      <c r="O9" s="16" t="n">
        <v>0.267089643940023</v>
      </c>
      <c r="P9" s="16" t="n">
        <v>0.350449808608183</v>
      </c>
      <c r="Q9" s="16"/>
      <c r="R9" s="16" t="n">
        <v>0.00219634880341735</v>
      </c>
      <c r="S9" s="16" t="n">
        <v>0.015764699348932</v>
      </c>
      <c r="T9" s="16" t="n">
        <v>0.209425825651406</v>
      </c>
      <c r="U9" s="16" t="n">
        <v>0.136910684441415</v>
      </c>
      <c r="V9" s="16" t="n">
        <v>0.043317032351698</v>
      </c>
      <c r="W9" s="16"/>
      <c r="X9" s="16" t="n">
        <v>0.0515349091620198</v>
      </c>
      <c r="Y9" s="16" t="n">
        <v>0.074414857371325</v>
      </c>
      <c r="Z9" s="16" t="n">
        <v>0.266533871068262</v>
      </c>
      <c r="AA9" s="16" t="n">
        <v>0.0344822492757409</v>
      </c>
      <c r="AB9" s="16" t="n">
        <v>0.0535356107123817</v>
      </c>
      <c r="AC9" s="16" t="n">
        <v>0.187578966484235</v>
      </c>
      <c r="AD9" s="16" t="n">
        <v>0.0738983990906285</v>
      </c>
      <c r="AE9" s="16"/>
      <c r="AF9" s="16" t="n">
        <v>0.00330250369806544</v>
      </c>
      <c r="AG9" s="16" t="n">
        <v>0.0454469522607826</v>
      </c>
      <c r="AH9" s="16" t="n">
        <v>0.0751070280055177</v>
      </c>
      <c r="AI9" s="16" t="n">
        <v>0.0268543158833102</v>
      </c>
      <c r="AJ9" s="16" t="n">
        <v>0.0255818551120705</v>
      </c>
      <c r="AK9" s="16" t="n">
        <v>0.183395691590897</v>
      </c>
      <c r="AL9" s="16" t="n">
        <v>0.0877837620566965</v>
      </c>
      <c r="AM9" s="16" t="n">
        <v>0.257181693796536</v>
      </c>
      <c r="AN9" s="16" t="n">
        <v>0.0146442851621388</v>
      </c>
      <c r="AO9" s="16" t="n">
        <v>0.0169794171054866</v>
      </c>
      <c r="AP9" s="16" t="n">
        <v>0.106910779288106</v>
      </c>
      <c r="AQ9" s="16"/>
      <c r="AR9" s="16" t="n">
        <v>0.00990325952671414</v>
      </c>
      <c r="AS9" s="16" t="n">
        <v>0.145924519205373</v>
      </c>
      <c r="AT9" s="16" t="n">
        <v>0.132420310866651</v>
      </c>
      <c r="AU9" s="16" t="n">
        <v>0.011521909167435</v>
      </c>
      <c r="AV9" s="16" t="n">
        <v>0.148087355358146</v>
      </c>
      <c r="AW9" s="16" t="n">
        <v>0.0678601339405833</v>
      </c>
      <c r="AX9" s="16" t="n">
        <v>0.2639189317322</v>
      </c>
      <c r="AY9" s="16" t="n">
        <v>0.00979479088645274</v>
      </c>
    </row>
    <row r="10">
      <c r="B10" s="17" t="s">
        <v>276</v>
      </c>
      <c r="C10" s="16" t="n">
        <v>0.244511992208472</v>
      </c>
      <c r="D10" s="16" t="n">
        <v>0.246659922619814</v>
      </c>
      <c r="E10" s="16" t="n">
        <v>0.181899913421171</v>
      </c>
      <c r="F10" s="16" t="n">
        <v>0.261443394272727</v>
      </c>
      <c r="G10" s="16"/>
      <c r="H10" s="16" t="n">
        <v>0.181330291766203</v>
      </c>
      <c r="I10" s="16" t="n">
        <v>0.241634806653303</v>
      </c>
      <c r="J10" s="16"/>
      <c r="K10" s="16" t="n">
        <v>0.241397414351298</v>
      </c>
      <c r="L10" s="16"/>
      <c r="M10" s="16" t="n">
        <v>0.227338732959293</v>
      </c>
      <c r="N10" s="16" t="n">
        <v>0.396313733942088</v>
      </c>
      <c r="O10" s="16" t="n">
        <v>0.31695469498747</v>
      </c>
      <c r="P10" s="16" t="n">
        <v>0.393725195485037</v>
      </c>
      <c r="Q10" s="16"/>
      <c r="R10" s="16" t="n">
        <v>0.582955721933139</v>
      </c>
      <c r="S10" s="16" t="n">
        <v>0.457741532071305</v>
      </c>
      <c r="T10" s="16" t="n">
        <v>0.253084906268568</v>
      </c>
      <c r="U10" s="16" t="n">
        <v>0.222056274075931</v>
      </c>
      <c r="V10" s="16" t="n">
        <v>0.155947547283085</v>
      </c>
      <c r="W10" s="16"/>
      <c r="X10" s="16" t="n">
        <v>0.322736378233949</v>
      </c>
      <c r="Y10" s="16" t="n">
        <v>0.0736771337547379</v>
      </c>
      <c r="Z10" s="16" t="n">
        <v>0.0855410970160266</v>
      </c>
      <c r="AA10" s="16" t="n">
        <v>0.221690846505391</v>
      </c>
      <c r="AB10" s="16" t="n">
        <v>0.33390713399939</v>
      </c>
      <c r="AC10" s="16" t="n">
        <v>0.504493551348271</v>
      </c>
      <c r="AD10" s="16" t="n">
        <v>0.271797710286682</v>
      </c>
      <c r="AE10" s="16"/>
      <c r="AF10" s="16" t="n">
        <v>0.0126432686543789</v>
      </c>
      <c r="AG10" s="16" t="n">
        <v>0.0182471288109</v>
      </c>
      <c r="AH10" s="16" t="n">
        <v>0.501904784637802</v>
      </c>
      <c r="AI10" s="16" t="n">
        <v>0.477432166239956</v>
      </c>
      <c r="AJ10" s="16" t="n">
        <v>0.0827991702787227</v>
      </c>
      <c r="AK10" s="16" t="n">
        <v>0.239264093993076</v>
      </c>
      <c r="AL10" s="16" t="n">
        <v>0.299422627939686</v>
      </c>
      <c r="AM10" s="16" t="n">
        <v>0.0961750629997573</v>
      </c>
      <c r="AN10" s="16" t="n">
        <v>0.392237041977862</v>
      </c>
      <c r="AO10" s="16" t="n">
        <v>0.0310311264777528</v>
      </c>
      <c r="AP10" s="16" t="n">
        <v>0.136047939830352</v>
      </c>
      <c r="AQ10" s="16"/>
      <c r="AR10" s="16" t="n">
        <v>0.287477186927515</v>
      </c>
      <c r="AS10" s="16" t="n">
        <v>0.251569042935857</v>
      </c>
      <c r="AT10" s="16" t="n">
        <v>0.237982744935899</v>
      </c>
      <c r="AU10" s="16" t="n">
        <v>0.353578964595077</v>
      </c>
      <c r="AV10" s="16" t="n">
        <v>0.25571073932914</v>
      </c>
      <c r="AW10" s="16" t="n">
        <v>0.225325556939902</v>
      </c>
      <c r="AX10" s="16" t="n">
        <v>0.0521539503213198</v>
      </c>
      <c r="AY10" s="16" t="n">
        <v>0.0214892779119384</v>
      </c>
    </row>
    <row r="11">
      <c r="B11" s="17" t="s">
        <v>277</v>
      </c>
      <c r="C11" s="16" t="n">
        <v>0.127002594835716</v>
      </c>
      <c r="D11" s="16" t="n">
        <v>0.0651364905870741</v>
      </c>
      <c r="E11" s="16" t="n">
        <v>0.233988820056061</v>
      </c>
      <c r="F11" s="16" t="n">
        <v>0.104620778088506</v>
      </c>
      <c r="G11" s="16"/>
      <c r="H11" s="16" t="n">
        <v>0.0836266871058221</v>
      </c>
      <c r="I11" s="16" t="n">
        <v>0.117686517643151</v>
      </c>
      <c r="J11" s="16"/>
      <c r="K11" s="16" t="n">
        <v>0.0861009020967984</v>
      </c>
      <c r="L11" s="16"/>
      <c r="M11" s="16" t="n">
        <v>0.115481830979383</v>
      </c>
      <c r="N11" s="16" t="n">
        <v>0.226749270456385</v>
      </c>
      <c r="O11" s="16" t="n">
        <v>0.213562675762562</v>
      </c>
      <c r="P11" s="16" t="n">
        <v>0.135198775874953</v>
      </c>
      <c r="Q11" s="16"/>
      <c r="R11" s="16" t="n">
        <v>0</v>
      </c>
      <c r="S11" s="16" t="n">
        <v>0.272368135405008</v>
      </c>
      <c r="T11" s="16" t="n">
        <v>0.123256009455725</v>
      </c>
      <c r="U11" s="16" t="n">
        <v>0.133617070786715</v>
      </c>
      <c r="V11" s="16" t="n">
        <v>0.109724023544896</v>
      </c>
      <c r="W11" s="16"/>
      <c r="X11" s="16" t="n">
        <v>0.125321041381509</v>
      </c>
      <c r="Y11" s="16" t="n">
        <v>0.0364228861123612</v>
      </c>
      <c r="Z11" s="16" t="n">
        <v>0.286691443685145</v>
      </c>
      <c r="AA11" s="16" t="n">
        <v>0.169903724438077</v>
      </c>
      <c r="AB11" s="16" t="n">
        <v>0.153866560871267</v>
      </c>
      <c r="AC11" s="16" t="n">
        <v>0.0721654597656336</v>
      </c>
      <c r="AD11" s="16" t="n">
        <v>0.0882059892097594</v>
      </c>
      <c r="AE11" s="16"/>
      <c r="AF11" s="16" t="n">
        <v>0.00577556895952735</v>
      </c>
      <c r="AG11" s="16" t="n">
        <v>0.0590126524498851</v>
      </c>
      <c r="AH11" s="16" t="n">
        <v>0.18554351927394</v>
      </c>
      <c r="AI11" s="16" t="n">
        <v>0.119392814943996</v>
      </c>
      <c r="AJ11" s="16" t="n">
        <v>0.165741044032483</v>
      </c>
      <c r="AK11" s="16" t="n">
        <v>0.147460655377948</v>
      </c>
      <c r="AL11" s="16" t="n">
        <v>0.332891778051287</v>
      </c>
      <c r="AM11" s="16" t="n">
        <v>0.00526331772834446</v>
      </c>
      <c r="AN11" s="16" t="n">
        <v>0.212174192978285</v>
      </c>
      <c r="AO11" s="16" t="n">
        <v>0.312828716503799</v>
      </c>
      <c r="AP11" s="16" t="n">
        <v>0</v>
      </c>
      <c r="AQ11" s="16"/>
      <c r="AR11" s="16" t="n">
        <v>0.224335632552069</v>
      </c>
      <c r="AS11" s="16" t="n">
        <v>0.14868390484033</v>
      </c>
      <c r="AT11" s="16" t="n">
        <v>0.0708080559826321</v>
      </c>
      <c r="AU11" s="16" t="n">
        <v>0.00669487212063705</v>
      </c>
      <c r="AV11" s="16" t="n">
        <v>0.217184388292726</v>
      </c>
      <c r="AW11" s="16" t="n">
        <v>0.0775510937399132</v>
      </c>
      <c r="AX11" s="16" t="n">
        <v>0.00914150267057621</v>
      </c>
      <c r="AY11" s="16" t="n">
        <v>0</v>
      </c>
    </row>
    <row r="12">
      <c r="B12" s="17" t="s">
        <v>278</v>
      </c>
      <c r="C12" s="16" t="n">
        <v>0.0417713209527305</v>
      </c>
      <c r="D12" s="16" t="n">
        <v>0.083862059770317</v>
      </c>
      <c r="E12" s="16" t="n">
        <v>0.0803918867526893</v>
      </c>
      <c r="F12" s="16" t="n">
        <v>0.0264418245521358</v>
      </c>
      <c r="G12" s="16"/>
      <c r="H12" s="16" t="n">
        <v>0.00716451201551581</v>
      </c>
      <c r="I12" s="16" t="n">
        <v>0.0470458314270896</v>
      </c>
      <c r="J12" s="16"/>
      <c r="K12" s="16" t="n">
        <v>0.0605067397166589</v>
      </c>
      <c r="L12" s="16"/>
      <c r="M12" s="16" t="n">
        <v>0.0394342484165358</v>
      </c>
      <c r="N12" s="16" t="n">
        <v>0.0568899187506879</v>
      </c>
      <c r="O12" s="16" t="n">
        <v>0.0750730233896849</v>
      </c>
      <c r="P12" s="16" t="n">
        <v>0.0499508292135115</v>
      </c>
      <c r="Q12" s="16"/>
      <c r="R12" s="16" t="n">
        <v>0.000366058133902892</v>
      </c>
      <c r="S12" s="16" t="n">
        <v>0.132001373684376</v>
      </c>
      <c r="T12" s="16" t="n">
        <v>0.0835839474178809</v>
      </c>
      <c r="U12" s="16" t="n">
        <v>0.0353948050055957</v>
      </c>
      <c r="V12" s="16" t="n">
        <v>0.00410150903991812</v>
      </c>
      <c r="W12" s="16"/>
      <c r="X12" s="16" t="n">
        <v>0.0508276558480244</v>
      </c>
      <c r="Y12" s="16" t="n">
        <v>0.0400765864749826</v>
      </c>
      <c r="Z12" s="16" t="n">
        <v>0.0499453665675516</v>
      </c>
      <c r="AA12" s="16" t="n">
        <v>0.0311130115510657</v>
      </c>
      <c r="AB12" s="16" t="n">
        <v>0.020278243082037</v>
      </c>
      <c r="AC12" s="16" t="n">
        <v>0.0186574843855133</v>
      </c>
      <c r="AD12" s="16" t="n">
        <v>0.0271612379656705</v>
      </c>
      <c r="AE12" s="16"/>
      <c r="AF12" s="16" t="n">
        <v>0.00120858687537467</v>
      </c>
      <c r="AG12" s="16" t="n">
        <v>0</v>
      </c>
      <c r="AH12" s="16" t="n">
        <v>0.00682263941841487</v>
      </c>
      <c r="AI12" s="16" t="n">
        <v>0.0128794925196249</v>
      </c>
      <c r="AJ12" s="16" t="n">
        <v>0.00363546678273801</v>
      </c>
      <c r="AK12" s="16" t="n">
        <v>0.0205347420332136</v>
      </c>
      <c r="AL12" s="16" t="n">
        <v>0.0278260011612698</v>
      </c>
      <c r="AM12" s="16" t="n">
        <v>0.103575423607004</v>
      </c>
      <c r="AN12" s="16" t="n">
        <v>0.26572805828285</v>
      </c>
      <c r="AO12" s="16" t="n">
        <v>0</v>
      </c>
      <c r="AP12" s="16" t="n">
        <v>0</v>
      </c>
      <c r="AQ12" s="16"/>
      <c r="AR12" s="16" t="n">
        <v>0.0100604821461131</v>
      </c>
      <c r="AS12" s="16" t="n">
        <v>0.00572767519262537</v>
      </c>
      <c r="AT12" s="16" t="n">
        <v>0.179799005468239</v>
      </c>
      <c r="AU12" s="16" t="n">
        <v>0.0156511822147675</v>
      </c>
      <c r="AV12" s="16" t="n">
        <v>0.14488526846213</v>
      </c>
      <c r="AW12" s="16" t="n">
        <v>0.00870654066363904</v>
      </c>
      <c r="AX12" s="16" t="n">
        <v>0</v>
      </c>
      <c r="AY12" s="16" t="n">
        <v>0.0116944870254857</v>
      </c>
    </row>
    <row r="13">
      <c r="B13" s="17" t="s">
        <v>279</v>
      </c>
      <c r="C13" s="16" t="n">
        <v>0.00173236478389685</v>
      </c>
      <c r="D13" s="16" t="n">
        <v>0.00515120259609706</v>
      </c>
      <c r="E13" s="16" t="n">
        <v>0.00625014167006833</v>
      </c>
      <c r="F13" s="16" t="n">
        <v>0.000108495397692943</v>
      </c>
      <c r="G13" s="16"/>
      <c r="H13" s="16" t="n">
        <v>0.00778295789430793</v>
      </c>
      <c r="I13" s="16" t="n">
        <v>0.00165134386593793</v>
      </c>
      <c r="J13" s="16"/>
      <c r="K13" s="16" t="n">
        <v>0.00383379446148179</v>
      </c>
      <c r="L13" s="16"/>
      <c r="M13" s="16" t="n">
        <v>0</v>
      </c>
      <c r="N13" s="16" t="n">
        <v>0.0126739437320489</v>
      </c>
      <c r="O13" s="16" t="n">
        <v>0.0265883083253097</v>
      </c>
      <c r="P13" s="16" t="n">
        <v>0.0100677708295192</v>
      </c>
      <c r="Q13" s="16"/>
      <c r="R13" s="16" t="n">
        <v>0</v>
      </c>
      <c r="S13" s="16" t="n">
        <v>0</v>
      </c>
      <c r="T13" s="16" t="n">
        <v>0.00135009093125376</v>
      </c>
      <c r="U13" s="16" t="n">
        <v>0.00198946935806107</v>
      </c>
      <c r="V13" s="16" t="n">
        <v>0.00247065240371207</v>
      </c>
      <c r="W13" s="16"/>
      <c r="X13" s="16" t="n">
        <v>0.00250856825260356</v>
      </c>
      <c r="Y13" s="16" t="n">
        <v>0.00103972443670743</v>
      </c>
      <c r="Z13" s="16" t="n">
        <v>0</v>
      </c>
      <c r="AA13" s="16" t="n">
        <v>0.000725709461404629</v>
      </c>
      <c r="AB13" s="16" t="n">
        <v>0</v>
      </c>
      <c r="AC13" s="16" t="n">
        <v>0.0158794994933879</v>
      </c>
      <c r="AD13" s="16" t="n">
        <v>0.00211697398415782</v>
      </c>
      <c r="AE13" s="16"/>
      <c r="AF13" s="16" t="n">
        <v>0.000798838870542015</v>
      </c>
      <c r="AG13" s="16" t="n">
        <v>0</v>
      </c>
      <c r="AH13" s="16" t="n">
        <v>0</v>
      </c>
      <c r="AI13" s="16" t="n">
        <v>0</v>
      </c>
      <c r="AJ13" s="16" t="n">
        <v>0.0171992367398147</v>
      </c>
      <c r="AK13" s="16" t="n">
        <v>0</v>
      </c>
      <c r="AL13" s="16" t="n">
        <v>0.000984822806346548</v>
      </c>
      <c r="AM13" s="16" t="n">
        <v>0.00235339515185997</v>
      </c>
      <c r="AN13" s="16" t="n">
        <v>0.00208814192455572</v>
      </c>
      <c r="AO13" s="16" t="n">
        <v>0</v>
      </c>
      <c r="AP13" s="16" t="n">
        <v>0</v>
      </c>
      <c r="AQ13" s="16"/>
      <c r="AR13" s="16" t="n">
        <v>0.000849715733005719</v>
      </c>
      <c r="AS13" s="16" t="n">
        <v>0.00410239505802474</v>
      </c>
      <c r="AT13" s="16" t="n">
        <v>0.00182153918840595</v>
      </c>
      <c r="AU13" s="16" t="n">
        <v>0</v>
      </c>
      <c r="AV13" s="16" t="n">
        <v>0</v>
      </c>
      <c r="AW13" s="16" t="n">
        <v>0</v>
      </c>
      <c r="AX13" s="16" t="n">
        <v>0</v>
      </c>
      <c r="AY13" s="16" t="n">
        <v>0</v>
      </c>
    </row>
    <row r="14">
      <c r="B14" s="17" t="s">
        <v>282</v>
      </c>
      <c r="C14" s="16" t="n">
        <v>0.326908065634818</v>
      </c>
      <c r="D14" s="16" t="n">
        <v>0.281557543389716</v>
      </c>
      <c r="E14" s="16" t="n">
        <v>0.394402494230194</v>
      </c>
      <c r="F14" s="16" t="n">
        <v>0.313499386753052</v>
      </c>
      <c r="G14" s="16"/>
      <c r="H14" s="16" t="n">
        <v>0.681353715210537</v>
      </c>
      <c r="I14" s="16" t="n">
        <v>0.316837451496416</v>
      </c>
      <c r="J14" s="16"/>
      <c r="K14" s="16" t="n">
        <v>0.291538825192562</v>
      </c>
      <c r="L14" s="16"/>
      <c r="M14" s="16" t="n">
        <v>0.357916999379008</v>
      </c>
      <c r="N14" s="16" t="n">
        <v>0.098872078493885</v>
      </c>
      <c r="O14" s="16" t="n">
        <v>0.0470100178878999</v>
      </c>
      <c r="P14" s="16" t="n">
        <v>0.0208107364462642</v>
      </c>
      <c r="Q14" s="16"/>
      <c r="R14" s="16" t="n">
        <v>0.268893246548018</v>
      </c>
      <c r="S14" s="16" t="n">
        <v>0.108522149547451</v>
      </c>
      <c r="T14" s="16" t="n">
        <v>0.176392139715361</v>
      </c>
      <c r="U14" s="16" t="n">
        <v>0.170579774557743</v>
      </c>
      <c r="V14" s="16" t="n">
        <v>0.542063269823058</v>
      </c>
      <c r="W14" s="16"/>
      <c r="X14" s="16" t="n">
        <v>0.317055441905572</v>
      </c>
      <c r="Y14" s="16" t="n">
        <v>0.56949065421264</v>
      </c>
      <c r="Z14" s="16" t="n">
        <v>0.238271339250851</v>
      </c>
      <c r="AA14" s="16" t="n">
        <v>0.331102575349289</v>
      </c>
      <c r="AB14" s="16" t="n">
        <v>0.0641408386786245</v>
      </c>
      <c r="AC14" s="16" t="n">
        <v>0.0974799220481656</v>
      </c>
      <c r="AD14" s="16" t="n">
        <v>0.483910959541639</v>
      </c>
      <c r="AE14" s="16"/>
      <c r="AF14" s="16" t="n">
        <v>0.213614462389452</v>
      </c>
      <c r="AG14" s="16" t="n">
        <v>0</v>
      </c>
      <c r="AH14" s="16" t="n">
        <v>0.230279287763859</v>
      </c>
      <c r="AI14" s="16" t="n">
        <v>0.334989264845882</v>
      </c>
      <c r="AJ14" s="16" t="n">
        <v>0.614609911172653</v>
      </c>
      <c r="AK14" s="16" t="n">
        <v>0.288275540396836</v>
      </c>
      <c r="AL14" s="16" t="n">
        <v>0.248862679520838</v>
      </c>
      <c r="AM14" s="16" t="n">
        <v>0.535451106716499</v>
      </c>
      <c r="AN14" s="16" t="n">
        <v>0</v>
      </c>
      <c r="AO14" s="16" t="n">
        <v>0.383124172110682</v>
      </c>
      <c r="AP14" s="16" t="n">
        <v>0.528648134398349</v>
      </c>
      <c r="AQ14" s="16"/>
      <c r="AR14" s="16" t="n">
        <v>0.258800874735417</v>
      </c>
      <c r="AS14" s="16" t="n">
        <v>0.223864291264307</v>
      </c>
      <c r="AT14" s="16" t="n">
        <v>0.26696619941975</v>
      </c>
      <c r="AU14" s="16" t="n">
        <v>0.596310049292724</v>
      </c>
      <c r="AV14" s="16" t="n">
        <v>0.152475727149037</v>
      </c>
      <c r="AW14" s="16" t="n">
        <v>0.552185858128253</v>
      </c>
      <c r="AX14" s="16" t="n">
        <v>0.674785615275904</v>
      </c>
      <c r="AY14" s="16" t="n">
        <v>0.478510722088062</v>
      </c>
    </row>
    <row r="15">
      <c r="B15" s="17" t="s">
        <v>97</v>
      </c>
      <c r="C15" s="22" t="n">
        <v>0.16154390244395</v>
      </c>
      <c r="D15" s="22" t="n">
        <v>0.2564113573074</v>
      </c>
      <c r="E15" s="22" t="n">
        <v>0.0645325183498934</v>
      </c>
      <c r="F15" s="22" t="n">
        <v>0.17747600042299</v>
      </c>
      <c r="G15" s="22"/>
      <c r="H15" s="22" t="n">
        <v>0.00593553288550405</v>
      </c>
      <c r="I15" s="22" t="n">
        <v>0.168468463971109</v>
      </c>
      <c r="J15" s="22"/>
      <c r="K15" s="22" t="n">
        <v>0.226349983532812</v>
      </c>
      <c r="L15" s="22"/>
      <c r="M15" s="22" t="n">
        <v>0.173415301140577</v>
      </c>
      <c r="N15" s="22" t="n">
        <v>0.0748676907876308</v>
      </c>
      <c r="O15" s="22" t="n">
        <v>0.05372163570705</v>
      </c>
      <c r="P15" s="22" t="n">
        <v>0.0397968835425323</v>
      </c>
      <c r="Q15" s="22"/>
      <c r="R15" s="22" t="n">
        <v>0.145588624581523</v>
      </c>
      <c r="S15" s="22" t="n">
        <v>0.0136021099429285</v>
      </c>
      <c r="T15" s="22" t="n">
        <v>0.152907080559804</v>
      </c>
      <c r="U15" s="22" t="n">
        <v>0.29945192177454</v>
      </c>
      <c r="V15" s="22" t="n">
        <v>0.142375965553633</v>
      </c>
      <c r="W15" s="22"/>
      <c r="X15" s="22" t="n">
        <v>0.130016005216322</v>
      </c>
      <c r="Y15" s="22" t="n">
        <v>0.204878157637245</v>
      </c>
      <c r="Z15" s="22" t="n">
        <v>0.0730168824121639</v>
      </c>
      <c r="AA15" s="22" t="n">
        <v>0.210981883419032</v>
      </c>
      <c r="AB15" s="22" t="n">
        <v>0.3742716126563</v>
      </c>
      <c r="AC15" s="22" t="n">
        <v>0.103745116474793</v>
      </c>
      <c r="AD15" s="22" t="n">
        <v>0.0529087299214631</v>
      </c>
      <c r="AE15" s="22"/>
      <c r="AF15" s="22" t="n">
        <v>0.76265677055266</v>
      </c>
      <c r="AG15" s="22" t="n">
        <v>0.877293266478432</v>
      </c>
      <c r="AH15" s="22" t="n">
        <v>0.000342740900466508</v>
      </c>
      <c r="AI15" s="22" t="n">
        <v>0.0284519455672308</v>
      </c>
      <c r="AJ15" s="22" t="n">
        <v>0.090433315881518</v>
      </c>
      <c r="AK15" s="22" t="n">
        <v>0.121069276608029</v>
      </c>
      <c r="AL15" s="22" t="n">
        <v>0.00222832846387569</v>
      </c>
      <c r="AM15" s="22" t="n">
        <v>0</v>
      </c>
      <c r="AN15" s="22" t="n">
        <v>0.113128279674309</v>
      </c>
      <c r="AO15" s="22" t="n">
        <v>0.256036567802279</v>
      </c>
      <c r="AP15" s="22" t="n">
        <v>0.228393146483193</v>
      </c>
      <c r="AQ15" s="22"/>
      <c r="AR15" s="22" t="n">
        <v>0.208572848379167</v>
      </c>
      <c r="AS15" s="22" t="n">
        <v>0.220128171503483</v>
      </c>
      <c r="AT15" s="22" t="n">
        <v>0.110202144138423</v>
      </c>
      <c r="AU15" s="22" t="n">
        <v>0.0162430226093593</v>
      </c>
      <c r="AV15" s="22" t="n">
        <v>0.0816565214088203</v>
      </c>
      <c r="AW15" s="22" t="n">
        <v>0.06837081658771</v>
      </c>
      <c r="AX15" s="22" t="n">
        <v>0</v>
      </c>
      <c r="AY15" s="22" t="n">
        <v>0.478510722088062</v>
      </c>
    </row>
    <row r="16">
      <c r="B16" s="18"/>
    </row>
    <row r="17">
      <c r="B17" t="s">
        <v>77</v>
      </c>
    </row>
    <row r="18">
      <c r="B18" t="s">
        <v>78</v>
      </c>
    </row>
    <row r="20">
      <c r="B20"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285</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265</v>
      </c>
      <c r="C9" s="16" t="n">
        <v>0.0444571191467536</v>
      </c>
      <c r="D9" s="16" t="n">
        <v>0.0353689931328511</v>
      </c>
      <c r="E9" s="16" t="n">
        <v>0.0734168305824185</v>
      </c>
      <c r="F9" s="16" t="n">
        <v>0.0375368456783098</v>
      </c>
      <c r="G9" s="16"/>
      <c r="H9" s="16" t="n">
        <v>0.0121566033163981</v>
      </c>
      <c r="I9" s="16" t="n">
        <v>0.035860358101652</v>
      </c>
      <c r="J9" s="16"/>
      <c r="K9" s="16" t="n">
        <v>0.0619685952217874</v>
      </c>
      <c r="L9" s="16"/>
      <c r="M9" s="16" t="n">
        <v>0.027904805669702</v>
      </c>
      <c r="N9" s="16" t="n">
        <v>0.140864695896758</v>
      </c>
      <c r="O9" s="16" t="n">
        <v>0.245303187810253</v>
      </c>
      <c r="P9" s="16" t="n">
        <v>0.319475673832842</v>
      </c>
      <c r="Q9" s="16"/>
      <c r="R9" s="16" t="n">
        <v>0</v>
      </c>
      <c r="S9" s="16" t="n">
        <v>0.00919283303481142</v>
      </c>
      <c r="T9" s="16" t="n">
        <v>0.0304099440229672</v>
      </c>
      <c r="U9" s="16" t="n">
        <v>0.0864384491683512</v>
      </c>
      <c r="V9" s="16" t="n">
        <v>0.0482846105034288</v>
      </c>
      <c r="W9" s="16"/>
      <c r="X9" s="16" t="n">
        <v>0.00190309107966456</v>
      </c>
      <c r="Y9" s="16" t="n">
        <v>0.0174660891371562</v>
      </c>
      <c r="Z9" s="16" t="n">
        <v>0.194385270266175</v>
      </c>
      <c r="AA9" s="16" t="n">
        <v>0.0420975601337244</v>
      </c>
      <c r="AB9" s="16" t="n">
        <v>0.117980584803534</v>
      </c>
      <c r="AC9" s="16" t="n">
        <v>0.196455469576502</v>
      </c>
      <c r="AD9" s="16" t="n">
        <v>0.0540244863125695</v>
      </c>
      <c r="AE9" s="16"/>
      <c r="AF9" s="16" t="n">
        <v>0.00224465154414357</v>
      </c>
      <c r="AG9" s="16" t="n">
        <v>0.0325232018924077</v>
      </c>
      <c r="AH9" s="16" t="n">
        <v>0.0299627285575876</v>
      </c>
      <c r="AI9" s="16" t="n">
        <v>0.0190648058002375</v>
      </c>
      <c r="AJ9" s="16" t="n">
        <v>0.143407540502757</v>
      </c>
      <c r="AK9" s="16" t="n">
        <v>0.0219330234755385</v>
      </c>
      <c r="AL9" s="16" t="n">
        <v>0.168876359804742</v>
      </c>
      <c r="AM9" s="16" t="n">
        <v>0.177486149404119</v>
      </c>
      <c r="AN9" s="16" t="n">
        <v>0.0158710523265071</v>
      </c>
      <c r="AO9" s="16" t="n">
        <v>0.0161744005810265</v>
      </c>
      <c r="AP9" s="16" t="n">
        <v>0.0055718530621476</v>
      </c>
      <c r="AQ9" s="16"/>
      <c r="AR9" s="16" t="n">
        <v>0.0078999293866368</v>
      </c>
      <c r="AS9" s="16" t="n">
        <v>0.0790562100925119</v>
      </c>
      <c r="AT9" s="16" t="n">
        <v>0.0444914383210314</v>
      </c>
      <c r="AU9" s="16" t="n">
        <v>0.0290409264560416</v>
      </c>
      <c r="AV9" s="16" t="n">
        <v>0.0801766073184419</v>
      </c>
      <c r="AW9" s="16" t="n">
        <v>0.00866959450507654</v>
      </c>
      <c r="AX9" s="16" t="n">
        <v>0.0762198983100569</v>
      </c>
      <c r="AY9" s="16" t="n">
        <v>0.00189969613903295</v>
      </c>
    </row>
    <row r="10">
      <c r="B10" s="17" t="s">
        <v>266</v>
      </c>
      <c r="C10" s="16" t="n">
        <v>0.139255679492968</v>
      </c>
      <c r="D10" s="16" t="n">
        <v>0.140559567820792</v>
      </c>
      <c r="E10" s="16" t="n">
        <v>0.138851321840231</v>
      </c>
      <c r="F10" s="16" t="n">
        <v>0.139219851624831</v>
      </c>
      <c r="G10" s="16"/>
      <c r="H10" s="16" t="n">
        <v>0.209596420636001</v>
      </c>
      <c r="I10" s="16" t="n">
        <v>0.136926172331924</v>
      </c>
      <c r="J10" s="16"/>
      <c r="K10" s="16" t="n">
        <v>0.114906118896932</v>
      </c>
      <c r="L10" s="16"/>
      <c r="M10" s="16" t="n">
        <v>0.123348524979747</v>
      </c>
      <c r="N10" s="16" t="n">
        <v>0.241939342961396</v>
      </c>
      <c r="O10" s="16" t="n">
        <v>0.318312075728163</v>
      </c>
      <c r="P10" s="16" t="n">
        <v>0.340039776313489</v>
      </c>
      <c r="Q10" s="16"/>
      <c r="R10" s="16" t="n">
        <v>0.298802783745847</v>
      </c>
      <c r="S10" s="16" t="n">
        <v>0.299783712383579</v>
      </c>
      <c r="T10" s="16" t="n">
        <v>0.149928909509577</v>
      </c>
      <c r="U10" s="16" t="n">
        <v>0.0861894241356539</v>
      </c>
      <c r="V10" s="16" t="n">
        <v>0.0986607991515018</v>
      </c>
      <c r="W10" s="16"/>
      <c r="X10" s="16" t="n">
        <v>0.136368925411828</v>
      </c>
      <c r="Y10" s="16" t="n">
        <v>0.114780470276401</v>
      </c>
      <c r="Z10" s="16" t="n">
        <v>0.283370371875701</v>
      </c>
      <c r="AA10" s="16" t="n">
        <v>0.0365452233767996</v>
      </c>
      <c r="AB10" s="16" t="n">
        <v>0.122428265447626</v>
      </c>
      <c r="AC10" s="16" t="n">
        <v>0.224405338560811</v>
      </c>
      <c r="AD10" s="16" t="n">
        <v>0.159079920320024</v>
      </c>
      <c r="AE10" s="16"/>
      <c r="AF10" s="16" t="n">
        <v>0.0164014987615327</v>
      </c>
      <c r="AG10" s="16" t="n">
        <v>0.0152412120081578</v>
      </c>
      <c r="AH10" s="16" t="n">
        <v>0.207084819868331</v>
      </c>
      <c r="AI10" s="16" t="n">
        <v>0.0996904807708995</v>
      </c>
      <c r="AJ10" s="16" t="n">
        <v>0.0589329034795025</v>
      </c>
      <c r="AK10" s="16" t="n">
        <v>0.201698088463854</v>
      </c>
      <c r="AL10" s="16" t="n">
        <v>0.0805499044144599</v>
      </c>
      <c r="AM10" s="16" t="n">
        <v>0.29398450535625</v>
      </c>
      <c r="AN10" s="16" t="n">
        <v>0.146812216851872</v>
      </c>
      <c r="AO10" s="16" t="n">
        <v>0.031836143002213</v>
      </c>
      <c r="AP10" s="16" t="n">
        <v>0</v>
      </c>
      <c r="AQ10" s="16"/>
      <c r="AR10" s="16" t="n">
        <v>0.142140100327008</v>
      </c>
      <c r="AS10" s="16" t="n">
        <v>0.148301393524407</v>
      </c>
      <c r="AT10" s="16" t="n">
        <v>0.157276800241969</v>
      </c>
      <c r="AU10" s="16" t="n">
        <v>0.000591840394591755</v>
      </c>
      <c r="AV10" s="16" t="n">
        <v>0.306431368388453</v>
      </c>
      <c r="AW10" s="16" t="n">
        <v>0.0444008370548699</v>
      </c>
      <c r="AX10" s="16" t="n">
        <v>0.418681197572573</v>
      </c>
      <c r="AY10" s="16" t="n">
        <v>0.0293843726593582</v>
      </c>
    </row>
    <row r="11">
      <c r="B11" s="17" t="s">
        <v>284</v>
      </c>
      <c r="C11" s="16" t="n">
        <v>0.197908775167406</v>
      </c>
      <c r="D11" s="16" t="n">
        <v>0.188878209649928</v>
      </c>
      <c r="E11" s="16" t="n">
        <v>0.334326382272856</v>
      </c>
      <c r="F11" s="16" t="n">
        <v>0.161508677564262</v>
      </c>
      <c r="G11" s="16"/>
      <c r="H11" s="16" t="n">
        <v>0.0466833224820004</v>
      </c>
      <c r="I11" s="16" t="n">
        <v>0.198529766879483</v>
      </c>
      <c r="J11" s="16"/>
      <c r="K11" s="16" t="n">
        <v>0.0575313376364958</v>
      </c>
      <c r="L11" s="16"/>
      <c r="M11" s="16" t="n">
        <v>0.197922989491332</v>
      </c>
      <c r="N11" s="16" t="n">
        <v>0.218037643781228</v>
      </c>
      <c r="O11" s="16" t="n">
        <v>0.143183791999881</v>
      </c>
      <c r="P11" s="16" t="n">
        <v>0.149000415280899</v>
      </c>
      <c r="Q11" s="16"/>
      <c r="R11" s="16" t="n">
        <v>0.227694713691572</v>
      </c>
      <c r="S11" s="16" t="n">
        <v>0.420715413875237</v>
      </c>
      <c r="T11" s="16" t="n">
        <v>0.285467247813826</v>
      </c>
      <c r="U11" s="16" t="n">
        <v>0.150215215779828</v>
      </c>
      <c r="V11" s="16" t="n">
        <v>0.112443084426836</v>
      </c>
      <c r="W11" s="16"/>
      <c r="X11" s="16" t="n">
        <v>0.171555610350362</v>
      </c>
      <c r="Y11" s="16" t="n">
        <v>0.309068829609082</v>
      </c>
      <c r="Z11" s="16" t="n">
        <v>0.134557454003839</v>
      </c>
      <c r="AA11" s="16" t="n">
        <v>0.352243211272779</v>
      </c>
      <c r="AB11" s="16" t="n">
        <v>0.227489483077215</v>
      </c>
      <c r="AC11" s="16" t="n">
        <v>0.196403408134951</v>
      </c>
      <c r="AD11" s="16" t="n">
        <v>0.0712653426939103</v>
      </c>
      <c r="AE11" s="16"/>
      <c r="AF11" s="16" t="n">
        <v>0.000798838870542015</v>
      </c>
      <c r="AG11" s="16" t="n">
        <v>0.00167644308611775</v>
      </c>
      <c r="AH11" s="16" t="n">
        <v>0.0185266347406308</v>
      </c>
      <c r="AI11" s="16" t="n">
        <v>0.290629232378433</v>
      </c>
      <c r="AJ11" s="16" t="n">
        <v>0.148640048377129</v>
      </c>
      <c r="AK11" s="16" t="n">
        <v>0.093229262236563</v>
      </c>
      <c r="AL11" s="16" t="n">
        <v>0.263335722130701</v>
      </c>
      <c r="AM11" s="16" t="n">
        <v>0.331843073713631</v>
      </c>
      <c r="AN11" s="16" t="n">
        <v>0.627178448283139</v>
      </c>
      <c r="AO11" s="16" t="n">
        <v>0.203579044695272</v>
      </c>
      <c r="AP11" s="16" t="n">
        <v>0.133464884409993</v>
      </c>
      <c r="AQ11" s="16"/>
      <c r="AR11" s="16" t="n">
        <v>0.192225240347968</v>
      </c>
      <c r="AS11" s="16" t="n">
        <v>0.152726361556945</v>
      </c>
      <c r="AT11" s="16" t="n">
        <v>0.287826323553491</v>
      </c>
      <c r="AU11" s="16" t="n">
        <v>0.153904549369979</v>
      </c>
      <c r="AV11" s="16" t="n">
        <v>0.0801766073184419</v>
      </c>
      <c r="AW11" s="16" t="n">
        <v>0.260128444411591</v>
      </c>
      <c r="AX11" s="16" t="n">
        <v>0.0297042574156448</v>
      </c>
      <c r="AY11" s="16" t="n">
        <v>0.480410418227094</v>
      </c>
    </row>
    <row r="12">
      <c r="B12" s="17" t="s">
        <v>268</v>
      </c>
      <c r="C12" s="16" t="n">
        <v>0.221412668873574</v>
      </c>
      <c r="D12" s="16" t="n">
        <v>0.302058302570128</v>
      </c>
      <c r="E12" s="16" t="n">
        <v>0.0659793084736156</v>
      </c>
      <c r="F12" s="16" t="n">
        <v>0.254969101171881</v>
      </c>
      <c r="G12" s="16"/>
      <c r="H12" s="16" t="n">
        <v>0.730054151705533</v>
      </c>
      <c r="I12" s="16" t="n">
        <v>0.192573539853495</v>
      </c>
      <c r="J12" s="16"/>
      <c r="K12" s="16" t="n">
        <v>0.352517992632821</v>
      </c>
      <c r="L12" s="16"/>
      <c r="M12" s="16" t="n">
        <v>0.230833517069152</v>
      </c>
      <c r="N12" s="16" t="n">
        <v>0.142468182603173</v>
      </c>
      <c r="O12" s="16" t="n">
        <v>0.176291195351683</v>
      </c>
      <c r="P12" s="16" t="n">
        <v>0.110213165962462</v>
      </c>
      <c r="Q12" s="16"/>
      <c r="R12" s="16" t="n">
        <v>0.179762846462216</v>
      </c>
      <c r="S12" s="16" t="n">
        <v>0.240038463484793</v>
      </c>
      <c r="T12" s="16" t="n">
        <v>0.182500064066068</v>
      </c>
      <c r="U12" s="16" t="n">
        <v>0.230506212710744</v>
      </c>
      <c r="V12" s="16" t="n">
        <v>0.24113738585225</v>
      </c>
      <c r="W12" s="16"/>
      <c r="X12" s="16" t="n">
        <v>0.285124282148731</v>
      </c>
      <c r="Y12" s="16" t="n">
        <v>0.21787852774728</v>
      </c>
      <c r="Z12" s="16" t="n">
        <v>0.0640122490731178</v>
      </c>
      <c r="AA12" s="16" t="n">
        <v>0.34901325346184</v>
      </c>
      <c r="AB12" s="16" t="n">
        <v>0.0440334306399827</v>
      </c>
      <c r="AC12" s="16" t="n">
        <v>0.120367455688337</v>
      </c>
      <c r="AD12" s="16" t="n">
        <v>0.110163915424851</v>
      </c>
      <c r="AE12" s="16"/>
      <c r="AF12" s="16" t="n">
        <v>0.578806040984121</v>
      </c>
      <c r="AG12" s="16" t="n">
        <v>0.496899565546587</v>
      </c>
      <c r="AH12" s="16" t="n">
        <v>0.190325278105551</v>
      </c>
      <c r="AI12" s="16" t="n">
        <v>0.136425002394043</v>
      </c>
      <c r="AJ12" s="16" t="n">
        <v>0.055889146749333</v>
      </c>
      <c r="AK12" s="16" t="n">
        <v>0.267536719968117</v>
      </c>
      <c r="AL12" s="16" t="n">
        <v>0.202688530345849</v>
      </c>
      <c r="AM12" s="16" t="n">
        <v>0.141763807697009</v>
      </c>
      <c r="AN12" s="16" t="n">
        <v>0.0857989385164012</v>
      </c>
      <c r="AO12" s="16" t="n">
        <v>0.256036567802279</v>
      </c>
      <c r="AP12" s="16" t="n">
        <v>0.364098534573955</v>
      </c>
      <c r="AQ12" s="16"/>
      <c r="AR12" s="16" t="n">
        <v>0.262174032225199</v>
      </c>
      <c r="AS12" s="16" t="n">
        <v>0.199590106032648</v>
      </c>
      <c r="AT12" s="16" t="n">
        <v>0.309393021416763</v>
      </c>
      <c r="AU12" s="16" t="n">
        <v>0.169555731584746</v>
      </c>
      <c r="AV12" s="16" t="n">
        <v>0.153668612438476</v>
      </c>
      <c r="AW12" s="16" t="n">
        <v>0.304664684764501</v>
      </c>
      <c r="AX12" s="16" t="n">
        <v>0</v>
      </c>
      <c r="AY12" s="16" t="n">
        <v>0.00979479088645274</v>
      </c>
    </row>
    <row r="13">
      <c r="B13" s="17" t="s">
        <v>269</v>
      </c>
      <c r="C13" s="16" t="n">
        <v>0.36856388996205</v>
      </c>
      <c r="D13" s="16" t="n">
        <v>0.321551915153033</v>
      </c>
      <c r="E13" s="16" t="n">
        <v>0.339551387127499</v>
      </c>
      <c r="F13" s="16" t="n">
        <v>0.38181192116591</v>
      </c>
      <c r="G13" s="16"/>
      <c r="H13" s="16" t="n">
        <v>0.00150950186006752</v>
      </c>
      <c r="I13" s="16" t="n">
        <v>0.404919527545463</v>
      </c>
      <c r="J13" s="16"/>
      <c r="K13" s="16" t="n">
        <v>0.328575988988783</v>
      </c>
      <c r="L13" s="16"/>
      <c r="M13" s="16" t="n">
        <v>0.390898775445755</v>
      </c>
      <c r="N13" s="16" t="n">
        <v>0.2353730761505</v>
      </c>
      <c r="O13" s="16" t="n">
        <v>0.0920834340415708</v>
      </c>
      <c r="P13" s="16" t="n">
        <v>0.0464629418991896</v>
      </c>
      <c r="Q13" s="16"/>
      <c r="R13" s="16" t="n">
        <v>0.145588624581523</v>
      </c>
      <c r="S13" s="16" t="n">
        <v>0.0302695772215788</v>
      </c>
      <c r="T13" s="16" t="n">
        <v>0.274310068221155</v>
      </c>
      <c r="U13" s="16" t="n">
        <v>0.445442125638926</v>
      </c>
      <c r="V13" s="16" t="n">
        <v>0.497526585419851</v>
      </c>
      <c r="W13" s="16"/>
      <c r="X13" s="16" t="n">
        <v>0.38598959990893</v>
      </c>
      <c r="Y13" s="16" t="n">
        <v>0.340806083230081</v>
      </c>
      <c r="Z13" s="16" t="n">
        <v>0.250657772369003</v>
      </c>
      <c r="AA13" s="16" t="n">
        <v>0.21635900997167</v>
      </c>
      <c r="AB13" s="16" t="n">
        <v>0.488068236031642</v>
      </c>
      <c r="AC13" s="16" t="n">
        <v>0.214689787517315</v>
      </c>
      <c r="AD13" s="16" t="n">
        <v>0.594030835387504</v>
      </c>
      <c r="AE13" s="16"/>
      <c r="AF13" s="16" t="n">
        <v>0.400281369680906</v>
      </c>
      <c r="AG13" s="16" t="n">
        <v>0.0313836275423889</v>
      </c>
      <c r="AH13" s="16" t="n">
        <v>0.417785643181858</v>
      </c>
      <c r="AI13" s="16" t="n">
        <v>0.454190478656387</v>
      </c>
      <c r="AJ13" s="16" t="n">
        <v>0.593130360891279</v>
      </c>
      <c r="AK13" s="16" t="n">
        <v>0.385881842595056</v>
      </c>
      <c r="AL13" s="16" t="n">
        <v>0.249308584335622</v>
      </c>
      <c r="AM13" s="16" t="n">
        <v>0.05492246382899</v>
      </c>
      <c r="AN13" s="16" t="n">
        <v>0.121725852731089</v>
      </c>
      <c r="AO13" s="16" t="n">
        <v>0.492373843919209</v>
      </c>
      <c r="AP13" s="16" t="n">
        <v>0.49532291530318</v>
      </c>
      <c r="AQ13" s="16"/>
      <c r="AR13" s="16" t="n">
        <v>0.312537365477985</v>
      </c>
      <c r="AS13" s="16" t="n">
        <v>0.385470079126745</v>
      </c>
      <c r="AT13" s="16" t="n">
        <v>0.201012416466746</v>
      </c>
      <c r="AU13" s="16" t="n">
        <v>0.643855436331619</v>
      </c>
      <c r="AV13" s="16" t="n">
        <v>0.37725057412867</v>
      </c>
      <c r="AW13" s="16" t="n">
        <v>0.380678283639706</v>
      </c>
      <c r="AX13" s="16" t="n">
        <v>0.454023764415126</v>
      </c>
      <c r="AY13" s="16" t="n">
        <v>0.478510722088062</v>
      </c>
    </row>
    <row r="14">
      <c r="B14" s="17" t="s">
        <v>97</v>
      </c>
      <c r="C14" s="22" t="n">
        <v>0.0284018673572482</v>
      </c>
      <c r="D14" s="22" t="n">
        <v>0.0115830116732686</v>
      </c>
      <c r="E14" s="22" t="n">
        <v>0.0478747697033808</v>
      </c>
      <c r="F14" s="22" t="n">
        <v>0.0249536027948055</v>
      </c>
      <c r="G14" s="22"/>
      <c r="H14" s="22" t="n">
        <v>0</v>
      </c>
      <c r="I14" s="22" t="n">
        <v>0.0311906352879834</v>
      </c>
      <c r="J14" s="22"/>
      <c r="K14" s="22" t="n">
        <v>0.0844999666231806</v>
      </c>
      <c r="L14" s="22"/>
      <c r="M14" s="22" t="n">
        <v>0.0290913873443129</v>
      </c>
      <c r="N14" s="22" t="n">
        <v>0.0213170586069453</v>
      </c>
      <c r="O14" s="22" t="n">
        <v>0.0248263150684491</v>
      </c>
      <c r="P14" s="22" t="n">
        <v>0.0348080267111182</v>
      </c>
      <c r="Q14" s="22"/>
      <c r="R14" s="22" t="n">
        <v>0.148151031518843</v>
      </c>
      <c r="S14" s="22" t="n">
        <v>0</v>
      </c>
      <c r="T14" s="22" t="n">
        <v>0.0773837663664063</v>
      </c>
      <c r="U14" s="22" t="n">
        <v>0.00120857256649739</v>
      </c>
      <c r="V14" s="22" t="n">
        <v>0.00194753464613305</v>
      </c>
      <c r="W14" s="22"/>
      <c r="X14" s="22" t="n">
        <v>0.0190584911004846</v>
      </c>
      <c r="Y14" s="22" t="n">
        <v>0</v>
      </c>
      <c r="Z14" s="22" t="n">
        <v>0.0730168824121639</v>
      </c>
      <c r="AA14" s="22" t="n">
        <v>0.00374174178318699</v>
      </c>
      <c r="AB14" s="22" t="n">
        <v>0</v>
      </c>
      <c r="AC14" s="22" t="n">
        <v>0.0476785405220848</v>
      </c>
      <c r="AD14" s="22" t="n">
        <v>0.0114354998611409</v>
      </c>
      <c r="AE14" s="22"/>
      <c r="AF14" s="22" t="n">
        <v>0.00146760015875452</v>
      </c>
      <c r="AG14" s="22" t="n">
        <v>0.422275949924341</v>
      </c>
      <c r="AH14" s="22" t="n">
        <v>0.136314895546041</v>
      </c>
      <c r="AI14" s="22" t="n">
        <v>0</v>
      </c>
      <c r="AJ14" s="22" t="n">
        <v>0</v>
      </c>
      <c r="AK14" s="22" t="n">
        <v>0.0297210632608714</v>
      </c>
      <c r="AL14" s="22" t="n">
        <v>0.035240898968626</v>
      </c>
      <c r="AM14" s="22" t="n">
        <v>0</v>
      </c>
      <c r="AN14" s="22" t="n">
        <v>0.00261349129099126</v>
      </c>
      <c r="AO14" s="22" t="n">
        <v>0</v>
      </c>
      <c r="AP14" s="22" t="n">
        <v>0.00154181265072458</v>
      </c>
      <c r="AQ14" s="22"/>
      <c r="AR14" s="22" t="n">
        <v>0.0830233322352032</v>
      </c>
      <c r="AS14" s="22" t="n">
        <v>0.0348558496667425</v>
      </c>
      <c r="AT14" s="22" t="n">
        <v>0</v>
      </c>
      <c r="AU14" s="22" t="n">
        <v>0.00305151586302265</v>
      </c>
      <c r="AV14" s="22" t="n">
        <v>0.00229623040751654</v>
      </c>
      <c r="AW14" s="22" t="n">
        <v>0.00145815562425504</v>
      </c>
      <c r="AX14" s="22" t="n">
        <v>0.0213708822865997</v>
      </c>
      <c r="AY14" s="22" t="n">
        <v>0</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s>
  <sheetData>
    <row r="2" ht="40" customHeight="1">
      <c r="D2" s="15" t="s">
        <v>301</v>
      </c>
    </row>
    <row r="6" ht="50" customHeight="1">
      <c r="B6" s="19" t="s">
        <v>15</v>
      </c>
      <c r="C6" s="19" t="s">
        <v>286</v>
      </c>
      <c r="D6" s="19" t="s">
        <v>287</v>
      </c>
      <c r="E6" s="19" t="s">
        <v>288</v>
      </c>
      <c r="F6" s="19" t="s">
        <v>289</v>
      </c>
      <c r="G6" s="19" t="s">
        <v>290</v>
      </c>
      <c r="H6" s="19" t="s">
        <v>291</v>
      </c>
      <c r="I6" s="19" t="s">
        <v>292</v>
      </c>
      <c r="J6" s="19" t="s">
        <v>293</v>
      </c>
      <c r="K6" s="19" t="s">
        <v>294</v>
      </c>
      <c r="L6" s="19" t="s">
        <v>295</v>
      </c>
    </row>
    <row r="7">
      <c r="B7" s="17" t="s">
        <v>296</v>
      </c>
      <c r="C7" s="16" t="n">
        <v>0.0446653515995213</v>
      </c>
      <c r="D7" s="16" t="n">
        <v>0.0566804363452908</v>
      </c>
      <c r="E7" s="16" t="n">
        <v>0.0441191995125026</v>
      </c>
      <c r="F7" s="16" t="n">
        <v>0.0407791783156766</v>
      </c>
      <c r="G7" s="16" t="n">
        <v>0.0346195265230517</v>
      </c>
      <c r="H7" s="16" t="n">
        <v>0.0306283670803715</v>
      </c>
      <c r="I7" s="16" t="n">
        <v>0.0438210511175195</v>
      </c>
      <c r="J7" s="16" t="n">
        <v>0.0432092814703206</v>
      </c>
      <c r="K7" s="16" t="n">
        <v>0.0529419795173949</v>
      </c>
      <c r="L7" s="16" t="n">
        <v>0.0222342472315022</v>
      </c>
    </row>
    <row r="8">
      <c r="B8" s="17" t="s">
        <v>297</v>
      </c>
      <c r="C8" s="16" t="n">
        <v>0.164041936427717</v>
      </c>
      <c r="D8" s="16" t="n">
        <v>0.149104927402664</v>
      </c>
      <c r="E8" s="16" t="n">
        <v>0.147799472155568</v>
      </c>
      <c r="F8" s="16" t="n">
        <v>0.142429513888364</v>
      </c>
      <c r="G8" s="16" t="n">
        <v>0.10069326936853</v>
      </c>
      <c r="H8" s="16" t="n">
        <v>0.109540418500105</v>
      </c>
      <c r="I8" s="16" t="n">
        <v>0.144656236025529</v>
      </c>
      <c r="J8" s="16" t="n">
        <v>0.11683675692664</v>
      </c>
      <c r="K8" s="16" t="n">
        <v>0.0931074136890968</v>
      </c>
      <c r="L8" s="16" t="n">
        <v>0.0943008266800185</v>
      </c>
    </row>
    <row r="9">
      <c r="B9" s="17" t="s">
        <v>298</v>
      </c>
      <c r="C9" s="16" t="n">
        <v>0.236248355907916</v>
      </c>
      <c r="D9" s="16" t="n">
        <v>0.213122758969004</v>
      </c>
      <c r="E9" s="16" t="n">
        <v>0.211285940884837</v>
      </c>
      <c r="F9" s="16" t="n">
        <v>0.243140212544619</v>
      </c>
      <c r="G9" s="16" t="n">
        <v>0.225970422982736</v>
      </c>
      <c r="H9" s="16" t="n">
        <v>0.2237389022669</v>
      </c>
      <c r="I9" s="16" t="n">
        <v>0.223933104882302</v>
      </c>
      <c r="J9" s="16" t="n">
        <v>0.153447794340404</v>
      </c>
      <c r="K9" s="16" t="n">
        <v>0.223656664782018</v>
      </c>
      <c r="L9" s="16" t="n">
        <v>0.193517649457358</v>
      </c>
    </row>
    <row r="10">
      <c r="B10" s="17" t="s">
        <v>299</v>
      </c>
      <c r="C10" s="16" t="n">
        <v>0.0891506888663542</v>
      </c>
      <c r="D10" s="16" t="n">
        <v>0.0524222324895227</v>
      </c>
      <c r="E10" s="16" t="n">
        <v>0.0780298185879769</v>
      </c>
      <c r="F10" s="16" t="n">
        <v>0.0492884667199246</v>
      </c>
      <c r="G10" s="16" t="n">
        <v>0.0792524575490293</v>
      </c>
      <c r="H10" s="16" t="n">
        <v>0.0815580258776053</v>
      </c>
      <c r="I10" s="16" t="n">
        <v>0.0577216355085001</v>
      </c>
      <c r="J10" s="16" t="n">
        <v>0.104631420168236</v>
      </c>
      <c r="K10" s="16" t="n">
        <v>0.0823615915236802</v>
      </c>
      <c r="L10" s="16" t="n">
        <v>0.122899578313236</v>
      </c>
    </row>
    <row r="11">
      <c r="B11" s="17" t="s">
        <v>300</v>
      </c>
      <c r="C11" s="16" t="n">
        <v>0.0544513339155848</v>
      </c>
      <c r="D11" s="16" t="n">
        <v>0.0798880329583619</v>
      </c>
      <c r="E11" s="16" t="n">
        <v>0.0596191826323428</v>
      </c>
      <c r="F11" s="16" t="n">
        <v>0.0880112414881512</v>
      </c>
      <c r="G11" s="16" t="n">
        <v>0.120060021169942</v>
      </c>
      <c r="H11" s="16" t="n">
        <v>0.0759909006072603</v>
      </c>
      <c r="I11" s="16" t="n">
        <v>0.064904174855207</v>
      </c>
      <c r="J11" s="16" t="n">
        <v>0.10314406217448</v>
      </c>
      <c r="K11" s="16" t="n">
        <v>0.108750073194314</v>
      </c>
      <c r="L11" s="16" t="n">
        <v>0.0952290800660182</v>
      </c>
    </row>
    <row r="12">
      <c r="B12" s="17" t="s">
        <v>97</v>
      </c>
      <c r="C12" s="16" t="n">
        <v>0.411442333282907</v>
      </c>
      <c r="D12" s="16" t="n">
        <v>0.448781611835156</v>
      </c>
      <c r="E12" s="16" t="n">
        <v>0.459146386226773</v>
      </c>
      <c r="F12" s="16" t="n">
        <v>0.436351387043265</v>
      </c>
      <c r="G12" s="16" t="n">
        <v>0.439404302406711</v>
      </c>
      <c r="H12" s="16" t="n">
        <v>0.478543385667758</v>
      </c>
      <c r="I12" s="16" t="n">
        <v>0.464963797610942</v>
      </c>
      <c r="J12" s="16" t="n">
        <v>0.478730684919919</v>
      </c>
      <c r="K12" s="16" t="n">
        <v>0.439182277293496</v>
      </c>
      <c r="L12" s="16" t="n">
        <v>0.471818618251867</v>
      </c>
    </row>
    <row r="13">
      <c r="B13" s="18"/>
      <c r="C13" s="18"/>
      <c r="D13" s="18"/>
      <c r="E13" s="18"/>
      <c r="F13" s="18"/>
      <c r="G13" s="18"/>
      <c r="H13" s="18"/>
      <c r="I13" s="18"/>
      <c r="J13" s="18"/>
      <c r="K13" s="18"/>
      <c r="L13" s="18"/>
    </row>
    <row r="14">
      <c r="B14" t="s">
        <v>77</v>
      </c>
    </row>
    <row r="15">
      <c r="B15" t="s">
        <v>78</v>
      </c>
    </row>
    <row r="19">
      <c r="B19" s="9" t="str">
        <f>=HYPERLINK("#'Contents'!A1", "Return to Contents")</f>
      </c>
    </row>
  </sheetData>
  <mergeCells count="1">
    <mergeCell ref="D2:M2"/>
  </mergeCells>
  <pageMargins left="0.7" right="0.7" top="0.75" bottom="0.75" header="0.3" footer="0.3"/>
  <pageSetup paperSize="9" orientation="portrait" horizontalDpi="300" verticalDpi="300" r:id="rId2"/>
  <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302</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296</v>
      </c>
      <c r="C9" s="16" t="n">
        <v>0.0446653515995213</v>
      </c>
      <c r="D9" s="16" t="n">
        <v>0.0393530170462601</v>
      </c>
      <c r="E9" s="16" t="n">
        <v>0.0827314092625004</v>
      </c>
      <c r="F9" s="16" t="n">
        <v>0.0348224945862325</v>
      </c>
      <c r="G9" s="16"/>
      <c r="H9" s="16" t="n">
        <v>0.0637488723288565</v>
      </c>
      <c r="I9" s="16" t="n">
        <v>0.0357994769051748</v>
      </c>
      <c r="J9" s="16"/>
      <c r="K9" s="16" t="n">
        <v>0.0506301002859986</v>
      </c>
      <c r="L9" s="16"/>
      <c r="M9" s="16" t="n">
        <v>0.027904805669702</v>
      </c>
      <c r="N9" s="16" t="n">
        <v>0.132438899636286</v>
      </c>
      <c r="O9" s="16" t="n">
        <v>0.317767053798541</v>
      </c>
      <c r="P9" s="16" t="n">
        <v>0.217430103342046</v>
      </c>
      <c r="Q9" s="16"/>
      <c r="R9" s="16" t="n">
        <v>0</v>
      </c>
      <c r="S9" s="16" t="n">
        <v>0.0571920756069661</v>
      </c>
      <c r="T9" s="16" t="n">
        <v>0.0318945990986896</v>
      </c>
      <c r="U9" s="16" t="n">
        <v>0.131807864899</v>
      </c>
      <c r="V9" s="16" t="n">
        <v>0.0170171409645544</v>
      </c>
      <c r="W9" s="16"/>
      <c r="X9" s="16" t="n">
        <v>0.011969214878965</v>
      </c>
      <c r="Y9" s="16" t="n">
        <v>0.0213182652430224</v>
      </c>
      <c r="Z9" s="16" t="n">
        <v>0.0829841810620592</v>
      </c>
      <c r="AA9" s="16" t="n">
        <v>0.0290479275739199</v>
      </c>
      <c r="AB9" s="16" t="n">
        <v>0.10975698075744</v>
      </c>
      <c r="AC9" s="16" t="n">
        <v>0.204308469586981</v>
      </c>
      <c r="AD9" s="16" t="n">
        <v>0.0904830996148207</v>
      </c>
      <c r="AE9" s="16"/>
      <c r="AF9" s="16" t="n">
        <v>0.000646973803059546</v>
      </c>
      <c r="AG9" s="16" t="n">
        <v>0.0445379861699414</v>
      </c>
      <c r="AH9" s="16" t="n">
        <v>0.0263776884720492</v>
      </c>
      <c r="AI9" s="16" t="n">
        <v>0.0574096224507224</v>
      </c>
      <c r="AJ9" s="16" t="n">
        <v>0.165000722830808</v>
      </c>
      <c r="AK9" s="16" t="n">
        <v>0.0521810050597055</v>
      </c>
      <c r="AL9" s="16" t="n">
        <v>0.0937026832481331</v>
      </c>
      <c r="AM9" s="16" t="n">
        <v>0.0201385039894978</v>
      </c>
      <c r="AN9" s="16" t="n">
        <v>0.0263495396581209</v>
      </c>
      <c r="AO9" s="16" t="n">
        <v>0.0153229850255327</v>
      </c>
      <c r="AP9" s="16" t="n">
        <v>0.000405742221430295</v>
      </c>
      <c r="AQ9" s="16"/>
      <c r="AR9" s="16" t="n">
        <v>0.0157922793345195</v>
      </c>
      <c r="AS9" s="16" t="n">
        <v>0.0852072913524368</v>
      </c>
      <c r="AT9" s="16" t="n">
        <v>0.0233331321871016</v>
      </c>
      <c r="AU9" s="16" t="n">
        <v>0.0194927759673194</v>
      </c>
      <c r="AV9" s="16" t="n">
        <v>0.0722991198305954</v>
      </c>
      <c r="AW9" s="16" t="n">
        <v>0.0176130034129977</v>
      </c>
      <c r="AX9" s="16" t="n">
        <v>0.0670783956394807</v>
      </c>
      <c r="AY9" s="16" t="n">
        <v>0.00189969613903295</v>
      </c>
    </row>
    <row r="10">
      <c r="B10" s="17" t="s">
        <v>297</v>
      </c>
      <c r="C10" s="16" t="n">
        <v>0.164041936427717</v>
      </c>
      <c r="D10" s="16" t="n">
        <v>0.316001045298867</v>
      </c>
      <c r="E10" s="16" t="n">
        <v>0.106853443256297</v>
      </c>
      <c r="F10" s="16" t="n">
        <v>0.162626624305971</v>
      </c>
      <c r="G10" s="16"/>
      <c r="H10" s="16" t="n">
        <v>0.386410661071179</v>
      </c>
      <c r="I10" s="16" t="n">
        <v>0.153999269102597</v>
      </c>
      <c r="J10" s="16"/>
      <c r="K10" s="16" t="n">
        <v>0.178712529785677</v>
      </c>
      <c r="L10" s="16"/>
      <c r="M10" s="16" t="n">
        <v>0.155681203435721</v>
      </c>
      <c r="N10" s="16" t="n">
        <v>0.204761557125638</v>
      </c>
      <c r="O10" s="16" t="n">
        <v>0.299951943229681</v>
      </c>
      <c r="P10" s="16" t="n">
        <v>0.283381427556304</v>
      </c>
      <c r="Q10" s="16"/>
      <c r="R10" s="16" t="n">
        <v>0.321800448081714</v>
      </c>
      <c r="S10" s="16" t="n">
        <v>0.237655548743948</v>
      </c>
      <c r="T10" s="16" t="n">
        <v>0.217196490723161</v>
      </c>
      <c r="U10" s="16" t="n">
        <v>0.0474202439052089</v>
      </c>
      <c r="V10" s="16" t="n">
        <v>0.146082517096255</v>
      </c>
      <c r="W10" s="16"/>
      <c r="X10" s="16" t="n">
        <v>0.257672142432984</v>
      </c>
      <c r="Y10" s="16" t="n">
        <v>0.0818726859167668</v>
      </c>
      <c r="Z10" s="16" t="n">
        <v>0.0151176345760262</v>
      </c>
      <c r="AA10" s="16" t="n">
        <v>0.0208689559740317</v>
      </c>
      <c r="AB10" s="16" t="n">
        <v>0.11061026862624</v>
      </c>
      <c r="AC10" s="16" t="n">
        <v>0.226171899570596</v>
      </c>
      <c r="AD10" s="16" t="n">
        <v>0.144887726638846</v>
      </c>
      <c r="AE10" s="16"/>
      <c r="AF10" s="16" t="n">
        <v>0.0187980153731588</v>
      </c>
      <c r="AG10" s="16" t="n">
        <v>0.0113843373957331</v>
      </c>
      <c r="AH10" s="16" t="n">
        <v>0.0692313218786527</v>
      </c>
      <c r="AI10" s="16" t="n">
        <v>0.2969475151922</v>
      </c>
      <c r="AJ10" s="16" t="n">
        <v>0.0404980925037933</v>
      </c>
      <c r="AK10" s="16" t="n">
        <v>0.228656909826903</v>
      </c>
      <c r="AL10" s="16" t="n">
        <v>0.127803378028955</v>
      </c>
      <c r="AM10" s="16" t="n">
        <v>0.0138216263659911</v>
      </c>
      <c r="AN10" s="16" t="n">
        <v>0.312738278535394</v>
      </c>
      <c r="AO10" s="16" t="n">
        <v>0.0326875585577067</v>
      </c>
      <c r="AP10" s="16" t="n">
        <v>0.238428108825944</v>
      </c>
      <c r="AQ10" s="16"/>
      <c r="AR10" s="16" t="n">
        <v>0.181483634246379</v>
      </c>
      <c r="AS10" s="16" t="n">
        <v>0.180395049984882</v>
      </c>
      <c r="AT10" s="16" t="n">
        <v>0.137531641567103</v>
      </c>
      <c r="AU10" s="16" t="n">
        <v>0.150261193112365</v>
      </c>
      <c r="AV10" s="16" t="n">
        <v>0.177014046101076</v>
      </c>
      <c r="AW10" s="16" t="n">
        <v>0.207044341875949</v>
      </c>
      <c r="AX10" s="16" t="n">
        <v>0.0216415653641439</v>
      </c>
      <c r="AY10" s="16" t="n">
        <v>0.0195895817729055</v>
      </c>
    </row>
    <row r="11">
      <c r="B11" s="17" t="s">
        <v>298</v>
      </c>
      <c r="C11" s="16" t="n">
        <v>0.236248355907916</v>
      </c>
      <c r="D11" s="16" t="n">
        <v>0.28060362451878</v>
      </c>
      <c r="E11" s="16" t="n">
        <v>0.313275322888357</v>
      </c>
      <c r="F11" s="16" t="n">
        <v>0.210129984086971</v>
      </c>
      <c r="G11" s="16"/>
      <c r="H11" s="16" t="n">
        <v>0.161241797431034</v>
      </c>
      <c r="I11" s="16" t="n">
        <v>0.251207590154078</v>
      </c>
      <c r="J11" s="16"/>
      <c r="K11" s="16" t="n">
        <v>0.216022024392903</v>
      </c>
      <c r="L11" s="16"/>
      <c r="M11" s="16" t="n">
        <v>0.230342994031099</v>
      </c>
      <c r="N11" s="16" t="n">
        <v>0.313163554392369</v>
      </c>
      <c r="O11" s="16" t="n">
        <v>0.181160969390216</v>
      </c>
      <c r="P11" s="16" t="n">
        <v>0.267903307064292</v>
      </c>
      <c r="Q11" s="16"/>
      <c r="R11" s="16" t="n">
        <v>0.226981051970732</v>
      </c>
      <c r="S11" s="16" t="n">
        <v>0.444408938199866</v>
      </c>
      <c r="T11" s="16" t="n">
        <v>0.223781028958441</v>
      </c>
      <c r="U11" s="16" t="n">
        <v>0.158064853434024</v>
      </c>
      <c r="V11" s="16" t="n">
        <v>0.230952133235583</v>
      </c>
      <c r="W11" s="16"/>
      <c r="X11" s="16" t="n">
        <v>0.166111363277807</v>
      </c>
      <c r="Y11" s="16" t="n">
        <v>0.27987485694125</v>
      </c>
      <c r="Z11" s="16" t="n">
        <v>0.539276411998564</v>
      </c>
      <c r="AA11" s="16" t="n">
        <v>0.236392591541707</v>
      </c>
      <c r="AB11" s="16" t="n">
        <v>0.133786105980138</v>
      </c>
      <c r="AC11" s="16" t="n">
        <v>0.219500593652769</v>
      </c>
      <c r="AD11" s="16" t="n">
        <v>0.0637715005442005</v>
      </c>
      <c r="AE11" s="16"/>
      <c r="AF11" s="16" t="n">
        <v>0.21281562351891</v>
      </c>
      <c r="AG11" s="16" t="n">
        <v>0.0121636787668486</v>
      </c>
      <c r="AH11" s="16" t="n">
        <v>0.437118063643475</v>
      </c>
      <c r="AI11" s="16" t="n">
        <v>0.101431713717927</v>
      </c>
      <c r="AJ11" s="16" t="n">
        <v>0.0781292603289662</v>
      </c>
      <c r="AK11" s="16" t="n">
        <v>0.224880429585285</v>
      </c>
      <c r="AL11" s="16" t="n">
        <v>0.294577921280927</v>
      </c>
      <c r="AM11" s="16" t="n">
        <v>0.793988396124211</v>
      </c>
      <c r="AN11" s="16" t="n">
        <v>0.315886795103541</v>
      </c>
      <c r="AO11" s="16" t="n">
        <v>0.208819940092485</v>
      </c>
      <c r="AP11" s="16" t="n">
        <v>0.00258305542035865</v>
      </c>
      <c r="AQ11" s="16"/>
      <c r="AR11" s="16" t="n">
        <v>0.276566989048396</v>
      </c>
      <c r="AS11" s="16" t="n">
        <v>0.184334458525796</v>
      </c>
      <c r="AT11" s="16" t="n">
        <v>0.323030217698814</v>
      </c>
      <c r="AU11" s="16" t="n">
        <v>0.212865921971435</v>
      </c>
      <c r="AV11" s="16" t="n">
        <v>0.361782627953917</v>
      </c>
      <c r="AW11" s="16" t="n">
        <v>0.0833413231550422</v>
      </c>
      <c r="AX11" s="16" t="n">
        <v>0.230711481072886</v>
      </c>
      <c r="AY11" s="16" t="n">
        <v>0.488305512974514</v>
      </c>
    </row>
    <row r="12">
      <c r="B12" s="17" t="s">
        <v>299</v>
      </c>
      <c r="C12" s="16" t="n">
        <v>0.0891506888663542</v>
      </c>
      <c r="D12" s="16" t="n">
        <v>0.010760941443861</v>
      </c>
      <c r="E12" s="16" t="n">
        <v>0.0306930330625852</v>
      </c>
      <c r="F12" s="16" t="n">
        <v>0.11400600791107</v>
      </c>
      <c r="G12" s="16"/>
      <c r="H12" s="16" t="n">
        <v>0.00178348623646769</v>
      </c>
      <c r="I12" s="16" t="n">
        <v>0.0894513027802936</v>
      </c>
      <c r="J12" s="16"/>
      <c r="K12" s="16" t="n">
        <v>0.0743360875212889</v>
      </c>
      <c r="L12" s="16"/>
      <c r="M12" s="16" t="n">
        <v>0.089660137418453</v>
      </c>
      <c r="N12" s="16" t="n">
        <v>0.0922824749881101</v>
      </c>
      <c r="O12" s="16" t="n">
        <v>0.0598952185288641</v>
      </c>
      <c r="P12" s="16" t="n">
        <v>0.0858309961228543</v>
      </c>
      <c r="Q12" s="16"/>
      <c r="R12" s="16" t="n">
        <v>0</v>
      </c>
      <c r="S12" s="16" t="n">
        <v>0.232168188367287</v>
      </c>
      <c r="T12" s="16" t="n">
        <v>0.157361512012772</v>
      </c>
      <c r="U12" s="16" t="n">
        <v>0.0889904467599243</v>
      </c>
      <c r="V12" s="16" t="n">
        <v>0.0280098119571843</v>
      </c>
      <c r="W12" s="16"/>
      <c r="X12" s="16" t="n">
        <v>0.124294567548555</v>
      </c>
      <c r="Y12" s="16" t="n">
        <v>0.0683079967246481</v>
      </c>
      <c r="Z12" s="16" t="n">
        <v>0.0389471175821838</v>
      </c>
      <c r="AA12" s="16" t="n">
        <v>0.155901193731532</v>
      </c>
      <c r="AB12" s="16" t="n">
        <v>0.0367889085379537</v>
      </c>
      <c r="AC12" s="16" t="n">
        <v>0.0602416998980563</v>
      </c>
      <c r="AD12" s="16" t="n">
        <v>0.0227271270324505</v>
      </c>
      <c r="AE12" s="16"/>
      <c r="AF12" s="16" t="n">
        <v>0</v>
      </c>
      <c r="AG12" s="16" t="n">
        <v>0.422275949924341</v>
      </c>
      <c r="AH12" s="16" t="n">
        <v>0.0269531915149359</v>
      </c>
      <c r="AI12" s="16" t="n">
        <v>0.148704035024961</v>
      </c>
      <c r="AJ12" s="16" t="n">
        <v>0.0183720901543175</v>
      </c>
      <c r="AK12" s="16" t="n">
        <v>0.0787172169047796</v>
      </c>
      <c r="AL12" s="16" t="n">
        <v>0.2340685151148</v>
      </c>
      <c r="AM12" s="16" t="n">
        <v>0.0148706198685341</v>
      </c>
      <c r="AN12" s="16" t="n">
        <v>0.238299559685059</v>
      </c>
      <c r="AO12" s="16" t="n">
        <v>0</v>
      </c>
      <c r="AP12" s="16" t="n">
        <v>0</v>
      </c>
      <c r="AQ12" s="16"/>
      <c r="AR12" s="16" t="n">
        <v>0.128757871575593</v>
      </c>
      <c r="AS12" s="16" t="n">
        <v>0.0703412017521852</v>
      </c>
      <c r="AT12" s="16" t="n">
        <v>0.118076540855068</v>
      </c>
      <c r="AU12" s="16" t="n">
        <v>0.149669352717773</v>
      </c>
      <c r="AV12" s="16" t="n">
        <v>0.0722991198305954</v>
      </c>
      <c r="AW12" s="16" t="n">
        <v>0.0661651100720462</v>
      </c>
      <c r="AX12" s="16" t="n">
        <v>0.0271538249341844</v>
      </c>
      <c r="AY12" s="16" t="n">
        <v>0.00189969613903295</v>
      </c>
    </row>
    <row r="13">
      <c r="B13" s="17" t="s">
        <v>300</v>
      </c>
      <c r="C13" s="16" t="n">
        <v>0.0544513339155848</v>
      </c>
      <c r="D13" s="16" t="n">
        <v>0.0281770277832326</v>
      </c>
      <c r="E13" s="16" t="n">
        <v>0.0678273807236235</v>
      </c>
      <c r="F13" s="16" t="n">
        <v>0.0537393813631979</v>
      </c>
      <c r="G13" s="16"/>
      <c r="H13" s="16" t="n">
        <v>0.00096821429675468</v>
      </c>
      <c r="I13" s="16" t="n">
        <v>0.062395175365022</v>
      </c>
      <c r="J13" s="16"/>
      <c r="K13" s="16" t="n">
        <v>0.0307360702732876</v>
      </c>
      <c r="L13" s="16"/>
      <c r="M13" s="16" t="n">
        <v>0.0576240069332343</v>
      </c>
      <c r="N13" s="16" t="n">
        <v>0.029457251568003</v>
      </c>
      <c r="O13" s="16" t="n">
        <v>0.0282333947728402</v>
      </c>
      <c r="P13" s="16" t="n">
        <v>0.0333387209949054</v>
      </c>
      <c r="Q13" s="16"/>
      <c r="R13" s="16" t="n">
        <v>0</v>
      </c>
      <c r="S13" s="16" t="n">
        <v>0.0107725027265629</v>
      </c>
      <c r="T13" s="16" t="n">
        <v>0.0923484957392221</v>
      </c>
      <c r="U13" s="16" t="n">
        <v>0.0485278042220705</v>
      </c>
      <c r="V13" s="16" t="n">
        <v>0.0519293958848007</v>
      </c>
      <c r="W13" s="16"/>
      <c r="X13" s="16" t="n">
        <v>0.058518685325642</v>
      </c>
      <c r="Y13" s="16" t="n">
        <v>0.0132103212670404</v>
      </c>
      <c r="Z13" s="16" t="n">
        <v>0.165213068151912</v>
      </c>
      <c r="AA13" s="16" t="n">
        <v>0.000372237775181082</v>
      </c>
      <c r="AB13" s="16" t="n">
        <v>0.000715636737945795</v>
      </c>
      <c r="AC13" s="16" t="n">
        <v>0.0355245309303731</v>
      </c>
      <c r="AD13" s="16" t="n">
        <v>0.0332757969513102</v>
      </c>
      <c r="AE13" s="16"/>
      <c r="AF13" s="16" t="n">
        <v>0.000648104149089209</v>
      </c>
      <c r="AG13" s="16" t="n">
        <v>0</v>
      </c>
      <c r="AH13" s="16" t="n">
        <v>0.235084724846041</v>
      </c>
      <c r="AI13" s="16" t="n">
        <v>0.0137607988158643</v>
      </c>
      <c r="AJ13" s="16" t="n">
        <v>0</v>
      </c>
      <c r="AK13" s="16" t="n">
        <v>0.0631372813390803</v>
      </c>
      <c r="AL13" s="16" t="n">
        <v>0</v>
      </c>
      <c r="AM13" s="16" t="n">
        <v>0</v>
      </c>
      <c r="AN13" s="16" t="n">
        <v>0.00262445053581422</v>
      </c>
      <c r="AO13" s="16" t="n">
        <v>0.214461388790173</v>
      </c>
      <c r="AP13" s="16" t="n">
        <v>0.133464884409993</v>
      </c>
      <c r="AQ13" s="16"/>
      <c r="AR13" s="16" t="n">
        <v>0.000494406174459263</v>
      </c>
      <c r="AS13" s="16" t="n">
        <v>0.0353632603197093</v>
      </c>
      <c r="AT13" s="16" t="n">
        <v>0.0908102723283227</v>
      </c>
      <c r="AU13" s="16" t="n">
        <v>0.298746865040954</v>
      </c>
      <c r="AV13" s="16" t="n">
        <v>0.00787748748784647</v>
      </c>
      <c r="AW13" s="16" t="n">
        <v>0.0664019783163282</v>
      </c>
      <c r="AX13" s="16" t="n">
        <v>0</v>
      </c>
      <c r="AY13" s="16" t="n">
        <v>0</v>
      </c>
    </row>
    <row r="14">
      <c r="B14" s="17" t="s">
        <v>97</v>
      </c>
      <c r="C14" s="22" t="n">
        <v>0.411442333282907</v>
      </c>
      <c r="D14" s="22" t="n">
        <v>0.325104343908999</v>
      </c>
      <c r="E14" s="22" t="n">
        <v>0.398619410806637</v>
      </c>
      <c r="F14" s="22" t="n">
        <v>0.424675507746558</v>
      </c>
      <c r="G14" s="22"/>
      <c r="H14" s="22" t="n">
        <v>0.385846968635708</v>
      </c>
      <c r="I14" s="22" t="n">
        <v>0.407147185692835</v>
      </c>
      <c r="J14" s="22"/>
      <c r="K14" s="22" t="n">
        <v>0.449563187740844</v>
      </c>
      <c r="L14" s="22"/>
      <c r="M14" s="22" t="n">
        <v>0.438786852511791</v>
      </c>
      <c r="N14" s="22" t="n">
        <v>0.227896262289594</v>
      </c>
      <c r="O14" s="22" t="n">
        <v>0.112991420279858</v>
      </c>
      <c r="P14" s="22" t="n">
        <v>0.1121154449196</v>
      </c>
      <c r="Q14" s="22"/>
      <c r="R14" s="22" t="n">
        <v>0.451218499947554</v>
      </c>
      <c r="S14" s="22" t="n">
        <v>0.0178027463553709</v>
      </c>
      <c r="T14" s="22" t="n">
        <v>0.277417873467714</v>
      </c>
      <c r="U14" s="22" t="n">
        <v>0.525188786779772</v>
      </c>
      <c r="V14" s="22" t="n">
        <v>0.526009000861623</v>
      </c>
      <c r="W14" s="22"/>
      <c r="X14" s="22" t="n">
        <v>0.381434026536047</v>
      </c>
      <c r="Y14" s="22" t="n">
        <v>0.535415873907273</v>
      </c>
      <c r="Z14" s="22" t="n">
        <v>0.158461586629255</v>
      </c>
      <c r="AA14" s="22" t="n">
        <v>0.557417093403628</v>
      </c>
      <c r="AB14" s="22" t="n">
        <v>0.608342099360282</v>
      </c>
      <c r="AC14" s="22" t="n">
        <v>0.254252806361225</v>
      </c>
      <c r="AD14" s="22" t="n">
        <v>0.644854749218372</v>
      </c>
      <c r="AE14" s="22"/>
      <c r="AF14" s="22" t="n">
        <v>0.767091283155783</v>
      </c>
      <c r="AG14" s="22" t="n">
        <v>0.509638047743136</v>
      </c>
      <c r="AH14" s="22" t="n">
        <v>0.205235009644846</v>
      </c>
      <c r="AI14" s="22" t="n">
        <v>0.381746314798325</v>
      </c>
      <c r="AJ14" s="22" t="n">
        <v>0.697999834182115</v>
      </c>
      <c r="AK14" s="22" t="n">
        <v>0.352427157284247</v>
      </c>
      <c r="AL14" s="22" t="n">
        <v>0.249847502327185</v>
      </c>
      <c r="AM14" s="22" t="n">
        <v>0.157180853651766</v>
      </c>
      <c r="AN14" s="22" t="n">
        <v>0.104101376482071</v>
      </c>
      <c r="AO14" s="22" t="n">
        <v>0.528708127534102</v>
      </c>
      <c r="AP14" s="22" t="n">
        <v>0.625118209122274</v>
      </c>
      <c r="AQ14" s="22"/>
      <c r="AR14" s="22" t="n">
        <v>0.396904819620653</v>
      </c>
      <c r="AS14" s="22" t="n">
        <v>0.44435873806499</v>
      </c>
      <c r="AT14" s="22" t="n">
        <v>0.307218195363591</v>
      </c>
      <c r="AU14" s="22" t="n">
        <v>0.168963891190155</v>
      </c>
      <c r="AV14" s="22" t="n">
        <v>0.30872759879597</v>
      </c>
      <c r="AW14" s="22" t="n">
        <v>0.559434243167637</v>
      </c>
      <c r="AX14" s="22" t="n">
        <v>0.653414732989305</v>
      </c>
      <c r="AY14" s="22" t="n">
        <v>0.488305512974514</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303</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296</v>
      </c>
      <c r="C9" s="16" t="n">
        <v>0.0566804363452908</v>
      </c>
      <c r="D9" s="16" t="n">
        <v>0.190155337527426</v>
      </c>
      <c r="E9" s="16" t="n">
        <v>0.0867890530266644</v>
      </c>
      <c r="F9" s="16" t="n">
        <v>0.0334015774605675</v>
      </c>
      <c r="G9" s="16"/>
      <c r="H9" s="16" t="n">
        <v>0.0184937927815958</v>
      </c>
      <c r="I9" s="16" t="n">
        <v>0.0586577745444773</v>
      </c>
      <c r="J9" s="16"/>
      <c r="K9" s="16" t="n">
        <v>0.0616196722402385</v>
      </c>
      <c r="L9" s="16"/>
      <c r="M9" s="16" t="n">
        <v>0.0368703208161722</v>
      </c>
      <c r="N9" s="16" t="n">
        <v>0.189161850187527</v>
      </c>
      <c r="O9" s="16" t="n">
        <v>0.285961406776087</v>
      </c>
      <c r="P9" s="16" t="n">
        <v>0.239506509721391</v>
      </c>
      <c r="Q9" s="16"/>
      <c r="R9" s="16" t="n">
        <v>0</v>
      </c>
      <c r="S9" s="16" t="n">
        <v>0.253086304213681</v>
      </c>
      <c r="T9" s="16" t="n">
        <v>0.0714945513482209</v>
      </c>
      <c r="U9" s="16" t="n">
        <v>0.0379152379508761</v>
      </c>
      <c r="V9" s="16" t="n">
        <v>0.0180027662850288</v>
      </c>
      <c r="W9" s="16"/>
      <c r="X9" s="16" t="n">
        <v>0.0516346255015039</v>
      </c>
      <c r="Y9" s="16" t="n">
        <v>0.0186302569346168</v>
      </c>
      <c r="Z9" s="16" t="n">
        <v>0.091754437839159</v>
      </c>
      <c r="AA9" s="16" t="n">
        <v>0.0358635441888221</v>
      </c>
      <c r="AB9" s="16" t="n">
        <v>0.154566584080599</v>
      </c>
      <c r="AC9" s="16" t="n">
        <v>0.0742269888533943</v>
      </c>
      <c r="AD9" s="16" t="n">
        <v>0.127806767487668</v>
      </c>
      <c r="AE9" s="16"/>
      <c r="AF9" s="16" t="n">
        <v>0.007162285798937</v>
      </c>
      <c r="AG9" s="16" t="n">
        <v>0.0357377934848234</v>
      </c>
      <c r="AH9" s="16" t="n">
        <v>0.068577440517444</v>
      </c>
      <c r="AI9" s="16" t="n">
        <v>0.0503360661605913</v>
      </c>
      <c r="AJ9" s="16" t="n">
        <v>0.0399135002899166</v>
      </c>
      <c r="AK9" s="16" t="n">
        <v>0.00474506124793039</v>
      </c>
      <c r="AL9" s="16" t="n">
        <v>0.118077976546518</v>
      </c>
      <c r="AM9" s="16" t="n">
        <v>0.0354122223222974</v>
      </c>
      <c r="AN9" s="16" t="n">
        <v>0.137588357674191</v>
      </c>
      <c r="AO9" s="16" t="n">
        <v>0.218948428751839</v>
      </c>
      <c r="AP9" s="16" t="n">
        <v>0.136453682051782</v>
      </c>
      <c r="AQ9" s="16"/>
      <c r="AR9" s="16" t="n">
        <v>0.0173526141846181</v>
      </c>
      <c r="AS9" s="16" t="n">
        <v>0.0494396685554611</v>
      </c>
      <c r="AT9" s="16" t="n">
        <v>0.142877925365809</v>
      </c>
      <c r="AU9" s="16" t="n">
        <v>0.191309945525559</v>
      </c>
      <c r="AV9" s="16" t="n">
        <v>0.00816451628878604</v>
      </c>
      <c r="AW9" s="16" t="n">
        <v>0.00386378422563843</v>
      </c>
      <c r="AX9" s="16" t="n">
        <v>0.0784996477139731</v>
      </c>
      <c r="AY9" s="16" t="n">
        <v>0.0116944870254857</v>
      </c>
    </row>
    <row r="10">
      <c r="B10" s="17" t="s">
        <v>297</v>
      </c>
      <c r="C10" s="16" t="n">
        <v>0.149104927402664</v>
      </c>
      <c r="D10" s="16" t="n">
        <v>0.0572190988696083</v>
      </c>
      <c r="E10" s="16" t="n">
        <v>0.186420373292495</v>
      </c>
      <c r="F10" s="16" t="n">
        <v>0.149210577251757</v>
      </c>
      <c r="G10" s="16"/>
      <c r="H10" s="16" t="n">
        <v>0.180571118644362</v>
      </c>
      <c r="I10" s="16" t="n">
        <v>0.145252622347498</v>
      </c>
      <c r="J10" s="16"/>
      <c r="K10" s="16" t="n">
        <v>0.0414980623775003</v>
      </c>
      <c r="L10" s="16"/>
      <c r="M10" s="16" t="n">
        <v>0.132657160928847</v>
      </c>
      <c r="N10" s="16" t="n">
        <v>0.261538512702569</v>
      </c>
      <c r="O10" s="16" t="n">
        <v>0.333256315493271</v>
      </c>
      <c r="P10" s="16" t="n">
        <v>0.293929360162933</v>
      </c>
      <c r="Q10" s="16"/>
      <c r="R10" s="16" t="n">
        <v>0.160900224040857</v>
      </c>
      <c r="S10" s="16" t="n">
        <v>0.420291243229954</v>
      </c>
      <c r="T10" s="16" t="n">
        <v>0.125193428009964</v>
      </c>
      <c r="U10" s="16" t="n">
        <v>0.105528583173001</v>
      </c>
      <c r="V10" s="16" t="n">
        <v>0.118300852682063</v>
      </c>
      <c r="W10" s="16"/>
      <c r="X10" s="16" t="n">
        <v>0.141637486026343</v>
      </c>
      <c r="Y10" s="16" t="n">
        <v>0.148499217805787</v>
      </c>
      <c r="Z10" s="16" t="n">
        <v>0.145290213986544</v>
      </c>
      <c r="AA10" s="16" t="n">
        <v>0.0397565511515754</v>
      </c>
      <c r="AB10" s="16" t="n">
        <v>0.114890140515527</v>
      </c>
      <c r="AC10" s="16" t="n">
        <v>0.473610473990674</v>
      </c>
      <c r="AD10" s="16" t="n">
        <v>0.106140969006147</v>
      </c>
      <c r="AE10" s="16"/>
      <c r="AF10" s="16" t="n">
        <v>0.0122827033772813</v>
      </c>
      <c r="AG10" s="16" t="n">
        <v>0.0170537221457692</v>
      </c>
      <c r="AH10" s="16" t="n">
        <v>0.269379411228142</v>
      </c>
      <c r="AI10" s="16" t="n">
        <v>0.384263772913366</v>
      </c>
      <c r="AJ10" s="16" t="n">
        <v>0.0708996505486318</v>
      </c>
      <c r="AK10" s="16" t="n">
        <v>0.177872974116184</v>
      </c>
      <c r="AL10" s="16" t="n">
        <v>0.0710269372588546</v>
      </c>
      <c r="AM10" s="16" t="n">
        <v>0.315654848675123</v>
      </c>
      <c r="AN10" s="16" t="n">
        <v>0.180872243190229</v>
      </c>
      <c r="AO10" s="16" t="n">
        <v>0.031836143002213</v>
      </c>
      <c r="AP10" s="16" t="n">
        <v>0.00258305542035865</v>
      </c>
      <c r="AQ10" s="16"/>
      <c r="AR10" s="16" t="n">
        <v>0.0996139164182478</v>
      </c>
      <c r="AS10" s="16" t="n">
        <v>0.18713473891213</v>
      </c>
      <c r="AT10" s="16" t="n">
        <v>0.156570226512437</v>
      </c>
      <c r="AU10" s="16" t="n">
        <v>0.158823900306841</v>
      </c>
      <c r="AV10" s="16" t="n">
        <v>0.152762755949977</v>
      </c>
      <c r="AW10" s="16" t="n">
        <v>0.0333310608717386</v>
      </c>
      <c r="AX10" s="16" t="n">
        <v>0.047053085358399</v>
      </c>
      <c r="AY10" s="16" t="n">
        <v>0.498100303860967</v>
      </c>
    </row>
    <row r="11">
      <c r="B11" s="17" t="s">
        <v>298</v>
      </c>
      <c r="C11" s="16" t="n">
        <v>0.213122758969004</v>
      </c>
      <c r="D11" s="16" t="n">
        <v>0.215388262040052</v>
      </c>
      <c r="E11" s="16" t="n">
        <v>0.241779679045981</v>
      </c>
      <c r="F11" s="16" t="n">
        <v>0.205007843087247</v>
      </c>
      <c r="G11" s="16"/>
      <c r="H11" s="16" t="n">
        <v>0.0858777750708272</v>
      </c>
      <c r="I11" s="16" t="n">
        <v>0.229569247389963</v>
      </c>
      <c r="J11" s="16"/>
      <c r="K11" s="16" t="n">
        <v>0.190347744894401</v>
      </c>
      <c r="L11" s="16"/>
      <c r="M11" s="16" t="n">
        <v>0.208661917351876</v>
      </c>
      <c r="N11" s="16" t="n">
        <v>0.255396118335711</v>
      </c>
      <c r="O11" s="16" t="n">
        <v>0.223233452180655</v>
      </c>
      <c r="P11" s="16" t="n">
        <v>0.248143998974659</v>
      </c>
      <c r="Q11" s="16"/>
      <c r="R11" s="16" t="n">
        <v>0.388594937732429</v>
      </c>
      <c r="S11" s="16" t="n">
        <v>0.20536734599801</v>
      </c>
      <c r="T11" s="16" t="n">
        <v>0.305197655292181</v>
      </c>
      <c r="U11" s="16" t="n">
        <v>0.173348843974931</v>
      </c>
      <c r="V11" s="16" t="n">
        <v>0.155348913863606</v>
      </c>
      <c r="W11" s="16"/>
      <c r="X11" s="16" t="n">
        <v>0.21593771575506</v>
      </c>
      <c r="Y11" s="16" t="n">
        <v>0.187029063236286</v>
      </c>
      <c r="Z11" s="16" t="n">
        <v>0.267580059444296</v>
      </c>
      <c r="AA11" s="16" t="n">
        <v>0.218464405262279</v>
      </c>
      <c r="AB11" s="16" t="n">
        <v>0.222411811013298</v>
      </c>
      <c r="AC11" s="16" t="n">
        <v>0.136797181508271</v>
      </c>
      <c r="AD11" s="16" t="n">
        <v>0.0971320091835247</v>
      </c>
      <c r="AE11" s="16"/>
      <c r="AF11" s="16" t="n">
        <v>0.213614462389452</v>
      </c>
      <c r="AG11" s="16" t="n">
        <v>0.00692404446736965</v>
      </c>
      <c r="AH11" s="16" t="n">
        <v>0.149962098233878</v>
      </c>
      <c r="AI11" s="16" t="n">
        <v>0.158628562671039</v>
      </c>
      <c r="AJ11" s="16" t="n">
        <v>0.0596945238315472</v>
      </c>
      <c r="AK11" s="16" t="n">
        <v>0.206092635790865</v>
      </c>
      <c r="AL11" s="16" t="n">
        <v>0.329030863851613</v>
      </c>
      <c r="AM11" s="16" t="n">
        <v>0.422337975485907</v>
      </c>
      <c r="AN11" s="16" t="n">
        <v>0.463981167918064</v>
      </c>
      <c r="AO11" s="16" t="n">
        <v>0.000805016524460155</v>
      </c>
      <c r="AP11" s="16" t="n">
        <v>0</v>
      </c>
      <c r="AQ11" s="16"/>
      <c r="AR11" s="16" t="n">
        <v>0.354382425431269</v>
      </c>
      <c r="AS11" s="16" t="n">
        <v>0.0978208134823016</v>
      </c>
      <c r="AT11" s="16" t="n">
        <v>0.292120870795258</v>
      </c>
      <c r="AU11" s="16" t="n">
        <v>0.185206913799514</v>
      </c>
      <c r="AV11" s="16" t="n">
        <v>0.233558190955979</v>
      </c>
      <c r="AW11" s="16" t="n">
        <v>0.268598116830948</v>
      </c>
      <c r="AX11" s="16" t="n">
        <v>0.216865846373801</v>
      </c>
      <c r="AY11" s="16" t="n">
        <v>0.00979479088645274</v>
      </c>
    </row>
    <row r="12">
      <c r="B12" s="17" t="s">
        <v>299</v>
      </c>
      <c r="C12" s="16" t="n">
        <v>0.0524222324895227</v>
      </c>
      <c r="D12" s="16" t="n">
        <v>0.0161515889025286</v>
      </c>
      <c r="E12" s="16" t="n">
        <v>0.0641400573556373</v>
      </c>
      <c r="F12" s="16" t="n">
        <v>0.0532900412306338</v>
      </c>
      <c r="G12" s="16"/>
      <c r="H12" s="16" t="n">
        <v>0.0256043665149003</v>
      </c>
      <c r="I12" s="16" t="n">
        <v>0.0362035333653869</v>
      </c>
      <c r="J12" s="16"/>
      <c r="K12" s="16" t="n">
        <v>0.0934280047781571</v>
      </c>
      <c r="L12" s="16"/>
      <c r="M12" s="16" t="n">
        <v>0.0513003716509277</v>
      </c>
      <c r="N12" s="16" t="n">
        <v>0.0595064171425622</v>
      </c>
      <c r="O12" s="16" t="n">
        <v>0.0599197075962348</v>
      </c>
      <c r="P12" s="16" t="n">
        <v>0.0836266781656742</v>
      </c>
      <c r="Q12" s="16"/>
      <c r="R12" s="16" t="n">
        <v>0</v>
      </c>
      <c r="S12" s="16" t="n">
        <v>0.107652996615427</v>
      </c>
      <c r="T12" s="16" t="n">
        <v>0.0772614588896613</v>
      </c>
      <c r="U12" s="16" t="n">
        <v>0.0601500340047535</v>
      </c>
      <c r="V12" s="16" t="n">
        <v>0.0286555588759454</v>
      </c>
      <c r="W12" s="16"/>
      <c r="X12" s="16" t="n">
        <v>0.041694296602334</v>
      </c>
      <c r="Y12" s="16" t="n">
        <v>0.0152897701404553</v>
      </c>
      <c r="Z12" s="16" t="n">
        <v>0.134248122571683</v>
      </c>
      <c r="AA12" s="16" t="n">
        <v>0.152240147776883</v>
      </c>
      <c r="AB12" s="16" t="n">
        <v>0.0441204482917022</v>
      </c>
      <c r="AC12" s="16" t="n">
        <v>0.00970851886267387</v>
      </c>
      <c r="AD12" s="16" t="n">
        <v>0.0220644905431733</v>
      </c>
      <c r="AE12" s="16"/>
      <c r="AF12" s="16" t="n">
        <v>0.000798838870542015</v>
      </c>
      <c r="AG12" s="16" t="n">
        <v>0.0083704422345609</v>
      </c>
      <c r="AH12" s="16" t="n">
        <v>0.00853210779154409</v>
      </c>
      <c r="AI12" s="16" t="n">
        <v>0.0399336703113093</v>
      </c>
      <c r="AJ12" s="16" t="n">
        <v>0.133816579138226</v>
      </c>
      <c r="AK12" s="16" t="n">
        <v>0.0995636436906293</v>
      </c>
      <c r="AL12" s="16" t="n">
        <v>0.229975613515556</v>
      </c>
      <c r="AM12" s="16" t="n">
        <v>0.00235339515185997</v>
      </c>
      <c r="AN12" s="16" t="n">
        <v>0</v>
      </c>
      <c r="AO12" s="16" t="n">
        <v>0</v>
      </c>
      <c r="AP12" s="16" t="n">
        <v>0</v>
      </c>
      <c r="AQ12" s="16"/>
      <c r="AR12" s="16" t="n">
        <v>0.0899049541113041</v>
      </c>
      <c r="AS12" s="16" t="n">
        <v>0.0982322225502456</v>
      </c>
      <c r="AT12" s="16" t="n">
        <v>0.0100492227698161</v>
      </c>
      <c r="AU12" s="16" t="n">
        <v>0.000591840394591755</v>
      </c>
      <c r="AV12" s="16" t="n">
        <v>0</v>
      </c>
      <c r="AW12" s="16" t="n">
        <v>0.0149705065673322</v>
      </c>
      <c r="AX12" s="16" t="n">
        <v>0.00416668756452256</v>
      </c>
      <c r="AY12" s="16" t="n">
        <v>0.00189969613903295</v>
      </c>
    </row>
    <row r="13">
      <c r="B13" s="17" t="s">
        <v>300</v>
      </c>
      <c r="C13" s="16" t="n">
        <v>0.0798880329583619</v>
      </c>
      <c r="D13" s="16" t="n">
        <v>0.0664182966245423</v>
      </c>
      <c r="E13" s="16" t="n">
        <v>0.113871186363865</v>
      </c>
      <c r="F13" s="16" t="n">
        <v>0.0720830281004957</v>
      </c>
      <c r="G13" s="16"/>
      <c r="H13" s="16" t="n">
        <v>0.0024777161568222</v>
      </c>
      <c r="I13" s="16" t="n">
        <v>0.0916098973572132</v>
      </c>
      <c r="J13" s="16"/>
      <c r="K13" s="16" t="n">
        <v>0.0471472001159694</v>
      </c>
      <c r="L13" s="16"/>
      <c r="M13" s="16" t="n">
        <v>0.0894007399810855</v>
      </c>
      <c r="N13" s="16" t="n">
        <v>0</v>
      </c>
      <c r="O13" s="16" t="n">
        <v>0.0179348436314563</v>
      </c>
      <c r="P13" s="16" t="n">
        <v>0.018593977916934</v>
      </c>
      <c r="Q13" s="16"/>
      <c r="R13" s="16" t="n">
        <v>0</v>
      </c>
      <c r="S13" s="16" t="n">
        <v>0</v>
      </c>
      <c r="T13" s="16" t="n">
        <v>0.0709530040906008</v>
      </c>
      <c r="U13" s="16" t="n">
        <v>0.100045309120645</v>
      </c>
      <c r="V13" s="16" t="n">
        <v>0.105176800595192</v>
      </c>
      <c r="W13" s="16"/>
      <c r="X13" s="16" t="n">
        <v>0.0952255874858063</v>
      </c>
      <c r="Y13" s="16" t="n">
        <v>0.094886829230635</v>
      </c>
      <c r="Z13" s="16" t="n">
        <v>0.129648697116898</v>
      </c>
      <c r="AA13" s="16" t="n">
        <v>0</v>
      </c>
      <c r="AB13" s="16" t="n">
        <v>0.000854369055476602</v>
      </c>
      <c r="AC13" s="16" t="n">
        <v>0.0158794994933879</v>
      </c>
      <c r="AD13" s="16" t="n">
        <v>0.0139865975406339</v>
      </c>
      <c r="AE13" s="16"/>
      <c r="AF13" s="16" t="n">
        <v>0</v>
      </c>
      <c r="AG13" s="16" t="n">
        <v>0</v>
      </c>
      <c r="AH13" s="16" t="n">
        <v>0.301645378889857</v>
      </c>
      <c r="AI13" s="16" t="n">
        <v>0</v>
      </c>
      <c r="AJ13" s="16" t="n">
        <v>0</v>
      </c>
      <c r="AK13" s="16" t="n">
        <v>0.0893589544213202</v>
      </c>
      <c r="AL13" s="16" t="n">
        <v>0.00204110650027417</v>
      </c>
      <c r="AM13" s="16" t="n">
        <v>0.072815110227809</v>
      </c>
      <c r="AN13" s="16" t="n">
        <v>0.102341809618652</v>
      </c>
      <c r="AO13" s="16" t="n">
        <v>0.219702284187386</v>
      </c>
      <c r="AP13" s="16" t="n">
        <v>0.133464884409993</v>
      </c>
      <c r="AQ13" s="16"/>
      <c r="AR13" s="16" t="n">
        <v>0.0426909859669135</v>
      </c>
      <c r="AS13" s="16" t="n">
        <v>0.0307534546087178</v>
      </c>
      <c r="AT13" s="16" t="n">
        <v>0.0911635591930885</v>
      </c>
      <c r="AU13" s="16" t="n">
        <v>0.298155024646362</v>
      </c>
      <c r="AV13" s="16" t="n">
        <v>0.289196479322382</v>
      </c>
      <c r="AW13" s="16" t="n">
        <v>0.059901144168353</v>
      </c>
      <c r="AX13" s="16" t="n">
        <v>0</v>
      </c>
      <c r="AY13" s="16" t="n">
        <v>0</v>
      </c>
    </row>
    <row r="14">
      <c r="B14" s="17" t="s">
        <v>97</v>
      </c>
      <c r="C14" s="22" t="n">
        <v>0.448781611835156</v>
      </c>
      <c r="D14" s="22" t="n">
        <v>0.454667416035843</v>
      </c>
      <c r="E14" s="22" t="n">
        <v>0.306999650915357</v>
      </c>
      <c r="F14" s="22" t="n">
        <v>0.487006932869298</v>
      </c>
      <c r="G14" s="22"/>
      <c r="H14" s="22" t="n">
        <v>0.686975230831492</v>
      </c>
      <c r="I14" s="22" t="n">
        <v>0.438706924995462</v>
      </c>
      <c r="J14" s="22"/>
      <c r="K14" s="22" t="n">
        <v>0.565959315593733</v>
      </c>
      <c r="L14" s="22"/>
      <c r="M14" s="22" t="n">
        <v>0.481109489271091</v>
      </c>
      <c r="N14" s="22" t="n">
        <v>0.234397101631632</v>
      </c>
      <c r="O14" s="22" t="n">
        <v>0.0796942743222957</v>
      </c>
      <c r="P14" s="22" t="n">
        <v>0.116199475058408</v>
      </c>
      <c r="Q14" s="22"/>
      <c r="R14" s="22" t="n">
        <v>0.450504838226713</v>
      </c>
      <c r="S14" s="22" t="n">
        <v>0.0136021099429285</v>
      </c>
      <c r="T14" s="22" t="n">
        <v>0.349899902369372</v>
      </c>
      <c r="U14" s="22" t="n">
        <v>0.523011991775794</v>
      </c>
      <c r="V14" s="22" t="n">
        <v>0.574515107698164</v>
      </c>
      <c r="W14" s="22"/>
      <c r="X14" s="22" t="n">
        <v>0.453870288628953</v>
      </c>
      <c r="Y14" s="22" t="n">
        <v>0.53566486265222</v>
      </c>
      <c r="Z14" s="22" t="n">
        <v>0.231478469041419</v>
      </c>
      <c r="AA14" s="22" t="n">
        <v>0.553675351620441</v>
      </c>
      <c r="AB14" s="22" t="n">
        <v>0.463156647043397</v>
      </c>
      <c r="AC14" s="22" t="n">
        <v>0.289777337291598</v>
      </c>
      <c r="AD14" s="22" t="n">
        <v>0.632869166238853</v>
      </c>
      <c r="AE14" s="22"/>
      <c r="AF14" s="22" t="n">
        <v>0.766141709563788</v>
      </c>
      <c r="AG14" s="22" t="n">
        <v>0.931913997667477</v>
      </c>
      <c r="AH14" s="22" t="n">
        <v>0.201903563339134</v>
      </c>
      <c r="AI14" s="22" t="n">
        <v>0.366837927943694</v>
      </c>
      <c r="AJ14" s="22" t="n">
        <v>0.695675746191678</v>
      </c>
      <c r="AK14" s="22" t="n">
        <v>0.422366730733071</v>
      </c>
      <c r="AL14" s="22" t="n">
        <v>0.249847502327185</v>
      </c>
      <c r="AM14" s="22" t="n">
        <v>0.151426448137004</v>
      </c>
      <c r="AN14" s="22" t="n">
        <v>0.115216421598865</v>
      </c>
      <c r="AO14" s="22" t="n">
        <v>0.528708127534102</v>
      </c>
      <c r="AP14" s="22" t="n">
        <v>0.727498378117866</v>
      </c>
      <c r="AQ14" s="22"/>
      <c r="AR14" s="22" t="n">
        <v>0.396055103887647</v>
      </c>
      <c r="AS14" s="22" t="n">
        <v>0.536619101891144</v>
      </c>
      <c r="AT14" s="22" t="n">
        <v>0.307218195363591</v>
      </c>
      <c r="AU14" s="22" t="n">
        <v>0.165912375327132</v>
      </c>
      <c r="AV14" s="22" t="n">
        <v>0.316318057482877</v>
      </c>
      <c r="AW14" s="22" t="n">
        <v>0.61933538733599</v>
      </c>
      <c r="AX14" s="22" t="n">
        <v>0.653414732989305</v>
      </c>
      <c r="AY14" s="22" t="n">
        <v>0.478510722088062</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304</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296</v>
      </c>
      <c r="C9" s="16" t="n">
        <v>0.0441191995125026</v>
      </c>
      <c r="D9" s="16" t="n">
        <v>0.0471514285903709</v>
      </c>
      <c r="E9" s="16" t="n">
        <v>0.0730254603689453</v>
      </c>
      <c r="F9" s="16" t="n">
        <v>0.0358496106771682</v>
      </c>
      <c r="G9" s="16"/>
      <c r="H9" s="16" t="n">
        <v>0.0488058753414258</v>
      </c>
      <c r="I9" s="16" t="n">
        <v>0.0433370563528137</v>
      </c>
      <c r="J9" s="16"/>
      <c r="K9" s="16" t="n">
        <v>0.0693805521676981</v>
      </c>
      <c r="L9" s="16"/>
      <c r="M9" s="16" t="n">
        <v>0.0312024319021176</v>
      </c>
      <c r="N9" s="16" t="n">
        <v>0.125770555413266</v>
      </c>
      <c r="O9" s="16" t="n">
        <v>0.195764560109445</v>
      </c>
      <c r="P9" s="16" t="n">
        <v>0.206571156115911</v>
      </c>
      <c r="Q9" s="16"/>
      <c r="R9" s="16" t="n">
        <v>0.145588624581523</v>
      </c>
      <c r="S9" s="16" t="n">
        <v>0.141122069617386</v>
      </c>
      <c r="T9" s="16" t="n">
        <v>0.024947119121199</v>
      </c>
      <c r="U9" s="16" t="n">
        <v>0.0216526473170724</v>
      </c>
      <c r="V9" s="16" t="n">
        <v>0.0297684259225018</v>
      </c>
      <c r="W9" s="16"/>
      <c r="X9" s="16" t="n">
        <v>0.0432803108074872</v>
      </c>
      <c r="Y9" s="16" t="n">
        <v>0.0261460056797328</v>
      </c>
      <c r="Z9" s="16" t="n">
        <v>0.0752889305282356</v>
      </c>
      <c r="AA9" s="16" t="n">
        <v>0.0134607134196764</v>
      </c>
      <c r="AB9" s="16" t="n">
        <v>0.0740843261147434</v>
      </c>
      <c r="AC9" s="16" t="n">
        <v>0.0862396922941484</v>
      </c>
      <c r="AD9" s="16" t="n">
        <v>0.0447822898343354</v>
      </c>
      <c r="AE9" s="16"/>
      <c r="AF9" s="16" t="n">
        <v>0.00224465154414357</v>
      </c>
      <c r="AG9" s="16" t="n">
        <v>0.0145529665094907</v>
      </c>
      <c r="AH9" s="16" t="n">
        <v>0.00973755367620314</v>
      </c>
      <c r="AI9" s="16" t="n">
        <v>0.0492223499926992</v>
      </c>
      <c r="AJ9" s="16" t="n">
        <v>0.0132024309312947</v>
      </c>
      <c r="AK9" s="16" t="n">
        <v>0.00775280563883372</v>
      </c>
      <c r="AL9" s="16" t="n">
        <v>0.0959895556528001</v>
      </c>
      <c r="AM9" s="16" t="n">
        <v>0.0174198118435914</v>
      </c>
      <c r="AN9" s="16" t="n">
        <v>0.118691897518665</v>
      </c>
      <c r="AO9" s="16" t="n">
        <v>0.203625443726306</v>
      </c>
      <c r="AP9" s="16" t="n">
        <v>0.00258305542035865</v>
      </c>
      <c r="AQ9" s="16"/>
      <c r="AR9" s="16" t="n">
        <v>0.0474082653641611</v>
      </c>
      <c r="AS9" s="16" t="n">
        <v>0.0810449579530024</v>
      </c>
      <c r="AT9" s="16" t="n">
        <v>0.032675781227386</v>
      </c>
      <c r="AU9" s="16" t="n">
        <v>0.0103382283782514</v>
      </c>
      <c r="AV9" s="16" t="n">
        <v>0.00787748748784647</v>
      </c>
      <c r="AW9" s="16" t="n">
        <v>0.0132385365402326</v>
      </c>
      <c r="AX9" s="16" t="n">
        <v>0.0431570808714206</v>
      </c>
      <c r="AY9" s="16" t="n">
        <v>0</v>
      </c>
    </row>
    <row r="10">
      <c r="B10" s="17" t="s">
        <v>297</v>
      </c>
      <c r="C10" s="16" t="n">
        <v>0.147799472155568</v>
      </c>
      <c r="D10" s="16" t="n">
        <v>0.173979304120491</v>
      </c>
      <c r="E10" s="16" t="n">
        <v>0.152523136118251</v>
      </c>
      <c r="F10" s="16" t="n">
        <v>0.143557702326654</v>
      </c>
      <c r="G10" s="16"/>
      <c r="H10" s="16" t="n">
        <v>0.166727665298319</v>
      </c>
      <c r="I10" s="16" t="n">
        <v>0.142125966423924</v>
      </c>
      <c r="J10" s="16"/>
      <c r="K10" s="16" t="n">
        <v>0.112902300395638</v>
      </c>
      <c r="L10" s="16"/>
      <c r="M10" s="16" t="n">
        <v>0.123716810626559</v>
      </c>
      <c r="N10" s="16" t="n">
        <v>0.329509676535899</v>
      </c>
      <c r="O10" s="16" t="n">
        <v>0.376228859145338</v>
      </c>
      <c r="P10" s="16" t="n">
        <v>0.303969207368493</v>
      </c>
      <c r="Q10" s="16"/>
      <c r="R10" s="16" t="n">
        <v>0.0153115994593346</v>
      </c>
      <c r="S10" s="16" t="n">
        <v>0.292747902063675</v>
      </c>
      <c r="T10" s="16" t="n">
        <v>0.136499683922082</v>
      </c>
      <c r="U10" s="16" t="n">
        <v>0.119926035373785</v>
      </c>
      <c r="V10" s="16" t="n">
        <v>0.150917016232863</v>
      </c>
      <c r="W10" s="16"/>
      <c r="X10" s="16" t="n">
        <v>0.148062138333293</v>
      </c>
      <c r="Y10" s="16" t="n">
        <v>0.197597149733696</v>
      </c>
      <c r="Z10" s="16" t="n">
        <v>0.162633039000317</v>
      </c>
      <c r="AA10" s="16" t="n">
        <v>0.0651186526896494</v>
      </c>
      <c r="AB10" s="16" t="n">
        <v>0.176066923761531</v>
      </c>
      <c r="AC10" s="16" t="n">
        <v>0.375361347041186</v>
      </c>
      <c r="AD10" s="16" t="n">
        <v>0.0852986966027348</v>
      </c>
      <c r="AE10" s="16"/>
      <c r="AF10" s="16" t="n">
        <v>0.0172003376320747</v>
      </c>
      <c r="AG10" s="16" t="n">
        <v>0.0443913551913274</v>
      </c>
      <c r="AH10" s="16" t="n">
        <v>0.166209163415914</v>
      </c>
      <c r="AI10" s="16" t="n">
        <v>0.216192064012766</v>
      </c>
      <c r="AJ10" s="16" t="n">
        <v>0.093501135739437</v>
      </c>
      <c r="AK10" s="16" t="n">
        <v>0.133465525249184</v>
      </c>
      <c r="AL10" s="16" t="n">
        <v>0.344565813842537</v>
      </c>
      <c r="AM10" s="16" t="n">
        <v>0.413559172473178</v>
      </c>
      <c r="AN10" s="16" t="n">
        <v>0.17952655521491</v>
      </c>
      <c r="AO10" s="16" t="n">
        <v>0.0479641445522058</v>
      </c>
      <c r="AP10" s="16" t="n">
        <v>0.136453682051782</v>
      </c>
      <c r="AQ10" s="16"/>
      <c r="AR10" s="16" t="n">
        <v>0.105038025213211</v>
      </c>
      <c r="AS10" s="16" t="n">
        <v>0.126664502161972</v>
      </c>
      <c r="AT10" s="16" t="n">
        <v>0.161861405446567</v>
      </c>
      <c r="AU10" s="16" t="n">
        <v>0.190126264736376</v>
      </c>
      <c r="AV10" s="16" t="n">
        <v>0.224774846979633</v>
      </c>
      <c r="AW10" s="16" t="n">
        <v>0.0422744697796597</v>
      </c>
      <c r="AX10" s="16" t="n">
        <v>0.295094811010229</v>
      </c>
      <c r="AY10" s="16" t="n">
        <v>0.490205209113547</v>
      </c>
    </row>
    <row r="11">
      <c r="B11" s="17" t="s">
        <v>298</v>
      </c>
      <c r="C11" s="16" t="n">
        <v>0.211285940884837</v>
      </c>
      <c r="D11" s="16" t="n">
        <v>0.236279403166799</v>
      </c>
      <c r="E11" s="16" t="n">
        <v>0.178380668920795</v>
      </c>
      <c r="F11" s="16" t="n">
        <v>0.21749847301688</v>
      </c>
      <c r="G11" s="16"/>
      <c r="H11" s="16" t="n">
        <v>0.0531794443859141</v>
      </c>
      <c r="I11" s="16" t="n">
        <v>0.219292367484758</v>
      </c>
      <c r="J11" s="16"/>
      <c r="K11" s="16" t="n">
        <v>0.166610641633108</v>
      </c>
      <c r="L11" s="16"/>
      <c r="M11" s="16" t="n">
        <v>0.20809020449746</v>
      </c>
      <c r="N11" s="16" t="n">
        <v>0.250567049571368</v>
      </c>
      <c r="O11" s="16" t="n">
        <v>0.191958422952793</v>
      </c>
      <c r="P11" s="16" t="n">
        <v>0.221574143060583</v>
      </c>
      <c r="Q11" s="16"/>
      <c r="R11" s="16" t="n">
        <v>0.226981051970732</v>
      </c>
      <c r="S11" s="16" t="n">
        <v>0.316159093596282</v>
      </c>
      <c r="T11" s="16" t="n">
        <v>0.281952157541065</v>
      </c>
      <c r="U11" s="16" t="n">
        <v>0.201513588782785</v>
      </c>
      <c r="V11" s="16" t="n">
        <v>0.147447935791901</v>
      </c>
      <c r="W11" s="16"/>
      <c r="X11" s="16" t="n">
        <v>0.205906756951206</v>
      </c>
      <c r="Y11" s="16" t="n">
        <v>0.141105125260612</v>
      </c>
      <c r="Z11" s="16" t="n">
        <v>0.261570318101306</v>
      </c>
      <c r="AA11" s="16" t="n">
        <v>0.218056850419192</v>
      </c>
      <c r="AB11" s="16" t="n">
        <v>0.238978688513402</v>
      </c>
      <c r="AC11" s="16" t="n">
        <v>0.0794764057258602</v>
      </c>
      <c r="AD11" s="16" t="n">
        <v>0.174283084174787</v>
      </c>
      <c r="AE11" s="16"/>
      <c r="AF11" s="16" t="n">
        <v>0.21281562351891</v>
      </c>
      <c r="AG11" s="16" t="n">
        <v>0.00642620245698225</v>
      </c>
      <c r="AH11" s="16" t="n">
        <v>0.222913813366118</v>
      </c>
      <c r="AI11" s="16" t="n">
        <v>0.205932905447299</v>
      </c>
      <c r="AJ11" s="16" t="n">
        <v>0.0580753309605342</v>
      </c>
      <c r="AK11" s="16" t="n">
        <v>0.276515706502526</v>
      </c>
      <c r="AL11" s="16" t="n">
        <v>0.298332004769144</v>
      </c>
      <c r="AM11" s="16" t="n">
        <v>0.321204212218226</v>
      </c>
      <c r="AN11" s="16" t="n">
        <v>0.323709283685882</v>
      </c>
      <c r="AO11" s="16" t="n">
        <v>0</v>
      </c>
      <c r="AP11" s="16" t="n">
        <v>0</v>
      </c>
      <c r="AQ11" s="16"/>
      <c r="AR11" s="16" t="n">
        <v>0.277581506839555</v>
      </c>
      <c r="AS11" s="16" t="n">
        <v>0.181328081788062</v>
      </c>
      <c r="AT11" s="16" t="n">
        <v>0.21505800447814</v>
      </c>
      <c r="AU11" s="16" t="n">
        <v>0.182747238331083</v>
      </c>
      <c r="AV11" s="16" t="n">
        <v>0.298553880900607</v>
      </c>
      <c r="AW11" s="16" t="n">
        <v>0.256307053267844</v>
      </c>
      <c r="AX11" s="16" t="n">
        <v>0.0297042574156448</v>
      </c>
      <c r="AY11" s="16" t="n">
        <v>0.0195895817729055</v>
      </c>
    </row>
    <row r="12">
      <c r="B12" s="17" t="s">
        <v>299</v>
      </c>
      <c r="C12" s="16" t="n">
        <v>0.0780298185879769</v>
      </c>
      <c r="D12" s="16" t="n">
        <v>0.0735329079137494</v>
      </c>
      <c r="E12" s="16" t="n">
        <v>0.164473196374336</v>
      </c>
      <c r="F12" s="16" t="n">
        <v>0.054826358051616</v>
      </c>
      <c r="G12" s="16"/>
      <c r="H12" s="16" t="n">
        <v>0.0152614871743721</v>
      </c>
      <c r="I12" s="16" t="n">
        <v>0.0774799078574953</v>
      </c>
      <c r="J12" s="16"/>
      <c r="K12" s="16" t="n">
        <v>0.111082318593618</v>
      </c>
      <c r="L12" s="16"/>
      <c r="M12" s="16" t="n">
        <v>0.0829277541465717</v>
      </c>
      <c r="N12" s="16" t="n">
        <v>0.0229564122259654</v>
      </c>
      <c r="O12" s="16" t="n">
        <v>0.0772046282042639</v>
      </c>
      <c r="P12" s="16" t="n">
        <v>0.0996936690868361</v>
      </c>
      <c r="Q12" s="16"/>
      <c r="R12" s="16" t="n">
        <v>0.161613885761697</v>
      </c>
      <c r="S12" s="16" t="n">
        <v>0.232168188367287</v>
      </c>
      <c r="T12" s="16" t="n">
        <v>0.105124346733399</v>
      </c>
      <c r="U12" s="16" t="n">
        <v>0.0609687750045757</v>
      </c>
      <c r="V12" s="16" t="n">
        <v>0.0233345992512616</v>
      </c>
      <c r="W12" s="16"/>
      <c r="X12" s="16" t="n">
        <v>0.0726036130850793</v>
      </c>
      <c r="Y12" s="16" t="n">
        <v>0.0334112751753753</v>
      </c>
      <c r="Z12" s="16" t="n">
        <v>0.133953917860528</v>
      </c>
      <c r="AA12" s="16" t="n">
        <v>0.148772100694651</v>
      </c>
      <c r="AB12" s="16" t="n">
        <v>0.0192030281543898</v>
      </c>
      <c r="AC12" s="16" t="n">
        <v>0.0737476346659791</v>
      </c>
      <c r="AD12" s="16" t="n">
        <v>0.0344605624602676</v>
      </c>
      <c r="AE12" s="16"/>
      <c r="AF12" s="16" t="n">
        <v>0.00159767774108403</v>
      </c>
      <c r="AG12" s="16" t="n">
        <v>0.00135773908736134</v>
      </c>
      <c r="AH12" s="16" t="n">
        <v>0.177294178194965</v>
      </c>
      <c r="AI12" s="16" t="n">
        <v>0.0111723332111348</v>
      </c>
      <c r="AJ12" s="16" t="n">
        <v>0.137277147544428</v>
      </c>
      <c r="AK12" s="16" t="n">
        <v>0.086833199511845</v>
      </c>
      <c r="AL12" s="16" t="n">
        <v>0.00491719789360207</v>
      </c>
      <c r="AM12" s="16" t="n">
        <v>0.081486491863137</v>
      </c>
      <c r="AN12" s="16" t="n">
        <v>0.260111122996317</v>
      </c>
      <c r="AO12" s="16" t="n">
        <v>0</v>
      </c>
      <c r="AP12" s="16" t="n">
        <v>0</v>
      </c>
      <c r="AQ12" s="16"/>
      <c r="AR12" s="16" t="n">
        <v>0.126373526434729</v>
      </c>
      <c r="AS12" s="16" t="n">
        <v>0.0674787679415278</v>
      </c>
      <c r="AT12" s="16" t="n">
        <v>0.180505579197771</v>
      </c>
      <c r="AU12" s="16" t="n">
        <v>0.00423519665220616</v>
      </c>
      <c r="AV12" s="16" t="n">
        <v>0.072586148631535</v>
      </c>
      <c r="AW12" s="16" t="n">
        <v>0.00772212152794818</v>
      </c>
      <c r="AX12" s="16" t="n">
        <v>0</v>
      </c>
      <c r="AY12" s="16" t="n">
        <v>0.0116944870254857</v>
      </c>
    </row>
    <row r="13">
      <c r="B13" s="17" t="s">
        <v>300</v>
      </c>
      <c r="C13" s="16" t="n">
        <v>0.0596191826323428</v>
      </c>
      <c r="D13" s="16" t="n">
        <v>0.0136542540454506</v>
      </c>
      <c r="E13" s="16" t="n">
        <v>0.0641772885570277</v>
      </c>
      <c r="F13" s="16" t="n">
        <v>0.063541701002438</v>
      </c>
      <c r="G13" s="16"/>
      <c r="H13" s="16" t="n">
        <v>0.00096821429675468</v>
      </c>
      <c r="I13" s="16" t="n">
        <v>0.0681310145940377</v>
      </c>
      <c r="J13" s="16"/>
      <c r="K13" s="16" t="n">
        <v>0.00146969027799752</v>
      </c>
      <c r="L13" s="16"/>
      <c r="M13" s="16" t="n">
        <v>0.063959861960698</v>
      </c>
      <c r="N13" s="16" t="n">
        <v>0.0160030013850665</v>
      </c>
      <c r="O13" s="16" t="n">
        <v>0.0548339476318353</v>
      </c>
      <c r="P13" s="16" t="n">
        <v>0.03645029357811</v>
      </c>
      <c r="Q13" s="16"/>
      <c r="R13" s="16" t="n">
        <v>0</v>
      </c>
      <c r="S13" s="16" t="n">
        <v>0</v>
      </c>
      <c r="T13" s="16" t="n">
        <v>0.0945703149572356</v>
      </c>
      <c r="U13" s="16" t="n">
        <v>0.073099625386908</v>
      </c>
      <c r="V13" s="16" t="n">
        <v>0.0542756905557149</v>
      </c>
      <c r="W13" s="16"/>
      <c r="X13" s="16" t="n">
        <v>0.0800781952451967</v>
      </c>
      <c r="Y13" s="16" t="n">
        <v>0</v>
      </c>
      <c r="Z13" s="16" t="n">
        <v>0.131143303321932</v>
      </c>
      <c r="AA13" s="16" t="n">
        <v>0</v>
      </c>
      <c r="AB13" s="16" t="n">
        <v>0.0225937362304357</v>
      </c>
      <c r="AC13" s="16" t="n">
        <v>0.0308947696167764</v>
      </c>
      <c r="AD13" s="16" t="n">
        <v>0.0336752535821679</v>
      </c>
      <c r="AE13" s="16"/>
      <c r="AF13" s="16" t="n">
        <v>0</v>
      </c>
      <c r="AG13" s="16" t="n">
        <v>0</v>
      </c>
      <c r="AH13" s="16" t="n">
        <v>0.217955316839315</v>
      </c>
      <c r="AI13" s="16" t="n">
        <v>0.148620587329574</v>
      </c>
      <c r="AJ13" s="16" t="n">
        <v>0.0026908892142384</v>
      </c>
      <c r="AK13" s="16" t="n">
        <v>0.0454476978110256</v>
      </c>
      <c r="AL13" s="16" t="n">
        <v>0.00510441985720359</v>
      </c>
      <c r="AM13" s="16" t="n">
        <v>0</v>
      </c>
      <c r="AN13" s="16" t="n">
        <v>0.000328575061137118</v>
      </c>
      <c r="AO13" s="16" t="n">
        <v>0.219702284187386</v>
      </c>
      <c r="AP13" s="16" t="n">
        <v>0.133464884409993</v>
      </c>
      <c r="AQ13" s="16"/>
      <c r="AR13" s="16" t="n">
        <v>0.000494406174459263</v>
      </c>
      <c r="AS13" s="16" t="n">
        <v>0.00237687431903424</v>
      </c>
      <c r="AT13" s="16" t="n">
        <v>0.101974460557013</v>
      </c>
      <c r="AU13" s="16" t="n">
        <v>0.447232536969543</v>
      </c>
      <c r="AV13" s="16" t="n">
        <v>0.0722991198305954</v>
      </c>
      <c r="AW13" s="16" t="n">
        <v>0.061122431548326</v>
      </c>
      <c r="AX13" s="16" t="n">
        <v>0</v>
      </c>
      <c r="AY13" s="16" t="n">
        <v>0</v>
      </c>
    </row>
    <row r="14">
      <c r="B14" s="17" t="s">
        <v>97</v>
      </c>
      <c r="C14" s="22" t="n">
        <v>0.459146386226773</v>
      </c>
      <c r="D14" s="22" t="n">
        <v>0.45540270216314</v>
      </c>
      <c r="E14" s="22" t="n">
        <v>0.367420249660645</v>
      </c>
      <c r="F14" s="22" t="n">
        <v>0.484726154925244</v>
      </c>
      <c r="G14" s="22"/>
      <c r="H14" s="22" t="n">
        <v>0.715057313503215</v>
      </c>
      <c r="I14" s="22" t="n">
        <v>0.449633687286971</v>
      </c>
      <c r="J14" s="22"/>
      <c r="K14" s="22" t="n">
        <v>0.538554496931941</v>
      </c>
      <c r="L14" s="22"/>
      <c r="M14" s="22" t="n">
        <v>0.490102936866594</v>
      </c>
      <c r="N14" s="22" t="n">
        <v>0.255193304868436</v>
      </c>
      <c r="O14" s="22" t="n">
        <v>0.104009581956326</v>
      </c>
      <c r="P14" s="22" t="n">
        <v>0.131741530790067</v>
      </c>
      <c r="Q14" s="22"/>
      <c r="R14" s="22" t="n">
        <v>0.450504838226713</v>
      </c>
      <c r="S14" s="22" t="n">
        <v>0.0178027463553709</v>
      </c>
      <c r="T14" s="22" t="n">
        <v>0.35690637772502</v>
      </c>
      <c r="U14" s="22" t="n">
        <v>0.522839328134874</v>
      </c>
      <c r="V14" s="22" t="n">
        <v>0.594256332245757</v>
      </c>
      <c r="W14" s="22"/>
      <c r="X14" s="22" t="n">
        <v>0.450068985577738</v>
      </c>
      <c r="Y14" s="22" t="n">
        <v>0.601740444150585</v>
      </c>
      <c r="Z14" s="22" t="n">
        <v>0.235410491187682</v>
      </c>
      <c r="AA14" s="22" t="n">
        <v>0.554591682776831</v>
      </c>
      <c r="AB14" s="22" t="n">
        <v>0.469073297225499</v>
      </c>
      <c r="AC14" s="22" t="n">
        <v>0.35428015065605</v>
      </c>
      <c r="AD14" s="22" t="n">
        <v>0.627500113345708</v>
      </c>
      <c r="AE14" s="22"/>
      <c r="AF14" s="22" t="n">
        <v>0.766141709563788</v>
      </c>
      <c r="AG14" s="22" t="n">
        <v>0.933271736754838</v>
      </c>
      <c r="AH14" s="22" t="n">
        <v>0.205889974507485</v>
      </c>
      <c r="AI14" s="22" t="n">
        <v>0.368859760006527</v>
      </c>
      <c r="AJ14" s="22" t="n">
        <v>0.695253065610068</v>
      </c>
      <c r="AK14" s="22" t="n">
        <v>0.449985065286586</v>
      </c>
      <c r="AL14" s="22" t="n">
        <v>0.251091007984714</v>
      </c>
      <c r="AM14" s="22" t="n">
        <v>0.166330311601868</v>
      </c>
      <c r="AN14" s="22" t="n">
        <v>0.117632565523088</v>
      </c>
      <c r="AO14" s="22" t="n">
        <v>0.528708127534102</v>
      </c>
      <c r="AP14" s="22" t="n">
        <v>0.727498378117866</v>
      </c>
      <c r="AQ14" s="22"/>
      <c r="AR14" s="22" t="n">
        <v>0.443104269973885</v>
      </c>
      <c r="AS14" s="22" t="n">
        <v>0.541106815836402</v>
      </c>
      <c r="AT14" s="22" t="n">
        <v>0.307924769093123</v>
      </c>
      <c r="AU14" s="22" t="n">
        <v>0.16532053493254</v>
      </c>
      <c r="AV14" s="22" t="n">
        <v>0.323908516169784</v>
      </c>
      <c r="AW14" s="22" t="n">
        <v>0.61933538733599</v>
      </c>
      <c r="AX14" s="22" t="n">
        <v>0.632043850702705</v>
      </c>
      <c r="AY14" s="22" t="n">
        <v>0.478510722088062</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305</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296</v>
      </c>
      <c r="C9" s="16" t="n">
        <v>0.0407791783156766</v>
      </c>
      <c r="D9" s="16" t="n">
        <v>0.0293901069568714</v>
      </c>
      <c r="E9" s="16" t="n">
        <v>0.0865954807948326</v>
      </c>
      <c r="F9" s="16" t="n">
        <v>0.0294944503047207</v>
      </c>
      <c r="G9" s="16"/>
      <c r="H9" s="16" t="n">
        <v>0.0699634645980747</v>
      </c>
      <c r="I9" s="16" t="n">
        <v>0.0300615168636041</v>
      </c>
      <c r="J9" s="16"/>
      <c r="K9" s="16" t="n">
        <v>0.087545685443305</v>
      </c>
      <c r="L9" s="16"/>
      <c r="M9" s="16" t="n">
        <v>0.0251257949984882</v>
      </c>
      <c r="N9" s="16" t="n">
        <v>0.127923619003133</v>
      </c>
      <c r="O9" s="16" t="n">
        <v>0.259436969022557</v>
      </c>
      <c r="P9" s="16" t="n">
        <v>0.257024780043772</v>
      </c>
      <c r="Q9" s="16"/>
      <c r="R9" s="16" t="n">
        <v>0</v>
      </c>
      <c r="S9" s="16" t="n">
        <v>0.143622601075595</v>
      </c>
      <c r="T9" s="16" t="n">
        <v>0.0171140562286375</v>
      </c>
      <c r="U9" s="16" t="n">
        <v>0.0962123738116535</v>
      </c>
      <c r="V9" s="16" t="n">
        <v>0.0122159833736872</v>
      </c>
      <c r="W9" s="16"/>
      <c r="X9" s="16" t="n">
        <v>0.0262802788864266</v>
      </c>
      <c r="Y9" s="16" t="n">
        <v>0.0167400433932223</v>
      </c>
      <c r="Z9" s="16" t="n">
        <v>0.09136185047012</v>
      </c>
      <c r="AA9" s="16" t="n">
        <v>0.0504273791287372</v>
      </c>
      <c r="AB9" s="16" t="n">
        <v>0.0822489741635914</v>
      </c>
      <c r="AC9" s="16" t="n">
        <v>0.189869798463301</v>
      </c>
      <c r="AD9" s="16" t="n">
        <v>0.0566473829156249</v>
      </c>
      <c r="AE9" s="16"/>
      <c r="AF9" s="16" t="n">
        <v>0.00556460805785297</v>
      </c>
      <c r="AG9" s="16" t="n">
        <v>0.0108637114375152</v>
      </c>
      <c r="AH9" s="16" t="n">
        <v>0.0513928315070854</v>
      </c>
      <c r="AI9" s="16" t="n">
        <v>0.0299246573861603</v>
      </c>
      <c r="AJ9" s="16" t="n">
        <v>0.159004748637462</v>
      </c>
      <c r="AK9" s="16" t="n">
        <v>0.00342474434208946</v>
      </c>
      <c r="AL9" s="16" t="n">
        <v>0.111847230622047</v>
      </c>
      <c r="AM9" s="16" t="n">
        <v>0.0317893990206464</v>
      </c>
      <c r="AN9" s="16" t="n">
        <v>0.136735432574331</v>
      </c>
      <c r="AO9" s="16" t="n">
        <v>0.0153693840565663</v>
      </c>
      <c r="AP9" s="16" t="n">
        <v>0</v>
      </c>
      <c r="AQ9" s="16"/>
      <c r="AR9" s="16" t="n">
        <v>0.00973466774918397</v>
      </c>
      <c r="AS9" s="16" t="n">
        <v>0.0414790619708785</v>
      </c>
      <c r="AT9" s="16" t="n">
        <v>0.136416676108228</v>
      </c>
      <c r="AU9" s="16" t="n">
        <v>0.025989410593019</v>
      </c>
      <c r="AV9" s="16" t="n">
        <v>0.000574057601879134</v>
      </c>
      <c r="AW9" s="16" t="n">
        <v>0.00744830712510359</v>
      </c>
      <c r="AX9" s="16" t="n">
        <v>0.0876411503845493</v>
      </c>
      <c r="AY9" s="16" t="n">
        <v>0.0195895817729055</v>
      </c>
    </row>
    <row r="10">
      <c r="B10" s="17" t="s">
        <v>297</v>
      </c>
      <c r="C10" s="16" t="n">
        <v>0.142429513888364</v>
      </c>
      <c r="D10" s="16" t="n">
        <v>0.190744510588563</v>
      </c>
      <c r="E10" s="16" t="n">
        <v>0.221053570956373</v>
      </c>
      <c r="F10" s="16" t="n">
        <v>0.115427483479492</v>
      </c>
      <c r="G10" s="16"/>
      <c r="H10" s="16" t="n">
        <v>0.114227748851711</v>
      </c>
      <c r="I10" s="16" t="n">
        <v>0.12943414618409</v>
      </c>
      <c r="J10" s="16"/>
      <c r="K10" s="16" t="n">
        <v>0.0442141086213873</v>
      </c>
      <c r="L10" s="16"/>
      <c r="M10" s="16" t="n">
        <v>0.123648310778042</v>
      </c>
      <c r="N10" s="16" t="n">
        <v>0.281914293449265</v>
      </c>
      <c r="O10" s="16" t="n">
        <v>0.301491407276718</v>
      </c>
      <c r="P10" s="16" t="n">
        <v>0.344818743991</v>
      </c>
      <c r="Q10" s="16"/>
      <c r="R10" s="16" t="n">
        <v>0.176925485221032</v>
      </c>
      <c r="S10" s="16" t="n">
        <v>0.595856602313885</v>
      </c>
      <c r="T10" s="16" t="n">
        <v>0.137045632547852</v>
      </c>
      <c r="U10" s="16" t="n">
        <v>0.121735285893132</v>
      </c>
      <c r="V10" s="16" t="n">
        <v>0.0463026171701593</v>
      </c>
      <c r="W10" s="16"/>
      <c r="X10" s="16" t="n">
        <v>0.130959533448341</v>
      </c>
      <c r="Y10" s="16" t="n">
        <v>0.08365805088431</v>
      </c>
      <c r="Z10" s="16" t="n">
        <v>0.225841660583762</v>
      </c>
      <c r="AA10" s="16" t="n">
        <v>0.0203683232249858</v>
      </c>
      <c r="AB10" s="16" t="n">
        <v>0.142219887782041</v>
      </c>
      <c r="AC10" s="16" t="n">
        <v>0.254580641023078</v>
      </c>
      <c r="AD10" s="16" t="n">
        <v>0.134061012690283</v>
      </c>
      <c r="AE10" s="16"/>
      <c r="AF10" s="16" t="n">
        <v>0.00319535548216806</v>
      </c>
      <c r="AG10" s="16" t="n">
        <v>0.0367336129976764</v>
      </c>
      <c r="AH10" s="16" t="n">
        <v>0.205462891345139</v>
      </c>
      <c r="AI10" s="16" t="n">
        <v>0.210944358728377</v>
      </c>
      <c r="AJ10" s="16" t="n">
        <v>0.0822166605704884</v>
      </c>
      <c r="AK10" s="16" t="n">
        <v>0.181343946330525</v>
      </c>
      <c r="AL10" s="16" t="n">
        <v>0.0984313753743006</v>
      </c>
      <c r="AM10" s="16" t="n">
        <v>0.128686473193489</v>
      </c>
      <c r="AN10" s="16" t="n">
        <v>0.185996045695338</v>
      </c>
      <c r="AO10" s="16" t="n">
        <v>0.236220204221946</v>
      </c>
      <c r="AP10" s="16" t="n">
        <v>0.139036737472141</v>
      </c>
      <c r="AQ10" s="16"/>
      <c r="AR10" s="16" t="n">
        <v>0.0998596245224988</v>
      </c>
      <c r="AS10" s="16" t="n">
        <v>0.223352641591973</v>
      </c>
      <c r="AT10" s="16" t="n">
        <v>0.143937785960107</v>
      </c>
      <c r="AU10" s="16" t="n">
        <v>0.173199087842361</v>
      </c>
      <c r="AV10" s="16" t="n">
        <v>0.0801766073184419</v>
      </c>
      <c r="AW10" s="16" t="n">
        <v>0.043416417919179</v>
      </c>
      <c r="AX10" s="16" t="n">
        <v>0.240661111284994</v>
      </c>
      <c r="AY10" s="16" t="n">
        <v>0.00189969613903295</v>
      </c>
    </row>
    <row r="11">
      <c r="B11" s="17" t="s">
        <v>298</v>
      </c>
      <c r="C11" s="16" t="n">
        <v>0.243140212544619</v>
      </c>
      <c r="D11" s="16" t="n">
        <v>0.318428806776156</v>
      </c>
      <c r="E11" s="16" t="n">
        <v>0.242639894466183</v>
      </c>
      <c r="F11" s="16" t="n">
        <v>0.234804765262088</v>
      </c>
      <c r="G11" s="16"/>
      <c r="H11" s="16" t="n">
        <v>0.0957506599237578</v>
      </c>
      <c r="I11" s="16" t="n">
        <v>0.259079693357754</v>
      </c>
      <c r="J11" s="16"/>
      <c r="K11" s="16" t="n">
        <v>0.225119670025854</v>
      </c>
      <c r="L11" s="16"/>
      <c r="M11" s="16" t="n">
        <v>0.23959260123643</v>
      </c>
      <c r="N11" s="16" t="n">
        <v>0.294576546820241</v>
      </c>
      <c r="O11" s="16" t="n">
        <v>0.218921463234371</v>
      </c>
      <c r="P11" s="16" t="n">
        <v>0.180605530849694</v>
      </c>
      <c r="Q11" s="16"/>
      <c r="R11" s="16" t="n">
        <v>0.372569676552255</v>
      </c>
      <c r="S11" s="16" t="n">
        <v>0.231378804367583</v>
      </c>
      <c r="T11" s="16" t="n">
        <v>0.340988103319179</v>
      </c>
      <c r="U11" s="16" t="n">
        <v>0.144140944031785</v>
      </c>
      <c r="V11" s="16" t="n">
        <v>0.213897742850636</v>
      </c>
      <c r="W11" s="16"/>
      <c r="X11" s="16" t="n">
        <v>0.252003614359576</v>
      </c>
      <c r="Y11" s="16" t="n">
        <v>0.287594974707385</v>
      </c>
      <c r="Z11" s="16" t="n">
        <v>0.222091755911605</v>
      </c>
      <c r="AA11" s="16" t="n">
        <v>0.211853279501348</v>
      </c>
      <c r="AB11" s="16" t="n">
        <v>0.241714362309005</v>
      </c>
      <c r="AC11" s="16" t="n">
        <v>0.157206316066118</v>
      </c>
      <c r="AD11" s="16" t="n">
        <v>0.128933794636922</v>
      </c>
      <c r="AE11" s="16"/>
      <c r="AF11" s="16" t="n">
        <v>0.213463727667999</v>
      </c>
      <c r="AG11" s="16" t="n">
        <v>0.0107604965754092</v>
      </c>
      <c r="AH11" s="16" t="n">
        <v>0.221669279968301</v>
      </c>
      <c r="AI11" s="16" t="n">
        <v>0.150356908443481</v>
      </c>
      <c r="AJ11" s="16" t="n">
        <v>0.0572409021079863</v>
      </c>
      <c r="AK11" s="16" t="n">
        <v>0.258763486025208</v>
      </c>
      <c r="AL11" s="16" t="n">
        <v>0.326298629401858</v>
      </c>
      <c r="AM11" s="16" t="n">
        <v>0.676064046983623</v>
      </c>
      <c r="AN11" s="16" t="n">
        <v>0.398710703002951</v>
      </c>
      <c r="AO11" s="16" t="n">
        <v>0</v>
      </c>
      <c r="AP11" s="16" t="n">
        <v>0</v>
      </c>
      <c r="AQ11" s="16"/>
      <c r="AR11" s="16" t="n">
        <v>0.353393613082351</v>
      </c>
      <c r="AS11" s="16" t="n">
        <v>0.166514883938543</v>
      </c>
      <c r="AT11" s="16" t="n">
        <v>0.311214560605169</v>
      </c>
      <c r="AU11" s="16" t="n">
        <v>0.185206913799514</v>
      </c>
      <c r="AV11" s="16" t="n">
        <v>0.159779157035005</v>
      </c>
      <c r="AW11" s="16" t="n">
        <v>0.25370694950407</v>
      </c>
      <c r="AX11" s="16" t="n">
        <v>0.00994963021210729</v>
      </c>
      <c r="AY11" s="16" t="n">
        <v>0.488305512974514</v>
      </c>
    </row>
    <row r="12">
      <c r="B12" s="17" t="s">
        <v>299</v>
      </c>
      <c r="C12" s="16" t="n">
        <v>0.0492884667199246</v>
      </c>
      <c r="D12" s="16" t="n">
        <v>0.0119580525569358</v>
      </c>
      <c r="E12" s="16" t="n">
        <v>0.0187689213573615</v>
      </c>
      <c r="F12" s="16" t="n">
        <v>0.0618603230348564</v>
      </c>
      <c r="G12" s="16"/>
      <c r="H12" s="16" t="n">
        <v>0.0256043665149003</v>
      </c>
      <c r="I12" s="16" t="n">
        <v>0.0550774595514254</v>
      </c>
      <c r="J12" s="16"/>
      <c r="K12" s="16" t="n">
        <v>0.0292948700881762</v>
      </c>
      <c r="L12" s="16"/>
      <c r="M12" s="16" t="n">
        <v>0.0501165113303664</v>
      </c>
      <c r="N12" s="16" t="n">
        <v>0.0308115385691442</v>
      </c>
      <c r="O12" s="16" t="n">
        <v>0.0744744837521002</v>
      </c>
      <c r="P12" s="16" t="n">
        <v>0.0732687674464978</v>
      </c>
      <c r="Q12" s="16"/>
      <c r="R12" s="16" t="n">
        <v>0</v>
      </c>
      <c r="S12" s="16" t="n">
        <v>0.0134395640937866</v>
      </c>
      <c r="T12" s="16" t="n">
        <v>0.132956632827659</v>
      </c>
      <c r="U12" s="16" t="n">
        <v>0.0309204367357357</v>
      </c>
      <c r="V12" s="16" t="n">
        <v>0.0227880747864059</v>
      </c>
      <c r="W12" s="16"/>
      <c r="X12" s="16" t="n">
        <v>0.0475986470142225</v>
      </c>
      <c r="Y12" s="16" t="n">
        <v>0.00319899094718716</v>
      </c>
      <c r="Z12" s="16" t="n">
        <v>0.0995775668761957</v>
      </c>
      <c r="AA12" s="16" t="n">
        <v>0.159933924741301</v>
      </c>
      <c r="AB12" s="16" t="n">
        <v>0.0329102751299398</v>
      </c>
      <c r="AC12" s="16" t="n">
        <v>0.0596010132772335</v>
      </c>
      <c r="AD12" s="16" t="n">
        <v>0.0224514979881545</v>
      </c>
      <c r="AE12" s="16"/>
      <c r="AF12" s="16" t="n">
        <v>0</v>
      </c>
      <c r="AG12" s="16" t="n">
        <v>0.00701270314719956</v>
      </c>
      <c r="AH12" s="16" t="n">
        <v>0.0182088974689831</v>
      </c>
      <c r="AI12" s="16" t="n">
        <v>0.139069614775627</v>
      </c>
      <c r="AJ12" s="16" t="n">
        <v>0.00396053508355837</v>
      </c>
      <c r="AK12" s="16" t="n">
        <v>0.0757305822719922</v>
      </c>
      <c r="AL12" s="16" t="n">
        <v>0.203134435160633</v>
      </c>
      <c r="AM12" s="16" t="n">
        <v>0.00627922715047563</v>
      </c>
      <c r="AN12" s="16" t="n">
        <v>0.060999587509863</v>
      </c>
      <c r="AO12" s="16" t="n">
        <v>0</v>
      </c>
      <c r="AP12" s="16" t="n">
        <v>0</v>
      </c>
      <c r="AQ12" s="16"/>
      <c r="AR12" s="16" t="n">
        <v>0.13577480034823</v>
      </c>
      <c r="AS12" s="16" t="n">
        <v>0.00325056026920127</v>
      </c>
      <c r="AT12" s="16" t="n">
        <v>0.000706573729531696</v>
      </c>
      <c r="AU12" s="16" t="n">
        <v>0.149077512323181</v>
      </c>
      <c r="AV12" s="16" t="n">
        <v>0.144598239661191</v>
      </c>
      <c r="AW12" s="16" t="n">
        <v>0.00870654066363904</v>
      </c>
      <c r="AX12" s="16" t="n">
        <v>0.00833337512904513</v>
      </c>
      <c r="AY12" s="16" t="n">
        <v>0.00189969613903295</v>
      </c>
    </row>
    <row r="13">
      <c r="B13" s="17" t="s">
        <v>300</v>
      </c>
      <c r="C13" s="16" t="n">
        <v>0.0880112414881512</v>
      </c>
      <c r="D13" s="16" t="n">
        <v>0.00352868002468956</v>
      </c>
      <c r="E13" s="16" t="n">
        <v>0.12230455177527</v>
      </c>
      <c r="F13" s="16" t="n">
        <v>0.0881126632196962</v>
      </c>
      <c r="G13" s="16"/>
      <c r="H13" s="16" t="n">
        <v>0.00096821429675468</v>
      </c>
      <c r="I13" s="16" t="n">
        <v>0.100845709560838</v>
      </c>
      <c r="J13" s="16"/>
      <c r="K13" s="16" t="n">
        <v>0.0805463488638808</v>
      </c>
      <c r="L13" s="16"/>
      <c r="M13" s="16" t="n">
        <v>0.0948094107713058</v>
      </c>
      <c r="N13" s="16" t="n">
        <v>0.0365500049165968</v>
      </c>
      <c r="O13" s="16" t="n">
        <v>0.028063005501785</v>
      </c>
      <c r="P13" s="16" t="n">
        <v>0.0320844800718554</v>
      </c>
      <c r="Q13" s="16"/>
      <c r="R13" s="16" t="n">
        <v>0</v>
      </c>
      <c r="S13" s="16" t="n">
        <v>0</v>
      </c>
      <c r="T13" s="16" t="n">
        <v>0.0938140883955023</v>
      </c>
      <c r="U13" s="16" t="n">
        <v>0.0795967543016469</v>
      </c>
      <c r="V13" s="16" t="n">
        <v>0.120076086701987</v>
      </c>
      <c r="W13" s="16"/>
      <c r="X13" s="16" t="n">
        <v>0.0952255874858063</v>
      </c>
      <c r="Y13" s="16" t="n">
        <v>0.0733920661606232</v>
      </c>
      <c r="Z13" s="16" t="n">
        <v>0.202665579529062</v>
      </c>
      <c r="AA13" s="16" t="n">
        <v>0</v>
      </c>
      <c r="AB13" s="16" t="n">
        <v>0.0295024943235898</v>
      </c>
      <c r="AC13" s="16" t="n">
        <v>0.0158794994933879</v>
      </c>
      <c r="AD13" s="16" t="n">
        <v>0.0134929590189314</v>
      </c>
      <c r="AE13" s="16"/>
      <c r="AF13" s="16" t="n">
        <v>0.000798838870542015</v>
      </c>
      <c r="AG13" s="16" t="n">
        <v>0.00135773908736134</v>
      </c>
      <c r="AH13" s="16" t="n">
        <v>0.300821363794008</v>
      </c>
      <c r="AI13" s="16" t="n">
        <v>0.0369253612947019</v>
      </c>
      <c r="AJ13" s="16" t="n">
        <v>0</v>
      </c>
      <c r="AK13" s="16" t="n">
        <v>0.123075819295349</v>
      </c>
      <c r="AL13" s="16" t="n">
        <v>0</v>
      </c>
      <c r="AM13" s="16" t="n">
        <v>0.00575440551476242</v>
      </c>
      <c r="AN13" s="16" t="n">
        <v>0.102341809618652</v>
      </c>
      <c r="AO13" s="16" t="n">
        <v>0.219702284187386</v>
      </c>
      <c r="AP13" s="16" t="n">
        <v>0.133464884409993</v>
      </c>
      <c r="AQ13" s="16"/>
      <c r="AR13" s="16" t="n">
        <v>0.0466938565276911</v>
      </c>
      <c r="AS13" s="16" t="n">
        <v>0.061629000983169</v>
      </c>
      <c r="AT13" s="16" t="n">
        <v>0.100152921368607</v>
      </c>
      <c r="AU13" s="16" t="n">
        <v>0.298155024646362</v>
      </c>
      <c r="AV13" s="16" t="n">
        <v>0.217184388292726</v>
      </c>
      <c r="AW13" s="16" t="n">
        <v>0.0661651100720462</v>
      </c>
      <c r="AX13" s="16" t="n">
        <v>0</v>
      </c>
      <c r="AY13" s="16" t="n">
        <v>0.00979479088645274</v>
      </c>
    </row>
    <row r="14">
      <c r="B14" s="17" t="s">
        <v>97</v>
      </c>
      <c r="C14" s="22" t="n">
        <v>0.436351387043265</v>
      </c>
      <c r="D14" s="22" t="n">
        <v>0.445949843096784</v>
      </c>
      <c r="E14" s="22" t="n">
        <v>0.30863758064998</v>
      </c>
      <c r="F14" s="22" t="n">
        <v>0.470300314699146</v>
      </c>
      <c r="G14" s="22"/>
      <c r="H14" s="22" t="n">
        <v>0.693485545814802</v>
      </c>
      <c r="I14" s="22" t="n">
        <v>0.425501474482289</v>
      </c>
      <c r="J14" s="22"/>
      <c r="K14" s="22" t="n">
        <v>0.533279316957396</v>
      </c>
      <c r="L14" s="22"/>
      <c r="M14" s="22" t="n">
        <v>0.466707370885368</v>
      </c>
      <c r="N14" s="22" t="n">
        <v>0.22822399724162</v>
      </c>
      <c r="O14" s="22" t="n">
        <v>0.117612671212468</v>
      </c>
      <c r="P14" s="22" t="n">
        <v>0.112197697597182</v>
      </c>
      <c r="Q14" s="22"/>
      <c r="R14" s="22" t="n">
        <v>0.450504838226713</v>
      </c>
      <c r="S14" s="22" t="n">
        <v>0.0157024281491497</v>
      </c>
      <c r="T14" s="22" t="n">
        <v>0.278081486681171</v>
      </c>
      <c r="U14" s="22" t="n">
        <v>0.527394205226048</v>
      </c>
      <c r="V14" s="22" t="n">
        <v>0.584719495117125</v>
      </c>
      <c r="W14" s="22"/>
      <c r="X14" s="22" t="n">
        <v>0.447932338805628</v>
      </c>
      <c r="Y14" s="22" t="n">
        <v>0.535415873907273</v>
      </c>
      <c r="Z14" s="22" t="n">
        <v>0.158461586629255</v>
      </c>
      <c r="AA14" s="22" t="n">
        <v>0.557417093403628</v>
      </c>
      <c r="AB14" s="22" t="n">
        <v>0.471404006291834</v>
      </c>
      <c r="AC14" s="22" t="n">
        <v>0.322862731676882</v>
      </c>
      <c r="AD14" s="22" t="n">
        <v>0.644413352750084</v>
      </c>
      <c r="AE14" s="22"/>
      <c r="AF14" s="22" t="n">
        <v>0.776977469921438</v>
      </c>
      <c r="AG14" s="22" t="n">
        <v>0.933271736754838</v>
      </c>
      <c r="AH14" s="22" t="n">
        <v>0.202444735916483</v>
      </c>
      <c r="AI14" s="22" t="n">
        <v>0.432779099371652</v>
      </c>
      <c r="AJ14" s="22" t="n">
        <v>0.697577153600505</v>
      </c>
      <c r="AK14" s="22" t="n">
        <v>0.357661421734837</v>
      </c>
      <c r="AL14" s="22" t="n">
        <v>0.260288329441161</v>
      </c>
      <c r="AM14" s="22" t="n">
        <v>0.151426448137004</v>
      </c>
      <c r="AN14" s="22" t="n">
        <v>0.115216421598865</v>
      </c>
      <c r="AO14" s="22" t="n">
        <v>0.528708127534102</v>
      </c>
      <c r="AP14" s="22" t="n">
        <v>0.727498378117866</v>
      </c>
      <c r="AQ14" s="22"/>
      <c r="AR14" s="22" t="n">
        <v>0.354543437770045</v>
      </c>
      <c r="AS14" s="22" t="n">
        <v>0.503773851246235</v>
      </c>
      <c r="AT14" s="22" t="n">
        <v>0.307571482228357</v>
      </c>
      <c r="AU14" s="22" t="n">
        <v>0.168372050795563</v>
      </c>
      <c r="AV14" s="22" t="n">
        <v>0.397687550090757</v>
      </c>
      <c r="AW14" s="22" t="n">
        <v>0.620556674715963</v>
      </c>
      <c r="AX14" s="22" t="n">
        <v>0.653414732989305</v>
      </c>
      <c r="AY14" s="22" t="n">
        <v>0.478510722088062</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306</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296</v>
      </c>
      <c r="C9" s="16" t="n">
        <v>0.0346195265230517</v>
      </c>
      <c r="D9" s="16" t="n">
        <v>0.0314075255971622</v>
      </c>
      <c r="E9" s="16" t="n">
        <v>0.0928753414033702</v>
      </c>
      <c r="F9" s="16" t="n">
        <v>0.0190026983955513</v>
      </c>
      <c r="G9" s="16"/>
      <c r="H9" s="16" t="n">
        <v>0.0414314221989412</v>
      </c>
      <c r="I9" s="16" t="n">
        <v>0.0211374452483153</v>
      </c>
      <c r="J9" s="16"/>
      <c r="K9" s="16" t="n">
        <v>0.0414742536028539</v>
      </c>
      <c r="L9" s="16"/>
      <c r="M9" s="16" t="n">
        <v>0.0230147504406835</v>
      </c>
      <c r="N9" s="16" t="n">
        <v>0.0689195870928734</v>
      </c>
      <c r="O9" s="16" t="n">
        <v>0.271679487724657</v>
      </c>
      <c r="P9" s="16" t="n">
        <v>0.288428435347089</v>
      </c>
      <c r="Q9" s="16"/>
      <c r="R9" s="16" t="n">
        <v>0.145588624581523</v>
      </c>
      <c r="S9" s="16" t="n">
        <v>0.133981980240568</v>
      </c>
      <c r="T9" s="16" t="n">
        <v>0.0225639940281968</v>
      </c>
      <c r="U9" s="16" t="n">
        <v>0.0240255191034859</v>
      </c>
      <c r="V9" s="16" t="n">
        <v>0.00908063088780627</v>
      </c>
      <c r="W9" s="16"/>
      <c r="X9" s="16" t="n">
        <v>0.0471748654000307</v>
      </c>
      <c r="Y9" s="16" t="n">
        <v>0.00215926651047973</v>
      </c>
      <c r="Z9" s="16" t="n">
        <v>0.00386950730717697</v>
      </c>
      <c r="AA9" s="16" t="n">
        <v>0.0268266678911009</v>
      </c>
      <c r="AB9" s="16" t="n">
        <v>0.0873486845844792</v>
      </c>
      <c r="AC9" s="16" t="n">
        <v>0.1075664998122</v>
      </c>
      <c r="AD9" s="16" t="n">
        <v>0.0533233037142824</v>
      </c>
      <c r="AE9" s="16"/>
      <c r="AF9" s="16" t="n">
        <v>0.00289275569323278</v>
      </c>
      <c r="AG9" s="16" t="n">
        <v>0.0253892852033724</v>
      </c>
      <c r="AH9" s="16" t="n">
        <v>0.0253965382427581</v>
      </c>
      <c r="AI9" s="16" t="n">
        <v>0.0320180396701115</v>
      </c>
      <c r="AJ9" s="16" t="n">
        <v>0.0270283167562548</v>
      </c>
      <c r="AK9" s="16" t="n">
        <v>0.000310588280874593</v>
      </c>
      <c r="AL9" s="16" t="n">
        <v>0.057060993018265</v>
      </c>
      <c r="AM9" s="16" t="n">
        <v>0.00833250022215384</v>
      </c>
      <c r="AN9" s="16" t="n">
        <v>0.148506141972383</v>
      </c>
      <c r="AO9" s="16" t="n">
        <v>0.0161744005810265</v>
      </c>
      <c r="AP9" s="16" t="n">
        <v>0.0055718530621476</v>
      </c>
      <c r="AQ9" s="16"/>
      <c r="AR9" s="16" t="n">
        <v>0.0490819913879322</v>
      </c>
      <c r="AS9" s="16" t="n">
        <v>0.0143205917672187</v>
      </c>
      <c r="AT9" s="16" t="n">
        <v>0.105507329204671</v>
      </c>
      <c r="AU9" s="16" t="n">
        <v>0.0139815846358658</v>
      </c>
      <c r="AV9" s="16" t="n">
        <v>0.000574057601879134</v>
      </c>
      <c r="AW9" s="16" t="n">
        <v>0.00768517536938568</v>
      </c>
      <c r="AX9" s="16" t="n">
        <v>0.0908736605506736</v>
      </c>
      <c r="AY9" s="16" t="n">
        <v>0.0195895817729055</v>
      </c>
    </row>
    <row r="10">
      <c r="B10" s="17" t="s">
        <v>297</v>
      </c>
      <c r="C10" s="16" t="n">
        <v>0.10069326936853</v>
      </c>
      <c r="D10" s="16" t="n">
        <v>0.259164138154839</v>
      </c>
      <c r="E10" s="16" t="n">
        <v>0.215264589207484</v>
      </c>
      <c r="F10" s="16" t="n">
        <v>0.0514351964917854</v>
      </c>
      <c r="G10" s="16"/>
      <c r="H10" s="16" t="n">
        <v>0.123777388434006</v>
      </c>
      <c r="I10" s="16" t="n">
        <v>0.0937181090418451</v>
      </c>
      <c r="J10" s="16"/>
      <c r="K10" s="16" t="n">
        <v>0.0966472917865488</v>
      </c>
      <c r="L10" s="16"/>
      <c r="M10" s="16" t="n">
        <v>0.0806666898229503</v>
      </c>
      <c r="N10" s="16" t="n">
        <v>0.245763618802645</v>
      </c>
      <c r="O10" s="16" t="n">
        <v>0.296490742420967</v>
      </c>
      <c r="P10" s="16" t="n">
        <v>0.276436637030427</v>
      </c>
      <c r="Q10" s="16"/>
      <c r="R10" s="16" t="n">
        <v>0.176211823500192</v>
      </c>
      <c r="S10" s="16" t="n">
        <v>0.0190543728529485</v>
      </c>
      <c r="T10" s="16" t="n">
        <v>0.180920732875781</v>
      </c>
      <c r="U10" s="16" t="n">
        <v>0.107275467749176</v>
      </c>
      <c r="V10" s="16" t="n">
        <v>0.0591091301335518</v>
      </c>
      <c r="W10" s="16"/>
      <c r="X10" s="16" t="n">
        <v>0.0782256894546581</v>
      </c>
      <c r="Y10" s="16" t="n">
        <v>0.0629709465868516</v>
      </c>
      <c r="Z10" s="16" t="n">
        <v>0.214129391215607</v>
      </c>
      <c r="AA10" s="16" t="n">
        <v>0.0508462025134094</v>
      </c>
      <c r="AB10" s="16" t="n">
        <v>0.114000596259317</v>
      </c>
      <c r="AC10" s="16" t="n">
        <v>0.228944974143354</v>
      </c>
      <c r="AD10" s="16" t="n">
        <v>0.106759406117465</v>
      </c>
      <c r="AE10" s="16"/>
      <c r="AF10" s="16" t="n">
        <v>0.000798838870542015</v>
      </c>
      <c r="AG10" s="16" t="n">
        <v>0.0280297078578287</v>
      </c>
      <c r="AH10" s="16" t="n">
        <v>0.05960850017753</v>
      </c>
      <c r="AI10" s="16" t="n">
        <v>0.101332304915805</v>
      </c>
      <c r="AJ10" s="16" t="n">
        <v>0.18688860692978</v>
      </c>
      <c r="AK10" s="16" t="n">
        <v>0.117514102295013</v>
      </c>
      <c r="AL10" s="16" t="n">
        <v>0.132388165574292</v>
      </c>
      <c r="AM10" s="16" t="n">
        <v>0.105978265813158</v>
      </c>
      <c r="AN10" s="16" t="n">
        <v>0.159375606038527</v>
      </c>
      <c r="AO10" s="16" t="n">
        <v>0.031836143002213</v>
      </c>
      <c r="AP10" s="16" t="n">
        <v>0.133464884409993</v>
      </c>
      <c r="AQ10" s="16"/>
      <c r="AR10" s="16" t="n">
        <v>0.101859164943199</v>
      </c>
      <c r="AS10" s="16" t="n">
        <v>0.0871798031942046</v>
      </c>
      <c r="AT10" s="16" t="n">
        <v>0.160448257987504</v>
      </c>
      <c r="AU10" s="16" t="n">
        <v>0.187666589267945</v>
      </c>
      <c r="AV10" s="16" t="n">
        <v>0.0801766073184419</v>
      </c>
      <c r="AW10" s="16" t="n">
        <v>0.0799936684998591</v>
      </c>
      <c r="AX10" s="16" t="n">
        <v>0.0396538876277521</v>
      </c>
      <c r="AY10" s="16" t="n">
        <v>0</v>
      </c>
    </row>
    <row r="11">
      <c r="B11" s="17" t="s">
        <v>298</v>
      </c>
      <c r="C11" s="16" t="n">
        <v>0.225970422982736</v>
      </c>
      <c r="D11" s="16" t="n">
        <v>0.244296158356005</v>
      </c>
      <c r="E11" s="16" t="n">
        <v>0.137067000200372</v>
      </c>
      <c r="F11" s="16" t="n">
        <v>0.248292380022717</v>
      </c>
      <c r="G11" s="16"/>
      <c r="H11" s="16" t="n">
        <v>0.0813010042263978</v>
      </c>
      <c r="I11" s="16" t="n">
        <v>0.242472140965392</v>
      </c>
      <c r="J11" s="16"/>
      <c r="K11" s="16" t="n">
        <v>0.192802715589048</v>
      </c>
      <c r="L11" s="16"/>
      <c r="M11" s="16" t="n">
        <v>0.216022320867894</v>
      </c>
      <c r="N11" s="16" t="n">
        <v>0.34115982052548</v>
      </c>
      <c r="O11" s="16" t="n">
        <v>0.207997778036136</v>
      </c>
      <c r="P11" s="16" t="n">
        <v>0.205916486274911</v>
      </c>
      <c r="Q11" s="16"/>
      <c r="R11" s="16" t="n">
        <v>0.226981051970732</v>
      </c>
      <c r="S11" s="16" t="n">
        <v>0.490999424159402</v>
      </c>
      <c r="T11" s="16" t="n">
        <v>0.187238845957415</v>
      </c>
      <c r="U11" s="16" t="n">
        <v>0.231280777610141</v>
      </c>
      <c r="V11" s="16" t="n">
        <v>0.185154144015097</v>
      </c>
      <c r="W11" s="16"/>
      <c r="X11" s="16" t="n">
        <v>0.210104968570876</v>
      </c>
      <c r="Y11" s="16" t="n">
        <v>0.25546866199466</v>
      </c>
      <c r="Z11" s="16" t="n">
        <v>0.244347463884277</v>
      </c>
      <c r="AA11" s="16" t="n">
        <v>0.21622100850318</v>
      </c>
      <c r="AB11" s="16" t="n">
        <v>0.164779306263989</v>
      </c>
      <c r="AC11" s="16" t="n">
        <v>0.148798745792841</v>
      </c>
      <c r="AD11" s="16" t="n">
        <v>0.12297740624521</v>
      </c>
      <c r="AE11" s="16"/>
      <c r="AF11" s="16" t="n">
        <v>0.217733257773703</v>
      </c>
      <c r="AG11" s="16" t="n">
        <v>0.0133092701839607</v>
      </c>
      <c r="AH11" s="16" t="n">
        <v>0.390313056094178</v>
      </c>
      <c r="AI11" s="16" t="n">
        <v>0.184171246690127</v>
      </c>
      <c r="AJ11" s="16" t="n">
        <v>0.0846145232681975</v>
      </c>
      <c r="AK11" s="16" t="n">
        <v>0.222357808332577</v>
      </c>
      <c r="AL11" s="16" t="n">
        <v>0.154621690722594</v>
      </c>
      <c r="AM11" s="16" t="n">
        <v>0.710698705954076</v>
      </c>
      <c r="AN11" s="16" t="n">
        <v>0.307614842415755</v>
      </c>
      <c r="AO11" s="16" t="n">
        <v>0.170558048012231</v>
      </c>
      <c r="AP11" s="16" t="n">
        <v>0</v>
      </c>
      <c r="AQ11" s="16"/>
      <c r="AR11" s="16" t="n">
        <v>0.192034732847575</v>
      </c>
      <c r="AS11" s="16" t="n">
        <v>0.194039629439403</v>
      </c>
      <c r="AT11" s="16" t="n">
        <v>0.323085322563391</v>
      </c>
      <c r="AU11" s="16" t="n">
        <v>0.330641069865081</v>
      </c>
      <c r="AV11" s="16" t="n">
        <v>0.153955641239416</v>
      </c>
      <c r="AW11" s="16" t="n">
        <v>0.153407163611289</v>
      </c>
      <c r="AX11" s="16" t="n">
        <v>0.233261913554347</v>
      </c>
      <c r="AY11" s="16" t="n">
        <v>0.480410418227094</v>
      </c>
    </row>
    <row r="12">
      <c r="B12" s="17" t="s">
        <v>299</v>
      </c>
      <c r="C12" s="16" t="n">
        <v>0.0792524575490293</v>
      </c>
      <c r="D12" s="16" t="n">
        <v>0.0155917451132668</v>
      </c>
      <c r="E12" s="16" t="n">
        <v>0.0324370063365132</v>
      </c>
      <c r="F12" s="16" t="n">
        <v>0.0992570289777912</v>
      </c>
      <c r="G12" s="16"/>
      <c r="H12" s="16" t="n">
        <v>0.0306051796381422</v>
      </c>
      <c r="I12" s="16" t="n">
        <v>0.0883935220574495</v>
      </c>
      <c r="J12" s="16"/>
      <c r="K12" s="16" t="n">
        <v>0.0689563473836046</v>
      </c>
      <c r="L12" s="16"/>
      <c r="M12" s="16" t="n">
        <v>0.0797858720926642</v>
      </c>
      <c r="N12" s="16" t="n">
        <v>0.068833369765291</v>
      </c>
      <c r="O12" s="16" t="n">
        <v>0.0997437168821936</v>
      </c>
      <c r="P12" s="16" t="n">
        <v>0.0663209257223944</v>
      </c>
      <c r="Q12" s="16"/>
      <c r="R12" s="16" t="n">
        <v>0</v>
      </c>
      <c r="S12" s="16" t="n">
        <v>0.126305800567</v>
      </c>
      <c r="T12" s="16" t="n">
        <v>0.136777396023741</v>
      </c>
      <c r="U12" s="16" t="n">
        <v>0.077794473642127</v>
      </c>
      <c r="V12" s="16" t="n">
        <v>0.0456768455375467</v>
      </c>
      <c r="W12" s="16"/>
      <c r="X12" s="16" t="n">
        <v>0.113790531095294</v>
      </c>
      <c r="Y12" s="16" t="n">
        <v>0.060986050933991</v>
      </c>
      <c r="Z12" s="16" t="n">
        <v>0.0621250554990453</v>
      </c>
      <c r="AA12" s="16" t="n">
        <v>0.00346804708223151</v>
      </c>
      <c r="AB12" s="16" t="n">
        <v>0.0358925957605467</v>
      </c>
      <c r="AC12" s="16" t="n">
        <v>0.124744513262508</v>
      </c>
      <c r="AD12" s="16" t="n">
        <v>0.0495159733330771</v>
      </c>
      <c r="AE12" s="16"/>
      <c r="AF12" s="16" t="n">
        <v>0</v>
      </c>
      <c r="AG12" s="16" t="n">
        <v>0.00135773908736134</v>
      </c>
      <c r="AH12" s="16" t="n">
        <v>0.0162415932103286</v>
      </c>
      <c r="AI12" s="16" t="n">
        <v>0.140157728383774</v>
      </c>
      <c r="AJ12" s="16" t="n">
        <v>0.00291674110977903</v>
      </c>
      <c r="AK12" s="16" t="n">
        <v>0.0792704105642038</v>
      </c>
      <c r="AL12" s="16" t="n">
        <v>0.404838142700135</v>
      </c>
      <c r="AM12" s="16" t="n">
        <v>0.00575440551476242</v>
      </c>
      <c r="AN12" s="16" t="n">
        <v>0.114619583210321</v>
      </c>
      <c r="AO12" s="16" t="n">
        <v>0</v>
      </c>
      <c r="AP12" s="16" t="n">
        <v>0.102380168995592</v>
      </c>
      <c r="AQ12" s="16"/>
      <c r="AR12" s="16" t="n">
        <v>0.218278020966733</v>
      </c>
      <c r="AS12" s="16" t="n">
        <v>0.0433238669042919</v>
      </c>
      <c r="AT12" s="16" t="n">
        <v>0.00252811291793764</v>
      </c>
      <c r="AU12" s="16" t="n">
        <v>0</v>
      </c>
      <c r="AV12" s="16" t="n">
        <v>0.0722991198305954</v>
      </c>
      <c r="AW12" s="16" t="n">
        <v>0.126813805131808</v>
      </c>
      <c r="AX12" s="16" t="n">
        <v>0.00416668756452256</v>
      </c>
      <c r="AY12" s="16" t="n">
        <v>0.0214892779119384</v>
      </c>
    </row>
    <row r="13">
      <c r="B13" s="17" t="s">
        <v>300</v>
      </c>
      <c r="C13" s="16" t="n">
        <v>0.120060021169942</v>
      </c>
      <c r="D13" s="16" t="n">
        <v>0.00464786072127747</v>
      </c>
      <c r="E13" s="16" t="n">
        <v>0.173880250453944</v>
      </c>
      <c r="F13" s="16" t="n">
        <v>0.118286328675423</v>
      </c>
      <c r="G13" s="16"/>
      <c r="H13" s="16" t="n">
        <v>0.00875117219106261</v>
      </c>
      <c r="I13" s="16" t="n">
        <v>0.126104389866435</v>
      </c>
      <c r="J13" s="16"/>
      <c r="K13" s="16" t="n">
        <v>0.0622097693347742</v>
      </c>
      <c r="L13" s="16"/>
      <c r="M13" s="16" t="n">
        <v>0.130287029082248</v>
      </c>
      <c r="N13" s="16" t="n">
        <v>0.0454602529530695</v>
      </c>
      <c r="O13" s="16" t="n">
        <v>0.0179348436314563</v>
      </c>
      <c r="P13" s="16" t="n">
        <v>0.0421467114497663</v>
      </c>
      <c r="Q13" s="16"/>
      <c r="R13" s="16" t="n">
        <v>0.122590960245655</v>
      </c>
      <c r="S13" s="16" t="n">
        <v>0.205216179319083</v>
      </c>
      <c r="T13" s="16" t="n">
        <v>0.120605888159572</v>
      </c>
      <c r="U13" s="16" t="n">
        <v>0.0774604888760784</v>
      </c>
      <c r="V13" s="16" t="n">
        <v>0.118664890572212</v>
      </c>
      <c r="W13" s="16"/>
      <c r="X13" s="16" t="n">
        <v>0.148852894967309</v>
      </c>
      <c r="Y13" s="16" t="n">
        <v>0.0763733705853371</v>
      </c>
      <c r="Z13" s="16" t="n">
        <v>0.240118090906212</v>
      </c>
      <c r="AA13" s="16" t="n">
        <v>0</v>
      </c>
      <c r="AB13" s="16" t="n">
        <v>0.00440510777818889</v>
      </c>
      <c r="AC13" s="16" t="n">
        <v>0.100167929697499</v>
      </c>
      <c r="AD13" s="16" t="n">
        <v>0.0243256230732135</v>
      </c>
      <c r="AE13" s="16"/>
      <c r="AF13" s="16" t="n">
        <v>0.00144694301963122</v>
      </c>
      <c r="AG13" s="16" t="n">
        <v>0.0227399244131497</v>
      </c>
      <c r="AH13" s="16" t="n">
        <v>0.306536748936071</v>
      </c>
      <c r="AI13" s="16" t="n">
        <v>0.0118757381420385</v>
      </c>
      <c r="AJ13" s="16" t="n">
        <v>0.000551977753874282</v>
      </c>
      <c r="AK13" s="16" t="n">
        <v>0.161262317162927</v>
      </c>
      <c r="AL13" s="16" t="n">
        <v>0</v>
      </c>
      <c r="AM13" s="16" t="n">
        <v>0.014903863464864</v>
      </c>
      <c r="AN13" s="16" t="n">
        <v>0.154667404764149</v>
      </c>
      <c r="AO13" s="16" t="n">
        <v>0.417235416960985</v>
      </c>
      <c r="AP13" s="16" t="n">
        <v>0.133464884409993</v>
      </c>
      <c r="AQ13" s="16"/>
      <c r="AR13" s="16" t="n">
        <v>0.0428557880250666</v>
      </c>
      <c r="AS13" s="16" t="n">
        <v>0.126486711074196</v>
      </c>
      <c r="AT13" s="16" t="n">
        <v>0.100506208233373</v>
      </c>
      <c r="AU13" s="16" t="n">
        <v>0.298746865040954</v>
      </c>
      <c r="AV13" s="16" t="n">
        <v>0.296786938009289</v>
      </c>
      <c r="AW13" s="16" t="n">
        <v>0.0664019783163282</v>
      </c>
      <c r="AX13" s="16" t="n">
        <v>0.203557656138702</v>
      </c>
      <c r="AY13" s="16" t="n">
        <v>0</v>
      </c>
    </row>
    <row r="14">
      <c r="B14" s="17" t="s">
        <v>97</v>
      </c>
      <c r="C14" s="22" t="n">
        <v>0.439404302406711</v>
      </c>
      <c r="D14" s="22" t="n">
        <v>0.444892572057449</v>
      </c>
      <c r="E14" s="22" t="n">
        <v>0.348475812398316</v>
      </c>
      <c r="F14" s="22" t="n">
        <v>0.463726367436732</v>
      </c>
      <c r="G14" s="22"/>
      <c r="H14" s="22" t="n">
        <v>0.714133833311451</v>
      </c>
      <c r="I14" s="22" t="n">
        <v>0.428174392820562</v>
      </c>
      <c r="J14" s="22"/>
      <c r="K14" s="22" t="n">
        <v>0.53790962230317</v>
      </c>
      <c r="L14" s="22"/>
      <c r="M14" s="22" t="n">
        <v>0.47022333769356</v>
      </c>
      <c r="N14" s="22" t="n">
        <v>0.22986335086064</v>
      </c>
      <c r="O14" s="22" t="n">
        <v>0.10615343130459</v>
      </c>
      <c r="P14" s="22" t="n">
        <v>0.120750804175412</v>
      </c>
      <c r="Q14" s="22"/>
      <c r="R14" s="22" t="n">
        <v>0.328627539701899</v>
      </c>
      <c r="S14" s="22" t="n">
        <v>0.024442242860999</v>
      </c>
      <c r="T14" s="22" t="n">
        <v>0.351893142955294</v>
      </c>
      <c r="U14" s="22" t="n">
        <v>0.482163273018992</v>
      </c>
      <c r="V14" s="22" t="n">
        <v>0.582314358853785</v>
      </c>
      <c r="W14" s="22"/>
      <c r="X14" s="22" t="n">
        <v>0.401851050511832</v>
      </c>
      <c r="Y14" s="22" t="n">
        <v>0.54204170338868</v>
      </c>
      <c r="Z14" s="22" t="n">
        <v>0.235410491187682</v>
      </c>
      <c r="AA14" s="22" t="n">
        <v>0.702638074010078</v>
      </c>
      <c r="AB14" s="22" t="n">
        <v>0.59357370935348</v>
      </c>
      <c r="AC14" s="22" t="n">
        <v>0.289777337291598</v>
      </c>
      <c r="AD14" s="22" t="n">
        <v>0.643098287516752</v>
      </c>
      <c r="AE14" s="22"/>
      <c r="AF14" s="22" t="n">
        <v>0.777128204642891</v>
      </c>
      <c r="AG14" s="22" t="n">
        <v>0.909174073254327</v>
      </c>
      <c r="AH14" s="22" t="n">
        <v>0.201903563339134</v>
      </c>
      <c r="AI14" s="22" t="n">
        <v>0.530444942198144</v>
      </c>
      <c r="AJ14" s="22" t="n">
        <v>0.697999834182115</v>
      </c>
      <c r="AK14" s="22" t="n">
        <v>0.419284773364405</v>
      </c>
      <c r="AL14" s="22" t="n">
        <v>0.251091007984714</v>
      </c>
      <c r="AM14" s="22" t="n">
        <v>0.154332259030985</v>
      </c>
      <c r="AN14" s="22" t="n">
        <v>0.115216421598865</v>
      </c>
      <c r="AO14" s="22" t="n">
        <v>0.364195991443544</v>
      </c>
      <c r="AP14" s="22" t="n">
        <v>0.625118209122274</v>
      </c>
      <c r="AQ14" s="22"/>
      <c r="AR14" s="22" t="n">
        <v>0.395890301829494</v>
      </c>
      <c r="AS14" s="22" t="n">
        <v>0.534649397620686</v>
      </c>
      <c r="AT14" s="22" t="n">
        <v>0.307924769093123</v>
      </c>
      <c r="AU14" s="22" t="n">
        <v>0.168963891190155</v>
      </c>
      <c r="AV14" s="22" t="n">
        <v>0.396207636000379</v>
      </c>
      <c r="AW14" s="22" t="n">
        <v>0.56569820907133</v>
      </c>
      <c r="AX14" s="22" t="n">
        <v>0.428486194564003</v>
      </c>
      <c r="AY14" s="22" t="n">
        <v>0.478510722088062</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307</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296</v>
      </c>
      <c r="C9" s="16" t="n">
        <v>0.0306283670803715</v>
      </c>
      <c r="D9" s="16" t="n">
        <v>0.0427682086960183</v>
      </c>
      <c r="E9" s="16" t="n">
        <v>0.0430247806078471</v>
      </c>
      <c r="F9" s="16" t="n">
        <v>0.0258621338160024</v>
      </c>
      <c r="G9" s="16"/>
      <c r="H9" s="16" t="n">
        <v>0.116179850903886</v>
      </c>
      <c r="I9" s="16" t="n">
        <v>0.0266856301890556</v>
      </c>
      <c r="J9" s="16"/>
      <c r="K9" s="16" t="n">
        <v>0.048611697379879</v>
      </c>
      <c r="L9" s="16"/>
      <c r="M9" s="16" t="n">
        <v>0.00899344759550272</v>
      </c>
      <c r="N9" s="16" t="n">
        <v>0.179788242595185</v>
      </c>
      <c r="O9" s="16" t="n">
        <v>0.275402571783118</v>
      </c>
      <c r="P9" s="16" t="n">
        <v>0.200169593091179</v>
      </c>
      <c r="Q9" s="16"/>
      <c r="R9" s="16" t="n">
        <v>0.145588624581523</v>
      </c>
      <c r="S9" s="16" t="n">
        <v>0.0214318953562051</v>
      </c>
      <c r="T9" s="16" t="n">
        <v>0.022501799490231</v>
      </c>
      <c r="U9" s="16" t="n">
        <v>0.0370795243763972</v>
      </c>
      <c r="V9" s="16" t="n">
        <v>0.0196773647723123</v>
      </c>
      <c r="W9" s="16"/>
      <c r="X9" s="16" t="n">
        <v>0.0211854680371037</v>
      </c>
      <c r="Y9" s="16" t="n">
        <v>0.0289750187167195</v>
      </c>
      <c r="Z9" s="16" t="n">
        <v>0.00992003373778382</v>
      </c>
      <c r="AA9" s="16" t="n">
        <v>0.0316838814555991</v>
      </c>
      <c r="AB9" s="16" t="n">
        <v>0.130687167427075</v>
      </c>
      <c r="AC9" s="16" t="n">
        <v>0.164240143866381</v>
      </c>
      <c r="AD9" s="16" t="n">
        <v>0.0483616516402524</v>
      </c>
      <c r="AE9" s="16"/>
      <c r="AF9" s="16" t="n">
        <v>0.00289275569323278</v>
      </c>
      <c r="AG9" s="16" t="n">
        <v>0.0121947991134732</v>
      </c>
      <c r="AH9" s="16" t="n">
        <v>0.0451773483256365</v>
      </c>
      <c r="AI9" s="16" t="n">
        <v>0.0777122726159131</v>
      </c>
      <c r="AJ9" s="16" t="n">
        <v>0.0390314972922992</v>
      </c>
      <c r="AK9" s="16" t="n">
        <v>0.000940142574031515</v>
      </c>
      <c r="AL9" s="16" t="n">
        <v>0.12924746147065</v>
      </c>
      <c r="AM9" s="16" t="n">
        <v>0.021804029825663</v>
      </c>
      <c r="AN9" s="16" t="n">
        <v>0.0137516781031296</v>
      </c>
      <c r="AO9" s="16" t="n">
        <v>0.0161744005810265</v>
      </c>
      <c r="AP9" s="16" t="n">
        <v>0.000405742221430295</v>
      </c>
      <c r="AQ9" s="16"/>
      <c r="AR9" s="16" t="n">
        <v>0.0579888591269737</v>
      </c>
      <c r="AS9" s="16" t="n">
        <v>0.0206749618072337</v>
      </c>
      <c r="AT9" s="16" t="n">
        <v>0.0517143661727207</v>
      </c>
      <c r="AU9" s="16" t="n">
        <v>0.025989410593019</v>
      </c>
      <c r="AV9" s="16" t="n">
        <v>0.00816451628878604</v>
      </c>
      <c r="AW9" s="16" t="n">
        <v>0.00291631124851007</v>
      </c>
      <c r="AX9" s="16" t="n">
        <v>0.0621035805334271</v>
      </c>
      <c r="AY9" s="16" t="n">
        <v>0.0195895817729055</v>
      </c>
    </row>
    <row r="10">
      <c r="B10" s="17" t="s">
        <v>297</v>
      </c>
      <c r="C10" s="16" t="n">
        <v>0.109540418500105</v>
      </c>
      <c r="D10" s="16" t="n">
        <v>0.218725339069824</v>
      </c>
      <c r="E10" s="16" t="n">
        <v>0.216017993990282</v>
      </c>
      <c r="F10" s="16" t="n">
        <v>0.0680487234398501</v>
      </c>
      <c r="G10" s="16"/>
      <c r="H10" s="16" t="n">
        <v>0.13853035473664</v>
      </c>
      <c r="I10" s="16" t="n">
        <v>0.100458110295059</v>
      </c>
      <c r="J10" s="16"/>
      <c r="K10" s="16" t="n">
        <v>0.0207997250936894</v>
      </c>
      <c r="L10" s="16"/>
      <c r="M10" s="16" t="n">
        <v>0.0813134542735841</v>
      </c>
      <c r="N10" s="16" t="n">
        <v>0.343337962970944</v>
      </c>
      <c r="O10" s="16" t="n">
        <v>0.317266098923416</v>
      </c>
      <c r="P10" s="16" t="n">
        <v>0.253928549391136</v>
      </c>
      <c r="Q10" s="16"/>
      <c r="R10" s="16" t="n">
        <v>0.0306231989186693</v>
      </c>
      <c r="S10" s="16" t="n">
        <v>0.278097868308886</v>
      </c>
      <c r="T10" s="16" t="n">
        <v>0.191317889891605</v>
      </c>
      <c r="U10" s="16" t="n">
        <v>0.0802756450376676</v>
      </c>
      <c r="V10" s="16" t="n">
        <v>0.0449883793571686</v>
      </c>
      <c r="W10" s="16"/>
      <c r="X10" s="16" t="n">
        <v>0.155041592058959</v>
      </c>
      <c r="Y10" s="16" t="n">
        <v>0.0818381718469562</v>
      </c>
      <c r="Z10" s="16" t="n">
        <v>0.00960113419256821</v>
      </c>
      <c r="AA10" s="16" t="n">
        <v>0.036477772690382</v>
      </c>
      <c r="AB10" s="16" t="n">
        <v>0.139372203102423</v>
      </c>
      <c r="AC10" s="16" t="n">
        <v>0.35037133918973</v>
      </c>
      <c r="AD10" s="16" t="n">
        <v>0.170219555072542</v>
      </c>
      <c r="AE10" s="16"/>
      <c r="AF10" s="16" t="n">
        <v>0.00571647312533544</v>
      </c>
      <c r="AG10" s="16" t="n">
        <v>0.0285703623280703</v>
      </c>
      <c r="AH10" s="16" t="n">
        <v>0.0872672138725644</v>
      </c>
      <c r="AI10" s="16" t="n">
        <v>0.327106975528666</v>
      </c>
      <c r="AJ10" s="16" t="n">
        <v>0.0968265468561034</v>
      </c>
      <c r="AK10" s="16" t="n">
        <v>0.0449997858817426</v>
      </c>
      <c r="AL10" s="16" t="n">
        <v>0.0798780528833224</v>
      </c>
      <c r="AM10" s="16" t="n">
        <v>0.131489980093683</v>
      </c>
      <c r="AN10" s="16" t="n">
        <v>0.331108021992356</v>
      </c>
      <c r="AO10" s="16" t="n">
        <v>0.031836143002213</v>
      </c>
      <c r="AP10" s="16" t="n">
        <v>0.13863099525071</v>
      </c>
      <c r="AQ10" s="16"/>
      <c r="AR10" s="16" t="n">
        <v>0.0186158300459852</v>
      </c>
      <c r="AS10" s="16" t="n">
        <v>0.106429966075617</v>
      </c>
      <c r="AT10" s="16" t="n">
        <v>0.23444987628824</v>
      </c>
      <c r="AU10" s="16" t="n">
        <v>0.336152261196534</v>
      </c>
      <c r="AV10" s="16" t="n">
        <v>0.000287028800939567</v>
      </c>
      <c r="AW10" s="16" t="n">
        <v>0.0456221244348428</v>
      </c>
      <c r="AX10" s="16" t="n">
        <v>0.2719816237837</v>
      </c>
      <c r="AY10" s="16" t="n">
        <v>0.0116944870254857</v>
      </c>
    </row>
    <row r="11">
      <c r="B11" s="17" t="s">
        <v>298</v>
      </c>
      <c r="C11" s="16" t="n">
        <v>0.2237389022669</v>
      </c>
      <c r="D11" s="16" t="n">
        <v>0.267064135609562</v>
      </c>
      <c r="E11" s="16" t="n">
        <v>0.1493502421965</v>
      </c>
      <c r="F11" s="16" t="n">
        <v>0.239266435611169</v>
      </c>
      <c r="G11" s="16"/>
      <c r="H11" s="16" t="n">
        <v>0.0274585898190116</v>
      </c>
      <c r="I11" s="16" t="n">
        <v>0.231737008119483</v>
      </c>
      <c r="J11" s="16"/>
      <c r="K11" s="16" t="n">
        <v>0.119044926130033</v>
      </c>
      <c r="L11" s="16"/>
      <c r="M11" s="16" t="n">
        <v>0.230445640916392</v>
      </c>
      <c r="N11" s="16" t="n">
        <v>0.143701060552922</v>
      </c>
      <c r="O11" s="16" t="n">
        <v>0.215777190542995</v>
      </c>
      <c r="P11" s="16" t="n">
        <v>0.322481863331445</v>
      </c>
      <c r="Q11" s="16"/>
      <c r="R11" s="16" t="n">
        <v>0</v>
      </c>
      <c r="S11" s="16" t="n">
        <v>0.452085263905582</v>
      </c>
      <c r="T11" s="16" t="n">
        <v>0.240940772912185</v>
      </c>
      <c r="U11" s="16" t="n">
        <v>0.186013429563734</v>
      </c>
      <c r="V11" s="16" t="n">
        <v>0.207283352750385</v>
      </c>
      <c r="W11" s="16"/>
      <c r="X11" s="16" t="n">
        <v>0.181142275227042</v>
      </c>
      <c r="Y11" s="16" t="n">
        <v>0.276113784532875</v>
      </c>
      <c r="Z11" s="16" t="n">
        <v>0.352463108260092</v>
      </c>
      <c r="AA11" s="16" t="n">
        <v>0.206879898002561</v>
      </c>
      <c r="AB11" s="16" t="n">
        <v>0.090661170447226</v>
      </c>
      <c r="AC11" s="16" t="n">
        <v>0.118224357555153</v>
      </c>
      <c r="AD11" s="16" t="n">
        <v>0.0951637421430457</v>
      </c>
      <c r="AE11" s="16"/>
      <c r="AF11" s="16" t="n">
        <v>0.21281562351891</v>
      </c>
      <c r="AG11" s="16" t="n">
        <v>0.0259631018036182</v>
      </c>
      <c r="AH11" s="16" t="n">
        <v>0.338988530664748</v>
      </c>
      <c r="AI11" s="16" t="n">
        <v>0.0255850120500121</v>
      </c>
      <c r="AJ11" s="16" t="n">
        <v>0.0333145200450093</v>
      </c>
      <c r="AK11" s="16" t="n">
        <v>0.332842279985134</v>
      </c>
      <c r="AL11" s="16" t="n">
        <v>0.281732212441128</v>
      </c>
      <c r="AM11" s="16" t="n">
        <v>0.665447277506441</v>
      </c>
      <c r="AN11" s="16" t="n">
        <v>0.265069389013497</v>
      </c>
      <c r="AO11" s="16" t="n">
        <v>0.000805016524460155</v>
      </c>
      <c r="AP11" s="16" t="n">
        <v>0</v>
      </c>
      <c r="AQ11" s="16"/>
      <c r="AR11" s="16" t="n">
        <v>0.349064928124644</v>
      </c>
      <c r="AS11" s="16" t="n">
        <v>0.206275471761108</v>
      </c>
      <c r="AT11" s="16" t="n">
        <v>0.118084664892425</v>
      </c>
      <c r="AU11" s="16" t="n">
        <v>0.17073941237393</v>
      </c>
      <c r="AV11" s="16" t="n">
        <v>0.224774846979633</v>
      </c>
      <c r="AW11" s="16" t="n">
        <v>0.198574669456592</v>
      </c>
      <c r="AX11" s="16" t="n">
        <v>0.00833337512904513</v>
      </c>
      <c r="AY11" s="16" t="n">
        <v>0.478510722088062</v>
      </c>
    </row>
    <row r="12">
      <c r="B12" s="17" t="s">
        <v>299</v>
      </c>
      <c r="C12" s="16" t="n">
        <v>0.0815580258776053</v>
      </c>
      <c r="D12" s="16" t="n">
        <v>0.0201445482114407</v>
      </c>
      <c r="E12" s="16" t="n">
        <v>0.177655649615232</v>
      </c>
      <c r="F12" s="16" t="n">
        <v>0.0621117771979745</v>
      </c>
      <c r="G12" s="16"/>
      <c r="H12" s="16" t="n">
        <v>0.0268687556920799</v>
      </c>
      <c r="I12" s="16" t="n">
        <v>0.079942887986622</v>
      </c>
      <c r="J12" s="16"/>
      <c r="K12" s="16" t="n">
        <v>0.158526253908907</v>
      </c>
      <c r="L12" s="16"/>
      <c r="M12" s="16" t="n">
        <v>0.0821219880125031</v>
      </c>
      <c r="N12" s="16" t="n">
        <v>0.082444895912225</v>
      </c>
      <c r="O12" s="16" t="n">
        <v>0.060445241034417</v>
      </c>
      <c r="P12" s="16" t="n">
        <v>0.071170529169895</v>
      </c>
      <c r="Q12" s="16"/>
      <c r="R12" s="16" t="n">
        <v>0.145588624581523</v>
      </c>
      <c r="S12" s="16" t="n">
        <v>0.232168188367287</v>
      </c>
      <c r="T12" s="16" t="n">
        <v>0.076625268995489</v>
      </c>
      <c r="U12" s="16" t="n">
        <v>0.070469071368993</v>
      </c>
      <c r="V12" s="16" t="n">
        <v>0.0464794423790718</v>
      </c>
      <c r="W12" s="16"/>
      <c r="X12" s="16" t="n">
        <v>0.0579304414158197</v>
      </c>
      <c r="Y12" s="16" t="n">
        <v>0.0763733705853371</v>
      </c>
      <c r="Z12" s="16" t="n">
        <v>0.214330028455982</v>
      </c>
      <c r="AA12" s="16" t="n">
        <v>0.0192846698165387</v>
      </c>
      <c r="AB12" s="16" t="n">
        <v>0.0377073854386173</v>
      </c>
      <c r="AC12" s="16" t="n">
        <v>0.0259827916733774</v>
      </c>
      <c r="AD12" s="16" t="n">
        <v>0.0236211528851266</v>
      </c>
      <c r="AE12" s="16"/>
      <c r="AF12" s="16" t="n">
        <v>0</v>
      </c>
      <c r="AG12" s="16" t="n">
        <v>0</v>
      </c>
      <c r="AH12" s="16" t="n">
        <v>0.0244767923307106</v>
      </c>
      <c r="AI12" s="16" t="n">
        <v>0.0259414385096325</v>
      </c>
      <c r="AJ12" s="16" t="n">
        <v>0.133250282206084</v>
      </c>
      <c r="AK12" s="16" t="n">
        <v>0.0677129103537264</v>
      </c>
      <c r="AL12" s="16" t="n">
        <v>0.258051265220187</v>
      </c>
      <c r="AM12" s="16" t="n">
        <v>0.0110136115606036</v>
      </c>
      <c r="AN12" s="16" t="n">
        <v>0.283147823054531</v>
      </c>
      <c r="AO12" s="16" t="n">
        <v>0.202774028170812</v>
      </c>
      <c r="AP12" s="16" t="n">
        <v>0</v>
      </c>
      <c r="AQ12" s="16"/>
      <c r="AR12" s="16" t="n">
        <v>0.0940726267302348</v>
      </c>
      <c r="AS12" s="16" t="n">
        <v>0.131726019203887</v>
      </c>
      <c r="AT12" s="16" t="n">
        <v>0.0983313821802011</v>
      </c>
      <c r="AU12" s="16" t="n">
        <v>0.000591840394591755</v>
      </c>
      <c r="AV12" s="16" t="n">
        <v>0.0737790339209739</v>
      </c>
      <c r="AW12" s="16" t="n">
        <v>0.0127648000516684</v>
      </c>
      <c r="AX12" s="16" t="n">
        <v>0.00416668756452256</v>
      </c>
      <c r="AY12" s="16" t="n">
        <v>0.0116944870254857</v>
      </c>
    </row>
    <row r="13">
      <c r="B13" s="17" t="s">
        <v>300</v>
      </c>
      <c r="C13" s="16" t="n">
        <v>0.0759909006072603</v>
      </c>
      <c r="D13" s="16" t="n">
        <v>0.00640519635570614</v>
      </c>
      <c r="E13" s="16" t="n">
        <v>0.0649992726406151</v>
      </c>
      <c r="F13" s="16" t="n">
        <v>0.0868365567665264</v>
      </c>
      <c r="G13" s="16"/>
      <c r="H13" s="16" t="n">
        <v>0.00096821429675468</v>
      </c>
      <c r="I13" s="16" t="n">
        <v>0.0870754035669174</v>
      </c>
      <c r="J13" s="16"/>
      <c r="K13" s="16" t="n">
        <v>0.047213547158583</v>
      </c>
      <c r="L13" s="16"/>
      <c r="M13" s="16" t="n">
        <v>0.0839920691908652</v>
      </c>
      <c r="N13" s="16" t="n">
        <v>0.00650083934203757</v>
      </c>
      <c r="O13" s="16" t="n">
        <v>0.0282333947728402</v>
      </c>
      <c r="P13" s="16" t="n">
        <v>0.035500438302159</v>
      </c>
      <c r="Q13" s="16"/>
      <c r="R13" s="16" t="n">
        <v>0.000713661720840182</v>
      </c>
      <c r="S13" s="16" t="n">
        <v>0.00210031820622119</v>
      </c>
      <c r="T13" s="16" t="n">
        <v>0.0512742765021065</v>
      </c>
      <c r="U13" s="16" t="n">
        <v>0.128148563435126</v>
      </c>
      <c r="V13" s="16" t="n">
        <v>0.0945673212783859</v>
      </c>
      <c r="W13" s="16"/>
      <c r="X13" s="16" t="n">
        <v>0.0952255874858063</v>
      </c>
      <c r="Y13" s="16" t="n">
        <v>0.0334533246565495</v>
      </c>
      <c r="Z13" s="16" t="n">
        <v>0.168595814699082</v>
      </c>
      <c r="AA13" s="16" t="n">
        <v>0</v>
      </c>
      <c r="AB13" s="16" t="n">
        <v>0</v>
      </c>
      <c r="AC13" s="16" t="n">
        <v>0.051404030423761</v>
      </c>
      <c r="AD13" s="16" t="n">
        <v>0.0128125482674843</v>
      </c>
      <c r="AE13" s="16"/>
      <c r="AF13" s="16" t="n">
        <v>0.00224578189017324</v>
      </c>
      <c r="AG13" s="16" t="n">
        <v>0.0227399244131497</v>
      </c>
      <c r="AH13" s="16" t="n">
        <v>0.299396277738844</v>
      </c>
      <c r="AI13" s="16" t="n">
        <v>0.000876313258521937</v>
      </c>
      <c r="AJ13" s="16" t="n">
        <v>0</v>
      </c>
      <c r="AK13" s="16" t="n">
        <v>0.124637863639973</v>
      </c>
      <c r="AL13" s="16" t="n">
        <v>0</v>
      </c>
      <c r="AM13" s="16" t="n">
        <v>0</v>
      </c>
      <c r="AN13" s="16" t="n">
        <v>0.00241671698569284</v>
      </c>
      <c r="AO13" s="16" t="n">
        <v>0.219702284187386</v>
      </c>
      <c r="AP13" s="16" t="n">
        <v>0.133464884409993</v>
      </c>
      <c r="AQ13" s="16"/>
      <c r="AR13" s="16" t="n">
        <v>0.0420060722920609</v>
      </c>
      <c r="AS13" s="16" t="n">
        <v>0.00162528013460064</v>
      </c>
      <c r="AT13" s="16" t="n">
        <v>0.0908102723283227</v>
      </c>
      <c r="AU13" s="16" t="n">
        <v>0.298155024646362</v>
      </c>
      <c r="AV13" s="16" t="n">
        <v>0.369086057839884</v>
      </c>
      <c r="AW13" s="16" t="n">
        <v>0.0601380124126351</v>
      </c>
      <c r="AX13" s="16" t="n">
        <v>0</v>
      </c>
      <c r="AY13" s="16" t="n">
        <v>0</v>
      </c>
    </row>
    <row r="14">
      <c r="B14" s="17" t="s">
        <v>97</v>
      </c>
      <c r="C14" s="22" t="n">
        <v>0.478543385667758</v>
      </c>
      <c r="D14" s="22" t="n">
        <v>0.444892572057449</v>
      </c>
      <c r="E14" s="22" t="n">
        <v>0.348952060949524</v>
      </c>
      <c r="F14" s="22" t="n">
        <v>0.517874373168477</v>
      </c>
      <c r="G14" s="22"/>
      <c r="H14" s="22" t="n">
        <v>0.689994234551627</v>
      </c>
      <c r="I14" s="22" t="n">
        <v>0.474100959842863</v>
      </c>
      <c r="J14" s="22"/>
      <c r="K14" s="22" t="n">
        <v>0.605803850328908</v>
      </c>
      <c r="L14" s="22"/>
      <c r="M14" s="22" t="n">
        <v>0.513133400011152</v>
      </c>
      <c r="N14" s="22" t="n">
        <v>0.244226998626687</v>
      </c>
      <c r="O14" s="22" t="n">
        <v>0.102875502943214</v>
      </c>
      <c r="P14" s="22" t="n">
        <v>0.116749026714186</v>
      </c>
      <c r="Q14" s="22"/>
      <c r="R14" s="22" t="n">
        <v>0.677485890197445</v>
      </c>
      <c r="S14" s="22" t="n">
        <v>0.0141164658558197</v>
      </c>
      <c r="T14" s="22" t="n">
        <v>0.417339992208383</v>
      </c>
      <c r="U14" s="22" t="n">
        <v>0.498013766218082</v>
      </c>
      <c r="V14" s="22" t="n">
        <v>0.587004139462676</v>
      </c>
      <c r="W14" s="22"/>
      <c r="X14" s="22" t="n">
        <v>0.489474635775269</v>
      </c>
      <c r="Y14" s="22" t="n">
        <v>0.503246329661563</v>
      </c>
      <c r="Z14" s="22" t="n">
        <v>0.245089880654492</v>
      </c>
      <c r="AA14" s="22" t="n">
        <v>0.705673778034919</v>
      </c>
      <c r="AB14" s="22" t="n">
        <v>0.601572073584659</v>
      </c>
      <c r="AC14" s="22" t="n">
        <v>0.289777337291598</v>
      </c>
      <c r="AD14" s="22" t="n">
        <v>0.649821349991549</v>
      </c>
      <c r="AE14" s="22"/>
      <c r="AF14" s="22" t="n">
        <v>0.776329365772349</v>
      </c>
      <c r="AG14" s="22" t="n">
        <v>0.910531812341689</v>
      </c>
      <c r="AH14" s="22" t="n">
        <v>0.204693837067497</v>
      </c>
      <c r="AI14" s="22" t="n">
        <v>0.542777988037254</v>
      </c>
      <c r="AJ14" s="22" t="n">
        <v>0.697577153600505</v>
      </c>
      <c r="AK14" s="22" t="n">
        <v>0.428867017565392</v>
      </c>
      <c r="AL14" s="22" t="n">
        <v>0.251091007984714</v>
      </c>
      <c r="AM14" s="22" t="n">
        <v>0.170245101013609</v>
      </c>
      <c r="AN14" s="22" t="n">
        <v>0.104506370850793</v>
      </c>
      <c r="AO14" s="22" t="n">
        <v>0.528708127534102</v>
      </c>
      <c r="AP14" s="22" t="n">
        <v>0.727498378117866</v>
      </c>
      <c r="AQ14" s="22"/>
      <c r="AR14" s="22" t="n">
        <v>0.438251683680101</v>
      </c>
      <c r="AS14" s="22" t="n">
        <v>0.533268301017553</v>
      </c>
      <c r="AT14" s="22" t="n">
        <v>0.40660943813809</v>
      </c>
      <c r="AU14" s="22" t="n">
        <v>0.168372050795563</v>
      </c>
      <c r="AV14" s="22" t="n">
        <v>0.323908516169784</v>
      </c>
      <c r="AW14" s="22" t="n">
        <v>0.679984082395751</v>
      </c>
      <c r="AX14" s="22" t="n">
        <v>0.653414732989305</v>
      </c>
      <c r="AY14" s="22" t="n">
        <v>0.478510722088062</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308</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296</v>
      </c>
      <c r="C9" s="16" t="n">
        <v>0.0438210511175195</v>
      </c>
      <c r="D9" s="16" t="n">
        <v>0.0450434655906096</v>
      </c>
      <c r="E9" s="16" t="n">
        <v>0.154582278653166</v>
      </c>
      <c r="F9" s="16" t="n">
        <v>0.013304107473696</v>
      </c>
      <c r="G9" s="16"/>
      <c r="H9" s="16" t="n">
        <v>0.0417075872964581</v>
      </c>
      <c r="I9" s="16" t="n">
        <v>0.0166084768409585</v>
      </c>
      <c r="J9" s="16"/>
      <c r="K9" s="16" t="n">
        <v>0.0572407898720476</v>
      </c>
      <c r="L9" s="16"/>
      <c r="M9" s="16" t="n">
        <v>0.0251257949984882</v>
      </c>
      <c r="N9" s="16" t="n">
        <v>0.16548209064341</v>
      </c>
      <c r="O9" s="16" t="n">
        <v>0.268449710062038</v>
      </c>
      <c r="P9" s="16" t="n">
        <v>0.226951629656004</v>
      </c>
      <c r="Q9" s="16"/>
      <c r="R9" s="16" t="n">
        <v>0</v>
      </c>
      <c r="S9" s="16" t="n">
        <v>0.157233945747519</v>
      </c>
      <c r="T9" s="16" t="n">
        <v>0.029149288922665</v>
      </c>
      <c r="U9" s="16" t="n">
        <v>0.0857739200569923</v>
      </c>
      <c r="V9" s="16" t="n">
        <v>0.0138461177748464</v>
      </c>
      <c r="W9" s="16"/>
      <c r="X9" s="16" t="n">
        <v>0.0348704277027056</v>
      </c>
      <c r="Y9" s="16" t="n">
        <v>0.0164966992044895</v>
      </c>
      <c r="Z9" s="16" t="n">
        <v>0.0851533630786545</v>
      </c>
      <c r="AA9" s="16" t="n">
        <v>0.0303882724144901</v>
      </c>
      <c r="AB9" s="16" t="n">
        <v>0.131884534035825</v>
      </c>
      <c r="AC9" s="16" t="n">
        <v>0.0707942067107568</v>
      </c>
      <c r="AD9" s="16" t="n">
        <v>0.035195410646383</v>
      </c>
      <c r="AE9" s="16"/>
      <c r="AF9" s="16" t="n">
        <v>0.00144581267360156</v>
      </c>
      <c r="AG9" s="16" t="n">
        <v>0.0227418985884799</v>
      </c>
      <c r="AH9" s="16" t="n">
        <v>0.0469968726355972</v>
      </c>
      <c r="AI9" s="16" t="n">
        <v>0.0748687992612811</v>
      </c>
      <c r="AJ9" s="16" t="n">
        <v>0.152280457693911</v>
      </c>
      <c r="AK9" s="16" t="n">
        <v>0.000809914447106863</v>
      </c>
      <c r="AL9" s="16" t="n">
        <v>0.0842153860752603</v>
      </c>
      <c r="AM9" s="16" t="n">
        <v>0.0360862583469532</v>
      </c>
      <c r="AN9" s="16" t="n">
        <v>0.160494345907565</v>
      </c>
      <c r="AO9" s="16" t="n">
        <v>0.00165643207995393</v>
      </c>
      <c r="AP9" s="16" t="n">
        <v>0.000405742221430295</v>
      </c>
      <c r="AQ9" s="16"/>
      <c r="AR9" s="16" t="n">
        <v>0.00978986835304161</v>
      </c>
      <c r="AS9" s="16" t="n">
        <v>0.0565047380285331</v>
      </c>
      <c r="AT9" s="16" t="n">
        <v>0.132067024001885</v>
      </c>
      <c r="AU9" s="16" t="n">
        <v>0.0103382283782514</v>
      </c>
      <c r="AV9" s="16" t="n">
        <v>0.00816451628878604</v>
      </c>
      <c r="AW9" s="16" t="n">
        <v>0.0118597201564312</v>
      </c>
      <c r="AX9" s="16" t="n">
        <v>0.0512197729229215</v>
      </c>
      <c r="AY9" s="16" t="n">
        <v>0.0195895817729055</v>
      </c>
    </row>
    <row r="10">
      <c r="B10" s="17" t="s">
        <v>297</v>
      </c>
      <c r="C10" s="16" t="n">
        <v>0.144656236025529</v>
      </c>
      <c r="D10" s="16" t="n">
        <v>0.293557153343737</v>
      </c>
      <c r="E10" s="16" t="n">
        <v>0.2282226631331</v>
      </c>
      <c r="F10" s="16" t="n">
        <v>0.104979089537115</v>
      </c>
      <c r="G10" s="16"/>
      <c r="H10" s="16" t="n">
        <v>0.15506837545238</v>
      </c>
      <c r="I10" s="16" t="n">
        <v>0.14584903389183</v>
      </c>
      <c r="J10" s="16"/>
      <c r="K10" s="16" t="n">
        <v>0.0807873688416662</v>
      </c>
      <c r="L10" s="16"/>
      <c r="M10" s="16" t="n">
        <v>0.12510951313179</v>
      </c>
      <c r="N10" s="16" t="n">
        <v>0.27567344186951</v>
      </c>
      <c r="O10" s="16" t="n">
        <v>0.363741447745512</v>
      </c>
      <c r="P10" s="16" t="n">
        <v>0.343366367584445</v>
      </c>
      <c r="Q10" s="16"/>
      <c r="R10" s="16" t="n">
        <v>0.0160252611801748</v>
      </c>
      <c r="S10" s="16" t="n">
        <v>0.377435411414506</v>
      </c>
      <c r="T10" s="16" t="n">
        <v>0.212615476365886</v>
      </c>
      <c r="U10" s="16" t="n">
        <v>0.103060429982093</v>
      </c>
      <c r="V10" s="16" t="n">
        <v>0.0858505249503661</v>
      </c>
      <c r="W10" s="16"/>
      <c r="X10" s="16" t="n">
        <v>0.129731597099318</v>
      </c>
      <c r="Y10" s="16" t="n">
        <v>0.186050109512449</v>
      </c>
      <c r="Z10" s="16" t="n">
        <v>0.159547100099524</v>
      </c>
      <c r="AA10" s="16" t="n">
        <v>0.0416372367551933</v>
      </c>
      <c r="AB10" s="16" t="n">
        <v>0.13239503405423</v>
      </c>
      <c r="AC10" s="16" t="n">
        <v>0.430254795843517</v>
      </c>
      <c r="AD10" s="16" t="n">
        <v>0.159903522110706</v>
      </c>
      <c r="AE10" s="16"/>
      <c r="AF10" s="16" t="n">
        <v>0.0187980153731588</v>
      </c>
      <c r="AG10" s="16" t="n">
        <v>0.0372169762092261</v>
      </c>
      <c r="AH10" s="16" t="n">
        <v>0.0851488880899021</v>
      </c>
      <c r="AI10" s="16" t="n">
        <v>0.191528809127942</v>
      </c>
      <c r="AJ10" s="16" t="n">
        <v>0.0952639147127193</v>
      </c>
      <c r="AK10" s="16" t="n">
        <v>0.0833230354895196</v>
      </c>
      <c r="AL10" s="16" t="n">
        <v>0.150978411519822</v>
      </c>
      <c r="AM10" s="16" t="n">
        <v>0.382007434543636</v>
      </c>
      <c r="AN10" s="16" t="n">
        <v>0.36732875061787</v>
      </c>
      <c r="AO10" s="16" t="n">
        <v>0.249128139674098</v>
      </c>
      <c r="AP10" s="16" t="n">
        <v>0.13863099525071</v>
      </c>
      <c r="AQ10" s="16"/>
      <c r="AR10" s="16" t="n">
        <v>0.0973943733355368</v>
      </c>
      <c r="AS10" s="16" t="n">
        <v>0.0958920039632209</v>
      </c>
      <c r="AT10" s="16" t="n">
        <v>0.24738049884076</v>
      </c>
      <c r="AU10" s="16" t="n">
        <v>0.335560420801942</v>
      </c>
      <c r="AV10" s="16" t="n">
        <v>0.152762755949977</v>
      </c>
      <c r="AW10" s="16" t="n">
        <v>0.0338047973603028</v>
      </c>
      <c r="AX10" s="16" t="n">
        <v>0.0621035805334271</v>
      </c>
      <c r="AY10" s="16" t="n">
        <v>0.488305512974514</v>
      </c>
    </row>
    <row r="11">
      <c r="B11" s="17" t="s">
        <v>298</v>
      </c>
      <c r="C11" s="16" t="n">
        <v>0.223933104882302</v>
      </c>
      <c r="D11" s="16" t="n">
        <v>0.192894086796445</v>
      </c>
      <c r="E11" s="16" t="n">
        <v>0.210932425469903</v>
      </c>
      <c r="F11" s="16" t="n">
        <v>0.230991911842076</v>
      </c>
      <c r="G11" s="16"/>
      <c r="H11" s="16" t="n">
        <v>0.0803837658536392</v>
      </c>
      <c r="I11" s="16" t="n">
        <v>0.24011500292703</v>
      </c>
      <c r="J11" s="16"/>
      <c r="K11" s="16" t="n">
        <v>0.150793441130091</v>
      </c>
      <c r="L11" s="16"/>
      <c r="M11" s="16" t="n">
        <v>0.226767509292007</v>
      </c>
      <c r="N11" s="16" t="n">
        <v>0.21712508743429</v>
      </c>
      <c r="O11" s="16" t="n">
        <v>0.140390019628189</v>
      </c>
      <c r="P11" s="16" t="n">
        <v>0.222365672565465</v>
      </c>
      <c r="Q11" s="16"/>
      <c r="R11" s="16" t="n">
        <v>0.387881276011589</v>
      </c>
      <c r="S11" s="16" t="n">
        <v>0.344919806823063</v>
      </c>
      <c r="T11" s="16" t="n">
        <v>0.268100494223125</v>
      </c>
      <c r="U11" s="16" t="n">
        <v>0.181345700752759</v>
      </c>
      <c r="V11" s="16" t="n">
        <v>0.167598192727579</v>
      </c>
      <c r="W11" s="16"/>
      <c r="X11" s="16" t="n">
        <v>0.227353868176682</v>
      </c>
      <c r="Y11" s="16" t="n">
        <v>0.188486271724705</v>
      </c>
      <c r="Z11" s="16" t="n">
        <v>0.256593016811066</v>
      </c>
      <c r="AA11" s="16" t="n">
        <v>0.364053646319616</v>
      </c>
      <c r="AB11" s="16" t="n">
        <v>0.197854710706085</v>
      </c>
      <c r="AC11" s="16" t="n">
        <v>0.10370195653019</v>
      </c>
      <c r="AD11" s="16" t="n">
        <v>0.0771791699904249</v>
      </c>
      <c r="AE11" s="16"/>
      <c r="AF11" s="16" t="n">
        <v>0.21281562351891</v>
      </c>
      <c r="AG11" s="16" t="n">
        <v>0.00812712753481698</v>
      </c>
      <c r="AH11" s="16" t="n">
        <v>0.172912876180118</v>
      </c>
      <c r="AI11" s="16" t="n">
        <v>0.320433211717525</v>
      </c>
      <c r="AJ11" s="16" t="n">
        <v>0.0297022303987268</v>
      </c>
      <c r="AK11" s="16" t="n">
        <v>0.310491831279991</v>
      </c>
      <c r="AL11" s="16" t="n">
        <v>0.275339860290946</v>
      </c>
      <c r="AM11" s="16" t="n">
        <v>0.265547653026049</v>
      </c>
      <c r="AN11" s="16" t="n">
        <v>0.356631906814563</v>
      </c>
      <c r="AO11" s="16" t="n">
        <v>0.000805016524460155</v>
      </c>
      <c r="AP11" s="16" t="n">
        <v>0</v>
      </c>
      <c r="AQ11" s="16"/>
      <c r="AR11" s="16" t="n">
        <v>0.270205478788995</v>
      </c>
      <c r="AS11" s="16" t="n">
        <v>0.205401785810941</v>
      </c>
      <c r="AT11" s="16" t="n">
        <v>0.200250737872637</v>
      </c>
      <c r="AU11" s="16" t="n">
        <v>0.185798754194106</v>
      </c>
      <c r="AV11" s="16" t="n">
        <v>0.296786938009289</v>
      </c>
      <c r="AW11" s="16" t="n">
        <v>0.271198220594722</v>
      </c>
      <c r="AX11" s="16" t="n">
        <v>0.229095225989824</v>
      </c>
      <c r="AY11" s="16" t="n">
        <v>0.0135941831645186</v>
      </c>
    </row>
    <row r="12">
      <c r="B12" s="17" t="s">
        <v>299</v>
      </c>
      <c r="C12" s="16" t="n">
        <v>0.0577216355085001</v>
      </c>
      <c r="D12" s="16" t="n">
        <v>0.0280111559564019</v>
      </c>
      <c r="E12" s="16" t="n">
        <v>0.0804846448253451</v>
      </c>
      <c r="F12" s="16" t="n">
        <v>0.0548217378414109</v>
      </c>
      <c r="G12" s="16"/>
      <c r="H12" s="16" t="n">
        <v>0.00778295789430793</v>
      </c>
      <c r="I12" s="16" t="n">
        <v>0.0657417754435303</v>
      </c>
      <c r="J12" s="16"/>
      <c r="K12" s="16" t="n">
        <v>0.0844616796560227</v>
      </c>
      <c r="L12" s="16"/>
      <c r="M12" s="16" t="n">
        <v>0.0542171823428011</v>
      </c>
      <c r="N12" s="16" t="n">
        <v>0.0905569040415075</v>
      </c>
      <c r="O12" s="16" t="n">
        <v>0.0775455462668329</v>
      </c>
      <c r="P12" s="16" t="n">
        <v>0.0535367301224759</v>
      </c>
      <c r="Q12" s="16"/>
      <c r="R12" s="16" t="n">
        <v>0.145588624581523</v>
      </c>
      <c r="S12" s="16" t="n">
        <v>0</v>
      </c>
      <c r="T12" s="16" t="n">
        <v>0.10161659861935</v>
      </c>
      <c r="U12" s="16" t="n">
        <v>0.00577527293410296</v>
      </c>
      <c r="V12" s="16" t="n">
        <v>0.0560378958521402</v>
      </c>
      <c r="W12" s="16"/>
      <c r="X12" s="16" t="n">
        <v>0.0227583933174432</v>
      </c>
      <c r="Y12" s="16" t="n">
        <v>0.0163843152192746</v>
      </c>
      <c r="Z12" s="16" t="n">
        <v>0.22434891124089</v>
      </c>
      <c r="AA12" s="16" t="n">
        <v>0.0025517159258412</v>
      </c>
      <c r="AB12" s="16" t="n">
        <v>0.0351549390301552</v>
      </c>
      <c r="AC12" s="16" t="n">
        <v>0.100452845131084</v>
      </c>
      <c r="AD12" s="16" t="n">
        <v>0.102734394303619</v>
      </c>
      <c r="AE12" s="16"/>
      <c r="AF12" s="16" t="n">
        <v>0</v>
      </c>
      <c r="AG12" s="16" t="n">
        <v>0</v>
      </c>
      <c r="AH12" s="16" t="n">
        <v>0.246036694176174</v>
      </c>
      <c r="AI12" s="16" t="n">
        <v>0.0190275522387254</v>
      </c>
      <c r="AJ12" s="16" t="n">
        <v>0.0213632702411288</v>
      </c>
      <c r="AK12" s="16" t="n">
        <v>0.0663252751223861</v>
      </c>
      <c r="AL12" s="16" t="n">
        <v>0.232312786917322</v>
      </c>
      <c r="AM12" s="16" t="n">
        <v>0.162578810794498</v>
      </c>
      <c r="AN12" s="16" t="n">
        <v>0.000328575061137118</v>
      </c>
      <c r="AO12" s="16" t="n">
        <v>0.00524089539721303</v>
      </c>
      <c r="AP12" s="16" t="n">
        <v>0</v>
      </c>
      <c r="AQ12" s="16"/>
      <c r="AR12" s="16" t="n">
        <v>0.0947832458473277</v>
      </c>
      <c r="AS12" s="16" t="n">
        <v>0.0728183166756093</v>
      </c>
      <c r="AT12" s="16" t="n">
        <v>0.112023683326829</v>
      </c>
      <c r="AU12" s="16" t="n">
        <v>0.000591840394591755</v>
      </c>
      <c r="AV12" s="16" t="n">
        <v>0.00147991409037841</v>
      </c>
      <c r="AW12" s="16" t="n">
        <v>0.00169502386853713</v>
      </c>
      <c r="AX12" s="16" t="n">
        <v>0.00416668756452256</v>
      </c>
      <c r="AY12" s="16" t="n">
        <v>0</v>
      </c>
    </row>
    <row r="13">
      <c r="B13" s="17" t="s">
        <v>300</v>
      </c>
      <c r="C13" s="16" t="n">
        <v>0.064904174855207</v>
      </c>
      <c r="D13" s="16" t="n">
        <v>0.00291316815390863</v>
      </c>
      <c r="E13" s="16" t="n">
        <v>0.0116632498671269</v>
      </c>
      <c r="F13" s="16" t="n">
        <v>0.0864832110430998</v>
      </c>
      <c r="G13" s="16"/>
      <c r="H13" s="16" t="n">
        <v>0.0265725808116549</v>
      </c>
      <c r="I13" s="16" t="n">
        <v>0.0733873966462774</v>
      </c>
      <c r="J13" s="16"/>
      <c r="K13" s="16" t="n">
        <v>0.0681742016407595</v>
      </c>
      <c r="L13" s="16"/>
      <c r="M13" s="16" t="n">
        <v>0.0696836157728176</v>
      </c>
      <c r="N13" s="16" t="n">
        <v>0.0270299094172653</v>
      </c>
      <c r="O13" s="16" t="n">
        <v>0.0296908439665077</v>
      </c>
      <c r="P13" s="16" t="n">
        <v>0.0225886324994396</v>
      </c>
      <c r="Q13" s="16"/>
      <c r="R13" s="16" t="n">
        <v>0</v>
      </c>
      <c r="S13" s="16" t="n">
        <v>0.00210031820622119</v>
      </c>
      <c r="T13" s="16" t="n">
        <v>0.0433577668943933</v>
      </c>
      <c r="U13" s="16" t="n">
        <v>0.100106128659374</v>
      </c>
      <c r="V13" s="16" t="n">
        <v>0.0851322620124823</v>
      </c>
      <c r="W13" s="16"/>
      <c r="X13" s="16" t="n">
        <v>0.0952255874858063</v>
      </c>
      <c r="Y13" s="16" t="n">
        <v>0.00637245654183748</v>
      </c>
      <c r="Z13" s="16" t="n">
        <v>0.111963999994348</v>
      </c>
      <c r="AA13" s="16" t="n">
        <v>0</v>
      </c>
      <c r="AB13" s="16" t="n">
        <v>0.0144919188336963</v>
      </c>
      <c r="AC13" s="16" t="n">
        <v>0.0381042528781372</v>
      </c>
      <c r="AD13" s="16" t="n">
        <v>0.0228390831854651</v>
      </c>
      <c r="AE13" s="16"/>
      <c r="AF13" s="16" t="n">
        <v>0</v>
      </c>
      <c r="AG13" s="16" t="n">
        <v>0.0227399244131497</v>
      </c>
      <c r="AH13" s="16" t="n">
        <v>0.0924589259451018</v>
      </c>
      <c r="AI13" s="16" t="n">
        <v>0.0103699483940127</v>
      </c>
      <c r="AJ13" s="16" t="n">
        <v>0.000974658335484223</v>
      </c>
      <c r="AK13" s="16" t="n">
        <v>0.126632861958976</v>
      </c>
      <c r="AL13" s="16" t="n">
        <v>0.000984822806346548</v>
      </c>
      <c r="AM13" s="16" t="n">
        <v>0.00235339515185997</v>
      </c>
      <c r="AN13" s="16" t="n">
        <v>0</v>
      </c>
      <c r="AO13" s="16" t="n">
        <v>0.214461388790173</v>
      </c>
      <c r="AP13" s="16" t="n">
        <v>0.133464884409993</v>
      </c>
      <c r="AQ13" s="16"/>
      <c r="AR13" s="16" t="n">
        <v>0.0524218639967204</v>
      </c>
      <c r="AS13" s="16" t="n">
        <v>0.0315050487931514</v>
      </c>
      <c r="AT13" s="16" t="n">
        <v>0</v>
      </c>
      <c r="AU13" s="16" t="n">
        <v>0.298746865040954</v>
      </c>
      <c r="AV13" s="16" t="n">
        <v>0.224487818178693</v>
      </c>
      <c r="AW13" s="16" t="n">
        <v>0.0608855633040439</v>
      </c>
      <c r="AX13" s="16" t="n">
        <v>0</v>
      </c>
      <c r="AY13" s="16" t="n">
        <v>0</v>
      </c>
    </row>
    <row r="14">
      <c r="B14" s="17" t="s">
        <v>97</v>
      </c>
      <c r="C14" s="22" t="n">
        <v>0.464963797610942</v>
      </c>
      <c r="D14" s="22" t="n">
        <v>0.437580970158897</v>
      </c>
      <c r="E14" s="22" t="n">
        <v>0.314114738051359</v>
      </c>
      <c r="F14" s="22" t="n">
        <v>0.509419942262602</v>
      </c>
      <c r="G14" s="22"/>
      <c r="H14" s="22" t="n">
        <v>0.68848473269156</v>
      </c>
      <c r="I14" s="22" t="n">
        <v>0.458298314250374</v>
      </c>
      <c r="J14" s="22"/>
      <c r="K14" s="22" t="n">
        <v>0.558542518859413</v>
      </c>
      <c r="L14" s="22"/>
      <c r="M14" s="22" t="n">
        <v>0.499096384462096</v>
      </c>
      <c r="N14" s="22" t="n">
        <v>0.224132566594018</v>
      </c>
      <c r="O14" s="22" t="n">
        <v>0.120182432330921</v>
      </c>
      <c r="P14" s="22" t="n">
        <v>0.131190967572171</v>
      </c>
      <c r="Q14" s="22"/>
      <c r="R14" s="22" t="n">
        <v>0.450504838226713</v>
      </c>
      <c r="S14" s="22" t="n">
        <v>0.118310517808691</v>
      </c>
      <c r="T14" s="22" t="n">
        <v>0.345160374974581</v>
      </c>
      <c r="U14" s="22" t="n">
        <v>0.523938547614679</v>
      </c>
      <c r="V14" s="22" t="n">
        <v>0.591535006682586</v>
      </c>
      <c r="W14" s="22"/>
      <c r="X14" s="22" t="n">
        <v>0.490060126218044</v>
      </c>
      <c r="Y14" s="22" t="n">
        <v>0.586210147797244</v>
      </c>
      <c r="Z14" s="22" t="n">
        <v>0.162393608775518</v>
      </c>
      <c r="AA14" s="22" t="n">
        <v>0.56136912858486</v>
      </c>
      <c r="AB14" s="22" t="n">
        <v>0.488218863340009</v>
      </c>
      <c r="AC14" s="22" t="n">
        <v>0.256691942906315</v>
      </c>
      <c r="AD14" s="22" t="n">
        <v>0.602148419763402</v>
      </c>
      <c r="AE14" s="22"/>
      <c r="AF14" s="22" t="n">
        <v>0.76694054843433</v>
      </c>
      <c r="AG14" s="22" t="n">
        <v>0.909174073254327</v>
      </c>
      <c r="AH14" s="22" t="n">
        <v>0.356445742973107</v>
      </c>
      <c r="AI14" s="22" t="n">
        <v>0.383771679260513</v>
      </c>
      <c r="AJ14" s="22" t="n">
        <v>0.70041546861803</v>
      </c>
      <c r="AK14" s="22" t="n">
        <v>0.41241708170202</v>
      </c>
      <c r="AL14" s="22" t="n">
        <v>0.256168732390304</v>
      </c>
      <c r="AM14" s="22" t="n">
        <v>0.151426448137004</v>
      </c>
      <c r="AN14" s="22" t="n">
        <v>0.115216421598865</v>
      </c>
      <c r="AO14" s="22" t="n">
        <v>0.528708127534102</v>
      </c>
      <c r="AP14" s="22" t="n">
        <v>0.727498378117866</v>
      </c>
      <c r="AQ14" s="22"/>
      <c r="AR14" s="22" t="n">
        <v>0.475405169678379</v>
      </c>
      <c r="AS14" s="22" t="n">
        <v>0.537878106728544</v>
      </c>
      <c r="AT14" s="22" t="n">
        <v>0.308278055957889</v>
      </c>
      <c r="AU14" s="22" t="n">
        <v>0.168963891190155</v>
      </c>
      <c r="AV14" s="22" t="n">
        <v>0.316318057482877</v>
      </c>
      <c r="AW14" s="22" t="n">
        <v>0.620556674715963</v>
      </c>
      <c r="AX14" s="22" t="n">
        <v>0.653414732989305</v>
      </c>
      <c r="AY14" s="22" t="n">
        <v>0.478510722088062</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309</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296</v>
      </c>
      <c r="C9" s="16" t="n">
        <v>0.0432092814703206</v>
      </c>
      <c r="D9" s="16" t="n">
        <v>0.14185967484724</v>
      </c>
      <c r="E9" s="16" t="n">
        <v>0.0847216171996958</v>
      </c>
      <c r="F9" s="16" t="n">
        <v>0.0207216414050992</v>
      </c>
      <c r="G9" s="16"/>
      <c r="H9" s="16" t="n">
        <v>0.0559261503579439</v>
      </c>
      <c r="I9" s="16" t="n">
        <v>0.0304883995764692</v>
      </c>
      <c r="J9" s="16"/>
      <c r="K9" s="16" t="n">
        <v>0.040056230472816</v>
      </c>
      <c r="L9" s="16"/>
      <c r="M9" s="16" t="n">
        <v>0.0347592762583675</v>
      </c>
      <c r="N9" s="16" t="n">
        <v>0.0741192646138823</v>
      </c>
      <c r="O9" s="16" t="n">
        <v>0.199621256964168</v>
      </c>
      <c r="P9" s="16" t="n">
        <v>0.21428575440224</v>
      </c>
      <c r="Q9" s="16"/>
      <c r="R9" s="16" t="n">
        <v>0.145588624581523</v>
      </c>
      <c r="S9" s="16" t="n">
        <v>0.132601762942575</v>
      </c>
      <c r="T9" s="16" t="n">
        <v>0.0577988919112922</v>
      </c>
      <c r="U9" s="16" t="n">
        <v>0.0210407870942798</v>
      </c>
      <c r="V9" s="16" t="n">
        <v>0.0104706127766781</v>
      </c>
      <c r="W9" s="16"/>
      <c r="X9" s="16" t="n">
        <v>0.0670299111263556</v>
      </c>
      <c r="Y9" s="16" t="n">
        <v>0.0015327691557869</v>
      </c>
      <c r="Z9" s="16" t="n">
        <v>0.00709915658821987</v>
      </c>
      <c r="AA9" s="16" t="n">
        <v>0.00797692072498091</v>
      </c>
      <c r="AB9" s="16" t="n">
        <v>0.0632798861732649</v>
      </c>
      <c r="AC9" s="16" t="n">
        <v>0.174167587417893</v>
      </c>
      <c r="AD9" s="16" t="n">
        <v>0.0429285247972827</v>
      </c>
      <c r="AE9" s="16"/>
      <c r="AF9" s="16" t="n">
        <v>0.0036915945637748</v>
      </c>
      <c r="AG9" s="16" t="n">
        <v>0.0228025070038096</v>
      </c>
      <c r="AH9" s="16" t="n">
        <v>0.0144817936226202</v>
      </c>
      <c r="AI9" s="16" t="n">
        <v>0.0374571365877878</v>
      </c>
      <c r="AJ9" s="16" t="n">
        <v>0.00614753668675637</v>
      </c>
      <c r="AK9" s="16" t="n">
        <v>0.000242266011987446</v>
      </c>
      <c r="AL9" s="16" t="n">
        <v>0.0662209304244041</v>
      </c>
      <c r="AM9" s="16" t="n">
        <v>0.0232130232315309</v>
      </c>
      <c r="AN9" s="16" t="n">
        <v>0.143579705068896</v>
      </c>
      <c r="AO9" s="16" t="n">
        <v>0.000851415555493778</v>
      </c>
      <c r="AP9" s="16" t="n">
        <v>0.136453682051782</v>
      </c>
      <c r="AQ9" s="16"/>
      <c r="AR9" s="16" t="n">
        <v>0.0525904557742506</v>
      </c>
      <c r="AS9" s="16" t="n">
        <v>0.0122069445696844</v>
      </c>
      <c r="AT9" s="16" t="n">
        <v>0.111968578462252</v>
      </c>
      <c r="AU9" s="16" t="n">
        <v>0.162467256564455</v>
      </c>
      <c r="AV9" s="16" t="n">
        <v>0.00787748748784647</v>
      </c>
      <c r="AW9" s="16" t="n">
        <v>0.0046113351170472</v>
      </c>
      <c r="AX9" s="16" t="n">
        <v>0.0282326355532597</v>
      </c>
      <c r="AY9" s="16" t="n">
        <v>0.00189969613903295</v>
      </c>
    </row>
    <row r="10">
      <c r="B10" s="17" t="s">
        <v>297</v>
      </c>
      <c r="C10" s="16" t="n">
        <v>0.11683675692664</v>
      </c>
      <c r="D10" s="16" t="n">
        <v>0.144939015587452</v>
      </c>
      <c r="E10" s="16" t="n">
        <v>0.251934694601204</v>
      </c>
      <c r="F10" s="16" t="n">
        <v>0.0766198380445414</v>
      </c>
      <c r="G10" s="16"/>
      <c r="H10" s="16" t="n">
        <v>0.0877563433132983</v>
      </c>
      <c r="I10" s="16" t="n">
        <v>0.115045637799563</v>
      </c>
      <c r="J10" s="16"/>
      <c r="K10" s="16" t="n">
        <v>0.0862935500217929</v>
      </c>
      <c r="L10" s="16"/>
      <c r="M10" s="16" t="n">
        <v>0.0991001790489661</v>
      </c>
      <c r="N10" s="16" t="n">
        <v>0.2451079434281</v>
      </c>
      <c r="O10" s="16" t="n">
        <v>0.292610055621012</v>
      </c>
      <c r="P10" s="16" t="n">
        <v>0.267603564639488</v>
      </c>
      <c r="Q10" s="16"/>
      <c r="R10" s="16" t="n">
        <v>0.0153115994593346</v>
      </c>
      <c r="S10" s="16" t="n">
        <v>0.130990338393424</v>
      </c>
      <c r="T10" s="16" t="n">
        <v>0.0572277408851035</v>
      </c>
      <c r="U10" s="16" t="n">
        <v>0.107417946650688</v>
      </c>
      <c r="V10" s="16" t="n">
        <v>0.165839387672072</v>
      </c>
      <c r="W10" s="16"/>
      <c r="X10" s="16" t="n">
        <v>0.0586609160091201</v>
      </c>
      <c r="Y10" s="16" t="n">
        <v>0.259288074352176</v>
      </c>
      <c r="Z10" s="16" t="n">
        <v>0.210507010617245</v>
      </c>
      <c r="AA10" s="16" t="n">
        <v>0.0491166295104859</v>
      </c>
      <c r="AB10" s="16" t="n">
        <v>0.183033865958189</v>
      </c>
      <c r="AC10" s="16" t="n">
        <v>0.136530851804238</v>
      </c>
      <c r="AD10" s="16" t="n">
        <v>0.173624275221123</v>
      </c>
      <c r="AE10" s="16"/>
      <c r="AF10" s="16" t="n">
        <v>0.000798838870542015</v>
      </c>
      <c r="AG10" s="16" t="n">
        <v>0.0148716705082471</v>
      </c>
      <c r="AH10" s="16" t="n">
        <v>0.0919966813535835</v>
      </c>
      <c r="AI10" s="16" t="n">
        <v>0.0567307686711231</v>
      </c>
      <c r="AJ10" s="16" t="n">
        <v>0.245100899318142</v>
      </c>
      <c r="AK10" s="16" t="n">
        <v>0.119792896805959</v>
      </c>
      <c r="AL10" s="16" t="n">
        <v>0.100563737931087</v>
      </c>
      <c r="AM10" s="16" t="n">
        <v>0.386574656744503</v>
      </c>
      <c r="AN10" s="16" t="n">
        <v>0.115847530982208</v>
      </c>
      <c r="AO10" s="16" t="n">
        <v>0.223052676950756</v>
      </c>
      <c r="AP10" s="16" t="n">
        <v>0.00258305542035865</v>
      </c>
      <c r="AQ10" s="16"/>
      <c r="AR10" s="16" t="n">
        <v>0.0998301293608815</v>
      </c>
      <c r="AS10" s="16" t="n">
        <v>0.147549799339973</v>
      </c>
      <c r="AT10" s="16" t="n">
        <v>0.0564173051438301</v>
      </c>
      <c r="AU10" s="16" t="n">
        <v>0.031302364429535</v>
      </c>
      <c r="AV10" s="16" t="n">
        <v>0.0722991198305954</v>
      </c>
      <c r="AW10" s="16" t="n">
        <v>0.0878733190316357</v>
      </c>
      <c r="AX10" s="16" t="n">
        <v>0.0957038424360502</v>
      </c>
      <c r="AY10" s="16" t="n">
        <v>0.498100303860967</v>
      </c>
    </row>
    <row r="11">
      <c r="B11" s="17" t="s">
        <v>298</v>
      </c>
      <c r="C11" s="16" t="n">
        <v>0.153447794340404</v>
      </c>
      <c r="D11" s="16" t="n">
        <v>0.27184658096466</v>
      </c>
      <c r="E11" s="16" t="n">
        <v>0.128948977033525</v>
      </c>
      <c r="F11" s="16" t="n">
        <v>0.146843163108634</v>
      </c>
      <c r="G11" s="16"/>
      <c r="H11" s="16" t="n">
        <v>0.0743786116985928</v>
      </c>
      <c r="I11" s="16" t="n">
        <v>0.158114147579554</v>
      </c>
      <c r="J11" s="16"/>
      <c r="K11" s="16" t="n">
        <v>0.0960943266938517</v>
      </c>
      <c r="L11" s="16"/>
      <c r="M11" s="16" t="n">
        <v>0.138849464511576</v>
      </c>
      <c r="N11" s="16" t="n">
        <v>0.275626786899896</v>
      </c>
      <c r="O11" s="16" t="n">
        <v>0.257664516367263</v>
      </c>
      <c r="P11" s="16" t="n">
        <v>0.224482381770689</v>
      </c>
      <c r="Q11" s="16"/>
      <c r="R11" s="16" t="n">
        <v>0.0153115994593346</v>
      </c>
      <c r="S11" s="16" t="n">
        <v>0.456829263078549</v>
      </c>
      <c r="T11" s="16" t="n">
        <v>0.238928191678219</v>
      </c>
      <c r="U11" s="16" t="n">
        <v>0.0833953868684769</v>
      </c>
      <c r="V11" s="16" t="n">
        <v>0.0824628667889023</v>
      </c>
      <c r="W11" s="16"/>
      <c r="X11" s="16" t="n">
        <v>0.16127336430552</v>
      </c>
      <c r="Y11" s="16" t="n">
        <v>0.143977126357435</v>
      </c>
      <c r="Z11" s="16" t="n">
        <v>0.150689723051521</v>
      </c>
      <c r="AA11" s="16" t="n">
        <v>0.229166015406868</v>
      </c>
      <c r="AB11" s="16" t="n">
        <v>0.0551949685951835</v>
      </c>
      <c r="AC11" s="16" t="n">
        <v>0.162214897782287</v>
      </c>
      <c r="AD11" s="16" t="n">
        <v>0.0969303760387384</v>
      </c>
      <c r="AE11" s="16"/>
      <c r="AF11" s="16" t="n">
        <v>0.00411879538425141</v>
      </c>
      <c r="AG11" s="16" t="n">
        <v>0.0120399403693049</v>
      </c>
      <c r="AH11" s="16" t="n">
        <v>0.35602018011974</v>
      </c>
      <c r="AI11" s="16" t="n">
        <v>0.325182619246925</v>
      </c>
      <c r="AJ11" s="16" t="n">
        <v>0.060659266119505</v>
      </c>
      <c r="AK11" s="16" t="n">
        <v>0.133996262824892</v>
      </c>
      <c r="AL11" s="16" t="n">
        <v>0.297212159178168</v>
      </c>
      <c r="AM11" s="16" t="n">
        <v>0.149967112822955</v>
      </c>
      <c r="AN11" s="16" t="n">
        <v>0.327390358357241</v>
      </c>
      <c r="AO11" s="16" t="n">
        <v>0.00604591192167318</v>
      </c>
      <c r="AP11" s="16" t="n">
        <v>0</v>
      </c>
      <c r="AQ11" s="16"/>
      <c r="AR11" s="16" t="n">
        <v>0.268396445868688</v>
      </c>
      <c r="AS11" s="16" t="n">
        <v>0.160179557488561</v>
      </c>
      <c r="AT11" s="16" t="n">
        <v>0.142524638501043</v>
      </c>
      <c r="AU11" s="16" t="n">
        <v>0.176250603705384</v>
      </c>
      <c r="AV11" s="16" t="n">
        <v>0.0819435502097599</v>
      </c>
      <c r="AW11" s="16" t="n">
        <v>0.0874789217835252</v>
      </c>
      <c r="AX11" s="16" t="n">
        <v>0.0133081902350988</v>
      </c>
      <c r="AY11" s="16" t="n">
        <v>0.00979479088645274</v>
      </c>
    </row>
    <row r="12">
      <c r="B12" s="17" t="s">
        <v>299</v>
      </c>
      <c r="C12" s="16" t="n">
        <v>0.104631420168236</v>
      </c>
      <c r="D12" s="16" t="n">
        <v>0.0217142672022938</v>
      </c>
      <c r="E12" s="16" t="n">
        <v>0.151686149570523</v>
      </c>
      <c r="F12" s="16" t="n">
        <v>0.101056499489412</v>
      </c>
      <c r="G12" s="16"/>
      <c r="H12" s="16" t="n">
        <v>0.090976445781783</v>
      </c>
      <c r="I12" s="16" t="n">
        <v>0.115294716370841</v>
      </c>
      <c r="J12" s="16"/>
      <c r="K12" s="16" t="n">
        <v>0.0863535498184813</v>
      </c>
      <c r="L12" s="16"/>
      <c r="M12" s="16" t="n">
        <v>0.100209118608349</v>
      </c>
      <c r="N12" s="16" t="n">
        <v>0.148227129243083</v>
      </c>
      <c r="O12" s="16" t="n">
        <v>0.119494036232236</v>
      </c>
      <c r="P12" s="16" t="n">
        <v>0.107110043109433</v>
      </c>
      <c r="Q12" s="16"/>
      <c r="R12" s="16" t="n">
        <v>0</v>
      </c>
      <c r="S12" s="16" t="n">
        <v>0.0132030083969129</v>
      </c>
      <c r="T12" s="16" t="n">
        <v>0.270543098696894</v>
      </c>
      <c r="U12" s="16" t="n">
        <v>0.119637754462562</v>
      </c>
      <c r="V12" s="16" t="n">
        <v>0.035118721238387</v>
      </c>
      <c r="W12" s="16"/>
      <c r="X12" s="16" t="n">
        <v>0.103414513404403</v>
      </c>
      <c r="Y12" s="16" t="n">
        <v>0.0561736519009722</v>
      </c>
      <c r="Z12" s="16" t="n">
        <v>0.143114338403203</v>
      </c>
      <c r="AA12" s="16" t="n">
        <v>0.156323340954037</v>
      </c>
      <c r="AB12" s="16" t="n">
        <v>0.204851733716483</v>
      </c>
      <c r="AC12" s="16" t="n">
        <v>0.234229502538072</v>
      </c>
      <c r="AD12" s="16" t="n">
        <v>0.0687169837408192</v>
      </c>
      <c r="AE12" s="16"/>
      <c r="AF12" s="16" t="n">
        <v>0.0108357603576501</v>
      </c>
      <c r="AG12" s="16" t="n">
        <v>0.0113591813039619</v>
      </c>
      <c r="AH12" s="16" t="n">
        <v>0.0460989873227729</v>
      </c>
      <c r="AI12" s="16" t="n">
        <v>0.120603598606849</v>
      </c>
      <c r="AJ12" s="16" t="n">
        <v>0.0070153501911911</v>
      </c>
      <c r="AK12" s="16" t="n">
        <v>0.11668900100448</v>
      </c>
      <c r="AL12" s="16" t="n">
        <v>0.279834440076037</v>
      </c>
      <c r="AM12" s="16" t="n">
        <v>0.128040805039538</v>
      </c>
      <c r="AN12" s="16" t="n">
        <v>0.283962723197579</v>
      </c>
      <c r="AO12" s="16" t="n">
        <v>0.0268804792478016</v>
      </c>
      <c r="AP12" s="16" t="n">
        <v>0.102380168995592</v>
      </c>
      <c r="AQ12" s="16"/>
      <c r="AR12" s="16" t="n">
        <v>0.102788986968883</v>
      </c>
      <c r="AS12" s="16" t="n">
        <v>0.0796829049399016</v>
      </c>
      <c r="AT12" s="16" t="n">
        <v>0.102327747421779</v>
      </c>
      <c r="AU12" s="16" t="n">
        <v>0.0162430226093593</v>
      </c>
      <c r="AV12" s="16" t="n">
        <v>0.152475727149037</v>
      </c>
      <c r="AW12" s="16" t="n">
        <v>0.192978915203854</v>
      </c>
      <c r="AX12" s="16" t="n">
        <v>0.209340598786287</v>
      </c>
      <c r="AY12" s="16" t="n">
        <v>0.0116944870254857</v>
      </c>
    </row>
    <row r="13">
      <c r="B13" s="17" t="s">
        <v>300</v>
      </c>
      <c r="C13" s="16" t="n">
        <v>0.10314406217448</v>
      </c>
      <c r="D13" s="16" t="n">
        <v>0.00628244352367719</v>
      </c>
      <c r="E13" s="16" t="n">
        <v>0.0740814407274314</v>
      </c>
      <c r="F13" s="16" t="n">
        <v>0.122015716904892</v>
      </c>
      <c r="G13" s="16"/>
      <c r="H13" s="16" t="n">
        <v>0</v>
      </c>
      <c r="I13" s="16" t="n">
        <v>0.106942628216918</v>
      </c>
      <c r="J13" s="16"/>
      <c r="K13" s="16" t="n">
        <v>0.0565021479253675</v>
      </c>
      <c r="L13" s="16"/>
      <c r="M13" s="16" t="n">
        <v>0.111375671008048</v>
      </c>
      <c r="N13" s="16" t="n">
        <v>0.0389594136110319</v>
      </c>
      <c r="O13" s="16" t="n">
        <v>0.0336089311053181</v>
      </c>
      <c r="P13" s="16" t="n">
        <v>0.0459334788201967</v>
      </c>
      <c r="Q13" s="16"/>
      <c r="R13" s="16" t="n">
        <v>0.268179584827177</v>
      </c>
      <c r="S13" s="16" t="n">
        <v>0.102608089659541</v>
      </c>
      <c r="T13" s="16" t="n">
        <v>0.0550105558458054</v>
      </c>
      <c r="U13" s="16" t="n">
        <v>0.0765905289581422</v>
      </c>
      <c r="V13" s="16" t="n">
        <v>0.121139609655185</v>
      </c>
      <c r="W13" s="16"/>
      <c r="X13" s="16" t="n">
        <v>0.118601007201543</v>
      </c>
      <c r="Y13" s="16" t="n">
        <v>0.0119265408562008</v>
      </c>
      <c r="Z13" s="16" t="n">
        <v>0.242005284480285</v>
      </c>
      <c r="AA13" s="16" t="n">
        <v>0</v>
      </c>
      <c r="AB13" s="16" t="n">
        <v>0.0254241666510568</v>
      </c>
      <c r="AC13" s="16" t="n">
        <v>0</v>
      </c>
      <c r="AD13" s="16" t="n">
        <v>0.039072189527243</v>
      </c>
      <c r="AE13" s="16"/>
      <c r="AF13" s="16" t="n">
        <v>0.00144694301963122</v>
      </c>
      <c r="AG13" s="16" t="n">
        <v>0.00701270314719956</v>
      </c>
      <c r="AH13" s="16" t="n">
        <v>0.302727724044555</v>
      </c>
      <c r="AI13" s="16" t="n">
        <v>0.0310236842216161</v>
      </c>
      <c r="AJ13" s="16" t="n">
        <v>0.000422680581609941</v>
      </c>
      <c r="AK13" s="16" t="n">
        <v>0.150274453976125</v>
      </c>
      <c r="AL13" s="16" t="n">
        <v>0</v>
      </c>
      <c r="AM13" s="16" t="n">
        <v>0.141959301147864</v>
      </c>
      <c r="AN13" s="16" t="n">
        <v>0.0136752587955439</v>
      </c>
      <c r="AO13" s="16" t="n">
        <v>0.214461388790173</v>
      </c>
      <c r="AP13" s="16" t="n">
        <v>0.133464884409993</v>
      </c>
      <c r="AQ13" s="16"/>
      <c r="AR13" s="16" t="n">
        <v>0.0845322562008213</v>
      </c>
      <c r="AS13" s="16" t="n">
        <v>0.0657313960411937</v>
      </c>
      <c r="AT13" s="16" t="n">
        <v>0.100506208233373</v>
      </c>
      <c r="AU13" s="16" t="n">
        <v>0.298155024646362</v>
      </c>
      <c r="AV13" s="16" t="n">
        <v>0.216897359491786</v>
      </c>
      <c r="AW13" s="16" t="n">
        <v>0.0676232656963012</v>
      </c>
      <c r="AX13" s="16" t="n">
        <v>0.203557656138702</v>
      </c>
      <c r="AY13" s="16" t="n">
        <v>0</v>
      </c>
    </row>
    <row r="14">
      <c r="B14" s="17" t="s">
        <v>97</v>
      </c>
      <c r="C14" s="22" t="n">
        <v>0.478730684919919</v>
      </c>
      <c r="D14" s="22" t="n">
        <v>0.413358017874677</v>
      </c>
      <c r="E14" s="22" t="n">
        <v>0.308627120867621</v>
      </c>
      <c r="F14" s="22" t="n">
        <v>0.532743141047422</v>
      </c>
      <c r="G14" s="22"/>
      <c r="H14" s="22" t="n">
        <v>0.690962448848382</v>
      </c>
      <c r="I14" s="22" t="n">
        <v>0.474114470456655</v>
      </c>
      <c r="J14" s="22"/>
      <c r="K14" s="22" t="n">
        <v>0.634700195067691</v>
      </c>
      <c r="L14" s="22"/>
      <c r="M14" s="22" t="n">
        <v>0.515706290564693</v>
      </c>
      <c r="N14" s="22" t="n">
        <v>0.217959462204006</v>
      </c>
      <c r="O14" s="22" t="n">
        <v>0.0970012037100026</v>
      </c>
      <c r="P14" s="22" t="n">
        <v>0.140584777257954</v>
      </c>
      <c r="Q14" s="22"/>
      <c r="R14" s="22" t="n">
        <v>0.555608591672631</v>
      </c>
      <c r="S14" s="22" t="n">
        <v>0.163767537528998</v>
      </c>
      <c r="T14" s="22" t="n">
        <v>0.320491520982686</v>
      </c>
      <c r="U14" s="22" t="n">
        <v>0.591917595965851</v>
      </c>
      <c r="V14" s="22" t="n">
        <v>0.584968801868775</v>
      </c>
      <c r="W14" s="22"/>
      <c r="X14" s="22" t="n">
        <v>0.491020287953058</v>
      </c>
      <c r="Y14" s="22" t="n">
        <v>0.527101837377429</v>
      </c>
      <c r="Z14" s="22" t="n">
        <v>0.246584486859526</v>
      </c>
      <c r="AA14" s="22" t="n">
        <v>0.557417093403628</v>
      </c>
      <c r="AB14" s="22" t="n">
        <v>0.468215378905823</v>
      </c>
      <c r="AC14" s="22" t="n">
        <v>0.292857160457511</v>
      </c>
      <c r="AD14" s="22" t="n">
        <v>0.578727650674793</v>
      </c>
      <c r="AE14" s="22"/>
      <c r="AF14" s="22" t="n">
        <v>0.979108067804151</v>
      </c>
      <c r="AG14" s="22" t="n">
        <v>0.931913997667477</v>
      </c>
      <c r="AH14" s="22" t="n">
        <v>0.188674633536728</v>
      </c>
      <c r="AI14" s="22" t="n">
        <v>0.429002192665699</v>
      </c>
      <c r="AJ14" s="22" t="n">
        <v>0.680654267102795</v>
      </c>
      <c r="AK14" s="22" t="n">
        <v>0.479005119376558</v>
      </c>
      <c r="AL14" s="22" t="n">
        <v>0.256168732390304</v>
      </c>
      <c r="AM14" s="22" t="n">
        <v>0.170245101013609</v>
      </c>
      <c r="AN14" s="22" t="n">
        <v>0.115544423598533</v>
      </c>
      <c r="AO14" s="22" t="n">
        <v>0.528708127534102</v>
      </c>
      <c r="AP14" s="22" t="n">
        <v>0.625118209122274</v>
      </c>
      <c r="AQ14" s="22"/>
      <c r="AR14" s="22" t="n">
        <v>0.391861725826476</v>
      </c>
      <c r="AS14" s="22" t="n">
        <v>0.534649397620686</v>
      </c>
      <c r="AT14" s="22" t="n">
        <v>0.486255522237722</v>
      </c>
      <c r="AU14" s="22" t="n">
        <v>0.315581728044905</v>
      </c>
      <c r="AV14" s="22" t="n">
        <v>0.468506755830974</v>
      </c>
      <c r="AW14" s="22" t="n">
        <v>0.559434243167637</v>
      </c>
      <c r="AX14" s="22" t="n">
        <v>0.449857076850603</v>
      </c>
      <c r="AY14" s="22" t="n">
        <v>0.478510722088062</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310</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296</v>
      </c>
      <c r="C9" s="16" t="n">
        <v>0.0529419795173949</v>
      </c>
      <c r="D9" s="16" t="n">
        <v>0.0489633968418326</v>
      </c>
      <c r="E9" s="16" t="n">
        <v>0.113133806899986</v>
      </c>
      <c r="F9" s="16" t="n">
        <v>0.0368804135826272</v>
      </c>
      <c r="G9" s="16"/>
      <c r="H9" s="16" t="n">
        <v>0.01083068253978</v>
      </c>
      <c r="I9" s="16" t="n">
        <v>0.0456267504244162</v>
      </c>
      <c r="J9" s="16"/>
      <c r="K9" s="16" t="n">
        <v>0.0780723303010191</v>
      </c>
      <c r="L9" s="16"/>
      <c r="M9" s="16" t="n">
        <v>0.0425940746282918</v>
      </c>
      <c r="N9" s="16" t="n">
        <v>0.115031797516636</v>
      </c>
      <c r="O9" s="16" t="n">
        <v>0.181720791387999</v>
      </c>
      <c r="P9" s="16" t="n">
        <v>0.196115228800639</v>
      </c>
      <c r="Q9" s="16"/>
      <c r="R9" s="16" t="n">
        <v>0</v>
      </c>
      <c r="S9" s="16" t="n">
        <v>0.0038903559434732</v>
      </c>
      <c r="T9" s="16" t="n">
        <v>0.0247790737068846</v>
      </c>
      <c r="U9" s="16" t="n">
        <v>0.0741288673545777</v>
      </c>
      <c r="V9" s="16" t="n">
        <v>0.078476353076409</v>
      </c>
      <c r="W9" s="16"/>
      <c r="X9" s="16" t="n">
        <v>0.0297489612614227</v>
      </c>
      <c r="Y9" s="16" t="n">
        <v>0.071148936404518</v>
      </c>
      <c r="Z9" s="16" t="n">
        <v>0.121729534624125</v>
      </c>
      <c r="AA9" s="16" t="n">
        <v>0.0325688757260267</v>
      </c>
      <c r="AB9" s="16" t="n">
        <v>0.0969597321474035</v>
      </c>
      <c r="AC9" s="16" t="n">
        <v>0.0714668170968239</v>
      </c>
      <c r="AD9" s="16" t="n">
        <v>0.0359322988653682</v>
      </c>
      <c r="AE9" s="16"/>
      <c r="AF9" s="16" t="n">
        <v>0.00289275569323278</v>
      </c>
      <c r="AG9" s="16" t="n">
        <v>0.017872843023108</v>
      </c>
      <c r="AH9" s="16" t="n">
        <v>0.100217628826397</v>
      </c>
      <c r="AI9" s="16" t="n">
        <v>0.0195912342488194</v>
      </c>
      <c r="AJ9" s="16" t="n">
        <v>0.137814984203744</v>
      </c>
      <c r="AK9" s="16" t="n">
        <v>0.0449775406026709</v>
      </c>
      <c r="AL9" s="16" t="n">
        <v>0.132145471457342</v>
      </c>
      <c r="AM9" s="16" t="n">
        <v>0.0362105466939424</v>
      </c>
      <c r="AN9" s="16" t="n">
        <v>0.118484163968543</v>
      </c>
      <c r="AO9" s="16" t="n">
        <v>0.0153693840565663</v>
      </c>
      <c r="AP9" s="16" t="n">
        <v>0.00258305542035865</v>
      </c>
      <c r="AQ9" s="16"/>
      <c r="AR9" s="16" t="n">
        <v>0.0470529558056146</v>
      </c>
      <c r="AS9" s="16" t="n">
        <v>0.0794196778184017</v>
      </c>
      <c r="AT9" s="16" t="n">
        <v>0.0233331321871016</v>
      </c>
      <c r="AU9" s="16" t="n">
        <v>0.0284490860614499</v>
      </c>
      <c r="AV9" s="16" t="n">
        <v>0.144598239661191</v>
      </c>
      <c r="AW9" s="16" t="n">
        <v>0.00843272626079445</v>
      </c>
      <c r="AX9" s="16" t="n">
        <v>0.0571287654273734</v>
      </c>
      <c r="AY9" s="16" t="n">
        <v>0.00189969613903295</v>
      </c>
    </row>
    <row r="10">
      <c r="B10" s="17" t="s">
        <v>297</v>
      </c>
      <c r="C10" s="16" t="n">
        <v>0.0931074136890968</v>
      </c>
      <c r="D10" s="16" t="n">
        <v>0.064941669292124</v>
      </c>
      <c r="E10" s="16" t="n">
        <v>0.144619003941338</v>
      </c>
      <c r="F10" s="16" t="n">
        <v>0.0821485718780133</v>
      </c>
      <c r="G10" s="16"/>
      <c r="H10" s="16" t="n">
        <v>0.14016645351001</v>
      </c>
      <c r="I10" s="16" t="n">
        <v>0.0801120504663448</v>
      </c>
      <c r="J10" s="16"/>
      <c r="K10" s="16" t="n">
        <v>0.12150241084101</v>
      </c>
      <c r="L10" s="16"/>
      <c r="M10" s="16" t="n">
        <v>0.0685256357608487</v>
      </c>
      <c r="N10" s="16" t="n">
        <v>0.281147933819214</v>
      </c>
      <c r="O10" s="16" t="n">
        <v>0.312912620333513</v>
      </c>
      <c r="P10" s="16" t="n">
        <v>0.265645449379399</v>
      </c>
      <c r="Q10" s="16"/>
      <c r="R10" s="16" t="n">
        <v>0.176211823500192</v>
      </c>
      <c r="S10" s="16" t="n">
        <v>0.299641777268474</v>
      </c>
      <c r="T10" s="16" t="n">
        <v>0.134479919859101</v>
      </c>
      <c r="U10" s="16" t="n">
        <v>0.062102522435262</v>
      </c>
      <c r="V10" s="16" t="n">
        <v>0.0235669424548509</v>
      </c>
      <c r="W10" s="16"/>
      <c r="X10" s="16" t="n">
        <v>0.112984882949289</v>
      </c>
      <c r="Y10" s="16" t="n">
        <v>0.046659180614735</v>
      </c>
      <c r="Z10" s="16" t="n">
        <v>0.0526328003240509</v>
      </c>
      <c r="AA10" s="16" t="n">
        <v>0.18170431126834</v>
      </c>
      <c r="AB10" s="16" t="n">
        <v>0.09577444260162</v>
      </c>
      <c r="AC10" s="16" t="n">
        <v>0.306775593224024</v>
      </c>
      <c r="AD10" s="16" t="n">
        <v>0.137883172681894</v>
      </c>
      <c r="AE10" s="16"/>
      <c r="AF10" s="16" t="n">
        <v>0.00571647312533544</v>
      </c>
      <c r="AG10" s="16" t="n">
        <v>0.0245551753242974</v>
      </c>
      <c r="AH10" s="16" t="n">
        <v>0.0622864980419628</v>
      </c>
      <c r="AI10" s="16" t="n">
        <v>0.089501411152179</v>
      </c>
      <c r="AJ10" s="16" t="n">
        <v>0.0417797664282713</v>
      </c>
      <c r="AK10" s="16" t="n">
        <v>0.0829767695896347</v>
      </c>
      <c r="AL10" s="16" t="n">
        <v>0.160091057579804</v>
      </c>
      <c r="AM10" s="16" t="n">
        <v>0.0492864523968556</v>
      </c>
      <c r="AN10" s="16" t="n">
        <v>0.355805969277134</v>
      </c>
      <c r="AO10" s="16" t="n">
        <v>0.0378820549238861</v>
      </c>
      <c r="AP10" s="16" t="n">
        <v>0.000405742221430295</v>
      </c>
      <c r="AQ10" s="16"/>
      <c r="AR10" s="16" t="n">
        <v>0.1028184821305</v>
      </c>
      <c r="AS10" s="16" t="n">
        <v>0.0748246766780762</v>
      </c>
      <c r="AT10" s="16" t="n">
        <v>0.232628337099834</v>
      </c>
      <c r="AU10" s="16" t="n">
        <v>0.00610303172604529</v>
      </c>
      <c r="AV10" s="16" t="n">
        <v>0.152188698348098</v>
      </c>
      <c r="AW10" s="16" t="n">
        <v>0.0299040669761019</v>
      </c>
      <c r="AX10" s="16" t="n">
        <v>0.0537702054043819</v>
      </c>
      <c r="AY10" s="16" t="n">
        <v>0</v>
      </c>
    </row>
    <row r="11">
      <c r="B11" s="17" t="s">
        <v>298</v>
      </c>
      <c r="C11" s="16" t="n">
        <v>0.223656664782018</v>
      </c>
      <c r="D11" s="16" t="n">
        <v>0.39832487898179</v>
      </c>
      <c r="E11" s="16" t="n">
        <v>0.280778407498692</v>
      </c>
      <c r="F11" s="16" t="n">
        <v>0.18833296858523</v>
      </c>
      <c r="G11" s="16"/>
      <c r="H11" s="16" t="n">
        <v>0.0346061838186541</v>
      </c>
      <c r="I11" s="16" t="n">
        <v>0.231486557564303</v>
      </c>
      <c r="J11" s="16"/>
      <c r="K11" s="16" t="n">
        <v>0.177437227760317</v>
      </c>
      <c r="L11" s="16"/>
      <c r="M11" s="16" t="n">
        <v>0.223116643843684</v>
      </c>
      <c r="N11" s="16" t="n">
        <v>0.236133129424199</v>
      </c>
      <c r="O11" s="16" t="n">
        <v>0.205488521557931</v>
      </c>
      <c r="P11" s="16" t="n">
        <v>0.208765099527558</v>
      </c>
      <c r="Q11" s="16"/>
      <c r="R11" s="16" t="n">
        <v>0.227694713691572</v>
      </c>
      <c r="S11" s="16" t="n">
        <v>0.515942549861635</v>
      </c>
      <c r="T11" s="16" t="n">
        <v>0.382413995246861</v>
      </c>
      <c r="U11" s="16" t="n">
        <v>0.0627045841825144</v>
      </c>
      <c r="V11" s="16" t="n">
        <v>0.132964303799715</v>
      </c>
      <c r="W11" s="16"/>
      <c r="X11" s="16" t="n">
        <v>0.242531918329385</v>
      </c>
      <c r="Y11" s="16" t="n">
        <v>0.17189117716595</v>
      </c>
      <c r="Z11" s="16" t="n">
        <v>0.414064578682693</v>
      </c>
      <c r="AA11" s="16" t="n">
        <v>0.220689618636446</v>
      </c>
      <c r="AB11" s="16" t="n">
        <v>0.0893307434991352</v>
      </c>
      <c r="AC11" s="16" t="n">
        <v>0.124684745491119</v>
      </c>
      <c r="AD11" s="16" t="n">
        <v>0.0546529201143463</v>
      </c>
      <c r="AE11" s="16"/>
      <c r="AF11" s="16" t="n">
        <v>0.213614462389452</v>
      </c>
      <c r="AG11" s="16" t="n">
        <v>0.0046531336092616</v>
      </c>
      <c r="AH11" s="16" t="n">
        <v>0.195395293862196</v>
      </c>
      <c r="AI11" s="16" t="n">
        <v>0.197892691053112</v>
      </c>
      <c r="AJ11" s="16" t="n">
        <v>0.0453659435216389</v>
      </c>
      <c r="AK11" s="16" t="n">
        <v>0.263985104336894</v>
      </c>
      <c r="AL11" s="16" t="n">
        <v>0.241857646484164</v>
      </c>
      <c r="AM11" s="16" t="n">
        <v>0.219460111498829</v>
      </c>
      <c r="AN11" s="16" t="n">
        <v>0.324571582815092</v>
      </c>
      <c r="AO11" s="16" t="n">
        <v>0.202774028170812</v>
      </c>
      <c r="AP11" s="16" t="n">
        <v>0.238428108825944</v>
      </c>
      <c r="AQ11" s="16"/>
      <c r="AR11" s="16" t="n">
        <v>0.35391372469905</v>
      </c>
      <c r="AS11" s="16" t="n">
        <v>0.172190259868832</v>
      </c>
      <c r="AT11" s="16" t="n">
        <v>0.242324273004885</v>
      </c>
      <c r="AU11" s="16" t="n">
        <v>0.314989887650313</v>
      </c>
      <c r="AV11" s="16" t="n">
        <v>0.225348904581512</v>
      </c>
      <c r="AW11" s="16" t="n">
        <v>0.210391996531132</v>
      </c>
      <c r="AX11" s="16" t="n">
        <v>0.00659107018911581</v>
      </c>
      <c r="AY11" s="16" t="n">
        <v>0.00979479088645274</v>
      </c>
    </row>
    <row r="12">
      <c r="B12" s="17" t="s">
        <v>299</v>
      </c>
      <c r="C12" s="16" t="n">
        <v>0.0823615915236802</v>
      </c>
      <c r="D12" s="16" t="n">
        <v>0.0348223087810389</v>
      </c>
      <c r="E12" s="16" t="n">
        <v>0.0291779904796174</v>
      </c>
      <c r="F12" s="16" t="n">
        <v>0.102298566506745</v>
      </c>
      <c r="G12" s="16"/>
      <c r="H12" s="16" t="n">
        <v>0.123434231283174</v>
      </c>
      <c r="I12" s="16" t="n">
        <v>0.0894030523761983</v>
      </c>
      <c r="J12" s="16"/>
      <c r="K12" s="16" t="n">
        <v>0.0561157603022304</v>
      </c>
      <c r="L12" s="16"/>
      <c r="M12" s="16" t="n">
        <v>0.0816849967123772</v>
      </c>
      <c r="N12" s="16" t="n">
        <v>0.0650377937925756</v>
      </c>
      <c r="O12" s="16" t="n">
        <v>0.147705019194399</v>
      </c>
      <c r="P12" s="16" t="n">
        <v>0.145593116940541</v>
      </c>
      <c r="Q12" s="16"/>
      <c r="R12" s="16" t="n">
        <v>0</v>
      </c>
      <c r="S12" s="16" t="n">
        <v>0.00906972934240127</v>
      </c>
      <c r="T12" s="16" t="n">
        <v>0.00726764850536403</v>
      </c>
      <c r="U12" s="16" t="n">
        <v>0.163988713200886</v>
      </c>
      <c r="V12" s="16" t="n">
        <v>0.118488100670211</v>
      </c>
      <c r="W12" s="16"/>
      <c r="X12" s="16" t="n">
        <v>0.0730055897890546</v>
      </c>
      <c r="Y12" s="16" t="n">
        <v>0.173601051496685</v>
      </c>
      <c r="Z12" s="16" t="n">
        <v>0.00324643343303897</v>
      </c>
      <c r="AA12" s="16" t="n">
        <v>0.0104455115923557</v>
      </c>
      <c r="AB12" s="16" t="n">
        <v>0.0362149073650906</v>
      </c>
      <c r="AC12" s="16" t="n">
        <v>0.0969905801657272</v>
      </c>
      <c r="AD12" s="16" t="n">
        <v>0.10735335008482</v>
      </c>
      <c r="AE12" s="16"/>
      <c r="AF12" s="16" t="n">
        <v>0</v>
      </c>
      <c r="AG12" s="16" t="n">
        <v>0.0187872142115208</v>
      </c>
      <c r="AH12" s="16" t="n">
        <v>0.0510253510636136</v>
      </c>
      <c r="AI12" s="16" t="n">
        <v>0.00789441336927745</v>
      </c>
      <c r="AJ12" s="16" t="n">
        <v>0.0359265216488347</v>
      </c>
      <c r="AK12" s="16" t="n">
        <v>0.137864147076427</v>
      </c>
      <c r="AL12" s="16" t="n">
        <v>0.0131111089544747</v>
      </c>
      <c r="AM12" s="16" t="n">
        <v>0.380998871145879</v>
      </c>
      <c r="AN12" s="16" t="n">
        <v>0.0856702796482833</v>
      </c>
      <c r="AO12" s="16" t="n">
        <v>0.000805016524460155</v>
      </c>
      <c r="AP12" s="16" t="n">
        <v>0</v>
      </c>
      <c r="AQ12" s="16"/>
      <c r="AR12" s="16" t="n">
        <v>0.0892495355980688</v>
      </c>
      <c r="AS12" s="16" t="n">
        <v>0.0395687035534344</v>
      </c>
      <c r="AT12" s="16" t="n">
        <v>0.10156606882767</v>
      </c>
      <c r="AU12" s="16" t="n">
        <v>0.0204782192615654</v>
      </c>
      <c r="AV12" s="16" t="n">
        <v>0</v>
      </c>
      <c r="AW12" s="16" t="n">
        <v>0.0720346787276288</v>
      </c>
      <c r="AX12" s="16" t="n">
        <v>0.207724343703224</v>
      </c>
      <c r="AY12" s="16" t="n">
        <v>0.5</v>
      </c>
    </row>
    <row r="13">
      <c r="B13" s="17" t="s">
        <v>300</v>
      </c>
      <c r="C13" s="16" t="n">
        <v>0.108750073194314</v>
      </c>
      <c r="D13" s="16" t="n">
        <v>0.00889129764792657</v>
      </c>
      <c r="E13" s="16" t="n">
        <v>0.074121533229277</v>
      </c>
      <c r="F13" s="16" t="n">
        <v>0.129485625333945</v>
      </c>
      <c r="G13" s="16"/>
      <c r="H13" s="16" t="n">
        <v>0.00150950186006752</v>
      </c>
      <c r="I13" s="16" t="n">
        <v>0.124469091252738</v>
      </c>
      <c r="J13" s="16"/>
      <c r="K13" s="16" t="n">
        <v>0.0594360685519476</v>
      </c>
      <c r="L13" s="16"/>
      <c r="M13" s="16" t="n">
        <v>0.115260233611626</v>
      </c>
      <c r="N13" s="16" t="n">
        <v>0.0548478073662481</v>
      </c>
      <c r="O13" s="16" t="n">
        <v>0.0680401560759912</v>
      </c>
      <c r="P13" s="16" t="n">
        <v>0.0536471159343639</v>
      </c>
      <c r="Q13" s="16"/>
      <c r="R13" s="16" t="n">
        <v>0.145588624581523</v>
      </c>
      <c r="S13" s="16" t="n">
        <v>0.0552453879815471</v>
      </c>
      <c r="T13" s="16" t="n">
        <v>0.133481136453614</v>
      </c>
      <c r="U13" s="16" t="n">
        <v>0.110952990721436</v>
      </c>
      <c r="V13" s="16" t="n">
        <v>0.100777535197337</v>
      </c>
      <c r="W13" s="16"/>
      <c r="X13" s="16" t="n">
        <v>0.126213136860459</v>
      </c>
      <c r="Y13" s="16" t="n">
        <v>0.00128378041083968</v>
      </c>
      <c r="Z13" s="16" t="n">
        <v>0.176848183894673</v>
      </c>
      <c r="AA13" s="16" t="n">
        <v>0</v>
      </c>
      <c r="AB13" s="16" t="n">
        <v>0.0399700285452281</v>
      </c>
      <c r="AC13" s="16" t="n">
        <v>0.112744063275798</v>
      </c>
      <c r="AD13" s="16" t="n">
        <v>0.0291921180305605</v>
      </c>
      <c r="AE13" s="16"/>
      <c r="AF13" s="16" t="n">
        <v>0</v>
      </c>
      <c r="AG13" s="16" t="n">
        <v>0.024957560577485</v>
      </c>
      <c r="AH13" s="16" t="n">
        <v>0.220859382852968</v>
      </c>
      <c r="AI13" s="16" t="n">
        <v>0.142475780569419</v>
      </c>
      <c r="AJ13" s="16" t="n">
        <v>0.0297845983998909</v>
      </c>
      <c r="AK13" s="16" t="n">
        <v>0.105983624223891</v>
      </c>
      <c r="AL13" s="16" t="n">
        <v>0.200906106696757</v>
      </c>
      <c r="AM13" s="16" t="n">
        <v>0.16261757012749</v>
      </c>
      <c r="AN13" s="16" t="n">
        <v>0.102341809618652</v>
      </c>
      <c r="AO13" s="16" t="n">
        <v>0.214461388790173</v>
      </c>
      <c r="AP13" s="16" t="n">
        <v>0.133464884409993</v>
      </c>
      <c r="AQ13" s="16"/>
      <c r="AR13" s="16" t="n">
        <v>0.093933530114322</v>
      </c>
      <c r="AS13" s="16" t="n">
        <v>0.097499671955845</v>
      </c>
      <c r="AT13" s="16" t="n">
        <v>0.0918701329226202</v>
      </c>
      <c r="AU13" s="16" t="n">
        <v>0.448416217758727</v>
      </c>
      <c r="AV13" s="16" t="n">
        <v>0.0877670660053488</v>
      </c>
      <c r="AW13" s="16" t="n">
        <v>0.059901144168353</v>
      </c>
      <c r="AX13" s="16" t="n">
        <v>0.0213708822865997</v>
      </c>
      <c r="AY13" s="16" t="n">
        <v>0.00979479088645274</v>
      </c>
    </row>
    <row r="14">
      <c r="B14" s="17" t="s">
        <v>97</v>
      </c>
      <c r="C14" s="22" t="n">
        <v>0.439182277293496</v>
      </c>
      <c r="D14" s="22" t="n">
        <v>0.444056448455288</v>
      </c>
      <c r="E14" s="22" t="n">
        <v>0.35816925795109</v>
      </c>
      <c r="F14" s="22" t="n">
        <v>0.46085385411344</v>
      </c>
      <c r="G14" s="22"/>
      <c r="H14" s="22" t="n">
        <v>0.689452946988315</v>
      </c>
      <c r="I14" s="22" t="n">
        <v>0.428902497916</v>
      </c>
      <c r="J14" s="22"/>
      <c r="K14" s="22" t="n">
        <v>0.507436202243476</v>
      </c>
      <c r="L14" s="22"/>
      <c r="M14" s="22" t="n">
        <v>0.468818415443173</v>
      </c>
      <c r="N14" s="22" t="n">
        <v>0.247801538081126</v>
      </c>
      <c r="O14" s="22" t="n">
        <v>0.0841328914501659</v>
      </c>
      <c r="P14" s="22" t="n">
        <v>0.130233989417499</v>
      </c>
      <c r="Q14" s="22"/>
      <c r="R14" s="22" t="n">
        <v>0.450504838226713</v>
      </c>
      <c r="S14" s="22" t="n">
        <v>0.11621019960247</v>
      </c>
      <c r="T14" s="22" t="n">
        <v>0.317578226228176</v>
      </c>
      <c r="U14" s="22" t="n">
        <v>0.526122322105324</v>
      </c>
      <c r="V14" s="22" t="n">
        <v>0.545726764801477</v>
      </c>
      <c r="W14" s="22"/>
      <c r="X14" s="22" t="n">
        <v>0.41551551081039</v>
      </c>
      <c r="Y14" s="22" t="n">
        <v>0.535415873907273</v>
      </c>
      <c r="Z14" s="22" t="n">
        <v>0.231478469041419</v>
      </c>
      <c r="AA14" s="22" t="n">
        <v>0.554591682776831</v>
      </c>
      <c r="AB14" s="22" t="n">
        <v>0.641750145841523</v>
      </c>
      <c r="AC14" s="22" t="n">
        <v>0.287338200746509</v>
      </c>
      <c r="AD14" s="22" t="n">
        <v>0.634986140223011</v>
      </c>
      <c r="AE14" s="22"/>
      <c r="AF14" s="22" t="n">
        <v>0.77777630879198</v>
      </c>
      <c r="AG14" s="22" t="n">
        <v>0.909174073254327</v>
      </c>
      <c r="AH14" s="22" t="n">
        <v>0.370215845352862</v>
      </c>
      <c r="AI14" s="22" t="n">
        <v>0.542644469607193</v>
      </c>
      <c r="AJ14" s="22" t="n">
        <v>0.709328185797621</v>
      </c>
      <c r="AK14" s="22" t="n">
        <v>0.364212814170483</v>
      </c>
      <c r="AL14" s="22" t="n">
        <v>0.251888608827459</v>
      </c>
      <c r="AM14" s="22" t="n">
        <v>0.151426448137004</v>
      </c>
      <c r="AN14" s="22" t="n">
        <v>0.013126194672295</v>
      </c>
      <c r="AO14" s="22" t="n">
        <v>0.528708127534102</v>
      </c>
      <c r="AP14" s="22" t="n">
        <v>0.625118209122274</v>
      </c>
      <c r="AQ14" s="22"/>
      <c r="AR14" s="22" t="n">
        <v>0.313031771652444</v>
      </c>
      <c r="AS14" s="22" t="n">
        <v>0.53649701012541</v>
      </c>
      <c r="AT14" s="22" t="n">
        <v>0.308278055957889</v>
      </c>
      <c r="AU14" s="22" t="n">
        <v>0.1815635575419</v>
      </c>
      <c r="AV14" s="22" t="n">
        <v>0.39009709140385</v>
      </c>
      <c r="AW14" s="22" t="n">
        <v>0.61933538733599</v>
      </c>
      <c r="AX14" s="22" t="n">
        <v>0.653414732989305</v>
      </c>
      <c r="AY14" s="22" t="n">
        <v>0.478510722088062</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311</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296</v>
      </c>
      <c r="C9" s="16" t="n">
        <v>0.0222342472315022</v>
      </c>
      <c r="D9" s="16" t="n">
        <v>0.0295340721283315</v>
      </c>
      <c r="E9" s="16" t="n">
        <v>0.00960891016270636</v>
      </c>
      <c r="F9" s="16" t="n">
        <v>0.0248756078448634</v>
      </c>
      <c r="G9" s="16"/>
      <c r="H9" s="16" t="n">
        <v>0.0470744724617833</v>
      </c>
      <c r="I9" s="16" t="n">
        <v>0.0214461355207221</v>
      </c>
      <c r="J9" s="16"/>
      <c r="K9" s="16" t="n">
        <v>0.041093744457784</v>
      </c>
      <c r="L9" s="16"/>
      <c r="M9" s="16" t="n">
        <v>0.00899344759550272</v>
      </c>
      <c r="N9" s="16" t="n">
        <v>0.101627361067142</v>
      </c>
      <c r="O9" s="16" t="n">
        <v>0.198017950440553</v>
      </c>
      <c r="P9" s="16" t="n">
        <v>0.173006645550843</v>
      </c>
      <c r="Q9" s="16"/>
      <c r="R9" s="16" t="n">
        <v>0.145588624581523</v>
      </c>
      <c r="S9" s="16" t="n">
        <v>0.00447784070947784</v>
      </c>
      <c r="T9" s="16" t="n">
        <v>0.0220838366648184</v>
      </c>
      <c r="U9" s="16" t="n">
        <v>0.019012306331435</v>
      </c>
      <c r="V9" s="16" t="n">
        <v>0.0116809005329458</v>
      </c>
      <c r="W9" s="16"/>
      <c r="X9" s="16" t="n">
        <v>0.0239111177273917</v>
      </c>
      <c r="Y9" s="16" t="n">
        <v>0.0104358330181519</v>
      </c>
      <c r="Z9" s="16" t="n">
        <v>0.000563705757592059</v>
      </c>
      <c r="AA9" s="16" t="n">
        <v>0.0125702762183599</v>
      </c>
      <c r="AB9" s="16" t="n">
        <v>0.0799819129109843</v>
      </c>
      <c r="AC9" s="16" t="n">
        <v>0.0769599549087858</v>
      </c>
      <c r="AD9" s="16" t="n">
        <v>0.0484082790925917</v>
      </c>
      <c r="AE9" s="16"/>
      <c r="AF9" s="16" t="n">
        <v>0.0038423292852276</v>
      </c>
      <c r="AG9" s="16" t="n">
        <v>0.0289472993093921</v>
      </c>
      <c r="AH9" s="16" t="n">
        <v>0.014749507233416</v>
      </c>
      <c r="AI9" s="16" t="n">
        <v>0.0301934791173626</v>
      </c>
      <c r="AJ9" s="16" t="n">
        <v>0.02160650451638</v>
      </c>
      <c r="AK9" s="16" t="n">
        <v>0.000383837708792954</v>
      </c>
      <c r="AL9" s="16" t="n">
        <v>0.0528821724282425</v>
      </c>
      <c r="AM9" s="16" t="n">
        <v>0.0116947512520639</v>
      </c>
      <c r="AN9" s="16" t="n">
        <v>0.01667866296115</v>
      </c>
      <c r="AO9" s="16" t="n">
        <v>0.043054879828828</v>
      </c>
      <c r="AP9" s="16" t="n">
        <v>0.0055718530621476</v>
      </c>
      <c r="AQ9" s="16"/>
      <c r="AR9" s="16" t="n">
        <v>0.0477378694804673</v>
      </c>
      <c r="AS9" s="16" t="n">
        <v>0.0205528700415003</v>
      </c>
      <c r="AT9" s="16" t="n">
        <v>0.022273271592804</v>
      </c>
      <c r="AU9" s="16" t="n">
        <v>0.0072867125152288</v>
      </c>
      <c r="AV9" s="16" t="n">
        <v>0.000287028800939567</v>
      </c>
      <c r="AW9" s="16" t="n">
        <v>0.00626396590369314</v>
      </c>
      <c r="AX9" s="16" t="n">
        <v>0.0579368929689045</v>
      </c>
      <c r="AY9" s="16" t="n">
        <v>0.00189969613903295</v>
      </c>
    </row>
    <row r="10">
      <c r="B10" s="17" t="s">
        <v>297</v>
      </c>
      <c r="C10" s="16" t="n">
        <v>0.0943008266800185</v>
      </c>
      <c r="D10" s="16" t="n">
        <v>0.0983159245926594</v>
      </c>
      <c r="E10" s="16" t="n">
        <v>0.250879416504982</v>
      </c>
      <c r="F10" s="16" t="n">
        <v>0.0509029070759113</v>
      </c>
      <c r="G10" s="16"/>
      <c r="H10" s="16" t="n">
        <v>0.0678074734221337</v>
      </c>
      <c r="I10" s="16" t="n">
        <v>0.0772420564975572</v>
      </c>
      <c r="J10" s="16"/>
      <c r="K10" s="16" t="n">
        <v>0.0358139022318985</v>
      </c>
      <c r="L10" s="16"/>
      <c r="M10" s="16" t="n">
        <v>0.0745743402154456</v>
      </c>
      <c r="N10" s="16" t="n">
        <v>0.258584050441684</v>
      </c>
      <c r="O10" s="16" t="n">
        <v>0.219685218290915</v>
      </c>
      <c r="P10" s="16" t="n">
        <v>0.245167474762312</v>
      </c>
      <c r="Q10" s="16"/>
      <c r="R10" s="16" t="n">
        <v>0.0153115994593346</v>
      </c>
      <c r="S10" s="16" t="n">
        <v>0.332072862765311</v>
      </c>
      <c r="T10" s="16" t="n">
        <v>0.203576010125796</v>
      </c>
      <c r="U10" s="16" t="n">
        <v>0.0166711446192249</v>
      </c>
      <c r="V10" s="16" t="n">
        <v>0.0198686998626789</v>
      </c>
      <c r="W10" s="16"/>
      <c r="X10" s="16" t="n">
        <v>0.110092654245329</v>
      </c>
      <c r="Y10" s="16" t="n">
        <v>0.0733007118640216</v>
      </c>
      <c r="Z10" s="16" t="n">
        <v>0.0970064128622106</v>
      </c>
      <c r="AA10" s="16" t="n">
        <v>0.0340010565421062</v>
      </c>
      <c r="AB10" s="16" t="n">
        <v>0.0997744657184541</v>
      </c>
      <c r="AC10" s="16" t="n">
        <v>0.400984415656091</v>
      </c>
      <c r="AD10" s="16" t="n">
        <v>0.065612469106916</v>
      </c>
      <c r="AE10" s="16"/>
      <c r="AF10" s="16" t="n">
        <v>0.00411879538425141</v>
      </c>
      <c r="AG10" s="16" t="n">
        <v>0.0186929605938586</v>
      </c>
      <c r="AH10" s="16" t="n">
        <v>0.0372365332255552</v>
      </c>
      <c r="AI10" s="16" t="n">
        <v>0.200275631247516</v>
      </c>
      <c r="AJ10" s="16" t="n">
        <v>0.0391408805205423</v>
      </c>
      <c r="AK10" s="16" t="n">
        <v>0.00924476186220665</v>
      </c>
      <c r="AL10" s="16" t="n">
        <v>0.381211500199022</v>
      </c>
      <c r="AM10" s="16" t="n">
        <v>0.13661397915361</v>
      </c>
      <c r="AN10" s="16" t="n">
        <v>0.361855824763884</v>
      </c>
      <c r="AO10" s="16" t="n">
        <v>0.207729691925224</v>
      </c>
      <c r="AP10" s="16" t="n">
        <v>0</v>
      </c>
      <c r="AQ10" s="16"/>
      <c r="AR10" s="16" t="n">
        <v>0.0914138780769222</v>
      </c>
      <c r="AS10" s="16" t="n">
        <v>0.0612394430765686</v>
      </c>
      <c r="AT10" s="16" t="n">
        <v>0.255898240385001</v>
      </c>
      <c r="AU10" s="16" t="n">
        <v>0.174475082521608</v>
      </c>
      <c r="AV10" s="16" t="n">
        <v>0.072586148631535</v>
      </c>
      <c r="AW10" s="16" t="n">
        <v>0.0256089393437904</v>
      </c>
      <c r="AX10" s="16" t="n">
        <v>0.0190911328826835</v>
      </c>
      <c r="AY10" s="16" t="n">
        <v>0</v>
      </c>
    </row>
    <row r="11">
      <c r="B11" s="17" t="s">
        <v>298</v>
      </c>
      <c r="C11" s="16" t="n">
        <v>0.193517649457358</v>
      </c>
      <c r="D11" s="16" t="n">
        <v>0.231866903657629</v>
      </c>
      <c r="E11" s="16" t="n">
        <v>0.217052389018472</v>
      </c>
      <c r="F11" s="16" t="n">
        <v>0.182746916212336</v>
      </c>
      <c r="G11" s="16"/>
      <c r="H11" s="16" t="n">
        <v>0.120517136685752</v>
      </c>
      <c r="I11" s="16" t="n">
        <v>0.192082764003057</v>
      </c>
      <c r="J11" s="16"/>
      <c r="K11" s="16" t="n">
        <v>0.169022514791307</v>
      </c>
      <c r="L11" s="16"/>
      <c r="M11" s="16" t="n">
        <v>0.190284424654062</v>
      </c>
      <c r="N11" s="16" t="n">
        <v>0.206351074552729</v>
      </c>
      <c r="O11" s="16" t="n">
        <v>0.249172218694348</v>
      </c>
      <c r="P11" s="16" t="n">
        <v>0.260983713807299</v>
      </c>
      <c r="Q11" s="16"/>
      <c r="R11" s="16" t="n">
        <v>0.226981051970732</v>
      </c>
      <c r="S11" s="16" t="n">
        <v>0.115758710808343</v>
      </c>
      <c r="T11" s="16" t="n">
        <v>0.217323131048939</v>
      </c>
      <c r="U11" s="16" t="n">
        <v>0.216704109954262</v>
      </c>
      <c r="V11" s="16" t="n">
        <v>0.182375679127869</v>
      </c>
      <c r="W11" s="16"/>
      <c r="X11" s="16" t="n">
        <v>0.128402614223064</v>
      </c>
      <c r="Y11" s="16" t="n">
        <v>0.247260911593099</v>
      </c>
      <c r="Z11" s="16" t="n">
        <v>0.52050841778697</v>
      </c>
      <c r="AA11" s="16" t="n">
        <v>0.227102548010778</v>
      </c>
      <c r="AB11" s="16" t="n">
        <v>0.0971581857022716</v>
      </c>
      <c r="AC11" s="16" t="n">
        <v>0.0656321488678214</v>
      </c>
      <c r="AD11" s="16" t="n">
        <v>0.10209406826297</v>
      </c>
      <c r="AE11" s="16"/>
      <c r="AF11" s="16" t="n">
        <v>0.000648104149089209</v>
      </c>
      <c r="AG11" s="16" t="n">
        <v>0.00483464376483329</v>
      </c>
      <c r="AH11" s="16" t="n">
        <v>0.228706786880403</v>
      </c>
      <c r="AI11" s="16" t="n">
        <v>0.0261259122872752</v>
      </c>
      <c r="AJ11" s="16" t="n">
        <v>0.192043316226936</v>
      </c>
      <c r="AK11" s="16" t="n">
        <v>0.235313854147703</v>
      </c>
      <c r="AL11" s="16" t="n">
        <v>0.290724465328007</v>
      </c>
      <c r="AM11" s="16" t="n">
        <v>0.670571350896885</v>
      </c>
      <c r="AN11" s="16" t="n">
        <v>0.247337275016811</v>
      </c>
      <c r="AO11" s="16" t="n">
        <v>0.00524089539721303</v>
      </c>
      <c r="AP11" s="16" t="n">
        <v>0</v>
      </c>
      <c r="AQ11" s="16"/>
      <c r="AR11" s="16" t="n">
        <v>0.226503764750299</v>
      </c>
      <c r="AS11" s="16" t="n">
        <v>0.214984864958814</v>
      </c>
      <c r="AT11" s="16" t="n">
        <v>0.127482418797286</v>
      </c>
      <c r="AU11" s="16" t="n">
        <v>0.0210700596561572</v>
      </c>
      <c r="AV11" s="16" t="n">
        <v>0.225967732269072</v>
      </c>
      <c r="AW11" s="16" t="n">
        <v>0.131662008493137</v>
      </c>
      <c r="AX11" s="16" t="n">
        <v>0.244019671307985</v>
      </c>
      <c r="AY11" s="16" t="n">
        <v>0.498100303860967</v>
      </c>
    </row>
    <row r="12">
      <c r="B12" s="17" t="s">
        <v>299</v>
      </c>
      <c r="C12" s="16" t="n">
        <v>0.122899578313236</v>
      </c>
      <c r="D12" s="16" t="n">
        <v>0.0476816233529098</v>
      </c>
      <c r="E12" s="16" t="n">
        <v>0.0412520125668996</v>
      </c>
      <c r="F12" s="16" t="n">
        <v>0.153758440910376</v>
      </c>
      <c r="G12" s="16"/>
      <c r="H12" s="16" t="n">
        <v>0.0420203405420611</v>
      </c>
      <c r="I12" s="16" t="n">
        <v>0.1372060693713</v>
      </c>
      <c r="J12" s="16"/>
      <c r="K12" s="16" t="n">
        <v>0.14588052860858</v>
      </c>
      <c r="L12" s="16"/>
      <c r="M12" s="16" t="n">
        <v>0.120481753780028</v>
      </c>
      <c r="N12" s="16" t="n">
        <v>0.133240245519654</v>
      </c>
      <c r="O12" s="16" t="n">
        <v>0.169217331801302</v>
      </c>
      <c r="P12" s="16" t="n">
        <v>0.151445380277416</v>
      </c>
      <c r="Q12" s="16"/>
      <c r="R12" s="16" t="n">
        <v>0.0160252611801748</v>
      </c>
      <c r="S12" s="16" t="n">
        <v>0.457230452147759</v>
      </c>
      <c r="T12" s="16" t="n">
        <v>0.0772697490603218</v>
      </c>
      <c r="U12" s="16" t="n">
        <v>0.118947033778347</v>
      </c>
      <c r="V12" s="16" t="n">
        <v>0.0885485325818378</v>
      </c>
      <c r="W12" s="16"/>
      <c r="X12" s="16" t="n">
        <v>0.181344436008052</v>
      </c>
      <c r="Y12" s="16" t="n">
        <v>0.0627577682473239</v>
      </c>
      <c r="Z12" s="16" t="n">
        <v>0.0091591816921491</v>
      </c>
      <c r="AA12" s="16" t="n">
        <v>0.0231002983932858</v>
      </c>
      <c r="AB12" s="16" t="n">
        <v>0.0721300836265446</v>
      </c>
      <c r="AC12" s="16" t="n">
        <v>0.150990186531492</v>
      </c>
      <c r="AD12" s="16" t="n">
        <v>0.115161118106542</v>
      </c>
      <c r="AE12" s="16"/>
      <c r="AF12" s="16" t="n">
        <v>0.225897165766733</v>
      </c>
      <c r="AG12" s="16" t="n">
        <v>0.0121365661309078</v>
      </c>
      <c r="AH12" s="16" t="n">
        <v>0.297199191331163</v>
      </c>
      <c r="AI12" s="16" t="n">
        <v>0.176580159144088</v>
      </c>
      <c r="AJ12" s="16" t="n">
        <v>0.0324483809910406</v>
      </c>
      <c r="AK12" s="16" t="n">
        <v>0.178826865212796</v>
      </c>
      <c r="AL12" s="16" t="n">
        <v>0.0191736561664119</v>
      </c>
      <c r="AM12" s="16" t="n">
        <v>0.0210332541516933</v>
      </c>
      <c r="AN12" s="16" t="n">
        <v>0.154482437177552</v>
      </c>
      <c r="AO12" s="16" t="n">
        <v>0.000805016524460155</v>
      </c>
      <c r="AP12" s="16" t="n">
        <v>0</v>
      </c>
      <c r="AQ12" s="16"/>
      <c r="AR12" s="16" t="n">
        <v>0.14838442969336</v>
      </c>
      <c r="AS12" s="16" t="n">
        <v>0.0967508853427219</v>
      </c>
      <c r="AT12" s="16" t="n">
        <v>0.194197880344399</v>
      </c>
      <c r="AU12" s="16" t="n">
        <v>0.165912375327132</v>
      </c>
      <c r="AV12" s="16" t="n">
        <v>0.160353214636884</v>
      </c>
      <c r="AW12" s="16" t="n">
        <v>0.0903158937915816</v>
      </c>
      <c r="AX12" s="16" t="n">
        <v>0.0255375698511222</v>
      </c>
      <c r="AY12" s="16" t="n">
        <v>0.0116944870254857</v>
      </c>
    </row>
    <row r="13">
      <c r="B13" s="17" t="s">
        <v>300</v>
      </c>
      <c r="C13" s="16" t="n">
        <v>0.0952290800660182</v>
      </c>
      <c r="D13" s="16" t="n">
        <v>0.139323370032928</v>
      </c>
      <c r="E13" s="16" t="n">
        <v>0.126761782816708</v>
      </c>
      <c r="F13" s="16" t="n">
        <v>0.0816181576788509</v>
      </c>
      <c r="G13" s="16"/>
      <c r="H13" s="16" t="n">
        <v>0.0331276298999549</v>
      </c>
      <c r="I13" s="16" t="n">
        <v>0.106844795150483</v>
      </c>
      <c r="J13" s="16"/>
      <c r="K13" s="16" t="n">
        <v>0.0421981474635213</v>
      </c>
      <c r="L13" s="16"/>
      <c r="M13" s="16" t="n">
        <v>0.100858115225903</v>
      </c>
      <c r="N13" s="16" t="n">
        <v>0.0466253837130741</v>
      </c>
      <c r="O13" s="16" t="n">
        <v>0.0680524006096766</v>
      </c>
      <c r="P13" s="16" t="n">
        <v>0.0444939443677691</v>
      </c>
      <c r="Q13" s="16"/>
      <c r="R13" s="16" t="n">
        <v>0.145588624581523</v>
      </c>
      <c r="S13" s="16" t="n">
        <v>0.0747577054199594</v>
      </c>
      <c r="T13" s="16" t="n">
        <v>0.0952339281706926</v>
      </c>
      <c r="U13" s="16" t="n">
        <v>0.105998740822776</v>
      </c>
      <c r="V13" s="16" t="n">
        <v>0.0887042866993749</v>
      </c>
      <c r="W13" s="16"/>
      <c r="X13" s="16" t="n">
        <v>0.0921225717215975</v>
      </c>
      <c r="Y13" s="16" t="n">
        <v>0.0695451209592909</v>
      </c>
      <c r="Z13" s="16" t="n">
        <v>0.137351790713397</v>
      </c>
      <c r="AA13" s="16" t="n">
        <v>0.00058774682539256</v>
      </c>
      <c r="AB13" s="16" t="n">
        <v>0.0314896512061062</v>
      </c>
      <c r="AC13" s="16" t="n">
        <v>0.0125761335782989</v>
      </c>
      <c r="AD13" s="16" t="n">
        <v>0.0263887423167342</v>
      </c>
      <c r="AE13" s="16"/>
      <c r="AF13" s="16" t="n">
        <v>0</v>
      </c>
      <c r="AG13" s="16" t="n">
        <v>0.00211679344616991</v>
      </c>
      <c r="AH13" s="16" t="n">
        <v>0.216872971684617</v>
      </c>
      <c r="AI13" s="16" t="n">
        <v>0.0260721946286924</v>
      </c>
      <c r="AJ13" s="16" t="n">
        <v>0.0165247807704684</v>
      </c>
      <c r="AK13" s="16" t="n">
        <v>0.12738863931986</v>
      </c>
      <c r="AL13" s="16" t="n">
        <v>0.00491719789360207</v>
      </c>
      <c r="AM13" s="16" t="n">
        <v>0.00575440551476242</v>
      </c>
      <c r="AN13" s="16" t="n">
        <v>0.104101376482071</v>
      </c>
      <c r="AO13" s="16" t="n">
        <v>0.214461388790173</v>
      </c>
      <c r="AP13" s="16" t="n">
        <v>0.266929768819986</v>
      </c>
      <c r="AQ13" s="16"/>
      <c r="AR13" s="16" t="n">
        <v>0.0473787702025437</v>
      </c>
      <c r="AS13" s="16" t="n">
        <v>0.0667462173471273</v>
      </c>
      <c r="AT13" s="16" t="n">
        <v>0.0918701329226202</v>
      </c>
      <c r="AU13" s="16" t="n">
        <v>0.462883719184311</v>
      </c>
      <c r="AV13" s="16" t="n">
        <v>0.144598239661191</v>
      </c>
      <c r="AW13" s="16" t="n">
        <v>0.0673863974520191</v>
      </c>
      <c r="AX13" s="16" t="n">
        <v>0</v>
      </c>
      <c r="AY13" s="16" t="n">
        <v>0.00979479088645274</v>
      </c>
    </row>
    <row r="14">
      <c r="B14" s="17" t="s">
        <v>97</v>
      </c>
      <c r="C14" s="22" t="n">
        <v>0.471818618251867</v>
      </c>
      <c r="D14" s="22" t="n">
        <v>0.453278106235542</v>
      </c>
      <c r="E14" s="22" t="n">
        <v>0.354445488930232</v>
      </c>
      <c r="F14" s="22" t="n">
        <v>0.506097970277662</v>
      </c>
      <c r="G14" s="22"/>
      <c r="H14" s="22" t="n">
        <v>0.689452946988315</v>
      </c>
      <c r="I14" s="22" t="n">
        <v>0.465178179456881</v>
      </c>
      <c r="J14" s="22"/>
      <c r="K14" s="22" t="n">
        <v>0.565991162446909</v>
      </c>
      <c r="L14" s="22"/>
      <c r="M14" s="22" t="n">
        <v>0.504807918529059</v>
      </c>
      <c r="N14" s="22" t="n">
        <v>0.253571884705718</v>
      </c>
      <c r="O14" s="22" t="n">
        <v>0.095854880163206</v>
      </c>
      <c r="P14" s="22" t="n">
        <v>0.124902841234361</v>
      </c>
      <c r="Q14" s="22"/>
      <c r="R14" s="22" t="n">
        <v>0.450504838226713</v>
      </c>
      <c r="S14" s="22" t="n">
        <v>0.0157024281491497</v>
      </c>
      <c r="T14" s="22" t="n">
        <v>0.384513344929432</v>
      </c>
      <c r="U14" s="22" t="n">
        <v>0.522666664493955</v>
      </c>
      <c r="V14" s="22" t="n">
        <v>0.608821901195294</v>
      </c>
      <c r="W14" s="22"/>
      <c r="X14" s="22" t="n">
        <v>0.464126606074566</v>
      </c>
      <c r="Y14" s="22" t="n">
        <v>0.536699654318112</v>
      </c>
      <c r="Z14" s="22" t="n">
        <v>0.235410491187682</v>
      </c>
      <c r="AA14" s="22" t="n">
        <v>0.702638074010078</v>
      </c>
      <c r="AB14" s="22" t="n">
        <v>0.619465700835639</v>
      </c>
      <c r="AC14" s="22" t="n">
        <v>0.292857160457511</v>
      </c>
      <c r="AD14" s="22" t="n">
        <v>0.642335323114246</v>
      </c>
      <c r="AE14" s="22"/>
      <c r="AF14" s="22" t="n">
        <v>0.765493605414699</v>
      </c>
      <c r="AG14" s="22" t="n">
        <v>0.933271736754838</v>
      </c>
      <c r="AH14" s="22" t="n">
        <v>0.205235009644846</v>
      </c>
      <c r="AI14" s="22" t="n">
        <v>0.540752623575066</v>
      </c>
      <c r="AJ14" s="22" t="n">
        <v>0.698236136974633</v>
      </c>
      <c r="AK14" s="22" t="n">
        <v>0.448842041748641</v>
      </c>
      <c r="AL14" s="22" t="n">
        <v>0.251091007984714</v>
      </c>
      <c r="AM14" s="22" t="n">
        <v>0.154332259030985</v>
      </c>
      <c r="AN14" s="22" t="n">
        <v>0.115544423598533</v>
      </c>
      <c r="AO14" s="22" t="n">
        <v>0.528708127534102</v>
      </c>
      <c r="AP14" s="22" t="n">
        <v>0.727498378117866</v>
      </c>
      <c r="AQ14" s="22"/>
      <c r="AR14" s="22" t="n">
        <v>0.438581287796407</v>
      </c>
      <c r="AS14" s="22" t="n">
        <v>0.539725719233268</v>
      </c>
      <c r="AT14" s="22" t="n">
        <v>0.308278055957889</v>
      </c>
      <c r="AU14" s="22" t="n">
        <v>0.168372050795563</v>
      </c>
      <c r="AV14" s="22" t="n">
        <v>0.396207636000379</v>
      </c>
      <c r="AW14" s="22" t="n">
        <v>0.678762795015779</v>
      </c>
      <c r="AX14" s="22" t="n">
        <v>0.653414732989305</v>
      </c>
      <c r="AY14" s="22" t="n">
        <v>0.478510722088062</v>
      </c>
    </row>
    <row r="15">
      <c r="B15" s="18"/>
    </row>
    <row r="16">
      <c r="B16" t="s">
        <v>77</v>
      </c>
    </row>
    <row r="17">
      <c r="B17" t="s">
        <v>78</v>
      </c>
    </row>
    <row r="19">
      <c r="B19"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312</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207</v>
      </c>
      <c r="C9" s="16" t="n">
        <v>0.0981310835995874</v>
      </c>
      <c r="D9" s="16" t="n">
        <v>0.0302816447643061</v>
      </c>
      <c r="E9" s="16" t="n">
        <v>0.10937038272246</v>
      </c>
      <c r="F9" s="16" t="n">
        <v>0.102683891230726</v>
      </c>
      <c r="G9" s="16"/>
      <c r="H9" s="16" t="n">
        <v>0.056904664784438</v>
      </c>
      <c r="I9" s="16" t="n">
        <v>0.0907832996155545</v>
      </c>
      <c r="J9" s="16"/>
      <c r="K9" s="16" t="n">
        <v>0.16674312909282</v>
      </c>
      <c r="L9" s="16"/>
      <c r="M9" s="16" t="n">
        <v>0.0800797534517883</v>
      </c>
      <c r="N9" s="16" t="n">
        <v>0.20444461023062</v>
      </c>
      <c r="O9" s="16" t="n">
        <v>0.319935574608371</v>
      </c>
      <c r="P9" s="16" t="n">
        <v>0.377407685357623</v>
      </c>
      <c r="Q9" s="16"/>
      <c r="R9" s="16" t="n">
        <v>0.3090512555597</v>
      </c>
      <c r="S9" s="16" t="n">
        <v>0.149244062324558</v>
      </c>
      <c r="T9" s="16" t="n">
        <v>0.0633424774303686</v>
      </c>
      <c r="U9" s="16" t="n">
        <v>0.068505862362663</v>
      </c>
      <c r="V9" s="16" t="n">
        <v>0.0923645651996097</v>
      </c>
      <c r="W9" s="16"/>
      <c r="X9" s="16" t="n">
        <v>0.110353954750157</v>
      </c>
      <c r="Y9" s="16" t="n">
        <v>0.0604387367365258</v>
      </c>
      <c r="Z9" s="16" t="n">
        <v>0.0599271868299132</v>
      </c>
      <c r="AA9" s="16" t="n">
        <v>0.0485548947029106</v>
      </c>
      <c r="AB9" s="16" t="n">
        <v>0.122316346114867</v>
      </c>
      <c r="AC9" s="16" t="n">
        <v>0.289893585584771</v>
      </c>
      <c r="AD9" s="16" t="n">
        <v>0.126960708115309</v>
      </c>
      <c r="AE9" s="16"/>
      <c r="AF9" s="16" t="n">
        <v>0.00927799010678072</v>
      </c>
      <c r="AG9" s="16" t="n">
        <v>0.463708284250972</v>
      </c>
      <c r="AH9" s="16" t="n">
        <v>0.0363713874449328</v>
      </c>
      <c r="AI9" s="16" t="n">
        <v>0.159818534512789</v>
      </c>
      <c r="AJ9" s="16" t="n">
        <v>0.0343350506084326</v>
      </c>
      <c r="AK9" s="16" t="n">
        <v>0.093983057340641</v>
      </c>
      <c r="AL9" s="16" t="n">
        <v>0.143560315758472</v>
      </c>
      <c r="AM9" s="16" t="n">
        <v>0.140948415291453</v>
      </c>
      <c r="AN9" s="16" t="n">
        <v>0.15618793184733</v>
      </c>
      <c r="AO9" s="16" t="n">
        <v>0.0161744005810265</v>
      </c>
      <c r="AP9" s="16" t="n">
        <v>0.00711366571287218</v>
      </c>
      <c r="AQ9" s="16"/>
      <c r="AR9" s="16" t="n">
        <v>0.147399407063819</v>
      </c>
      <c r="AS9" s="16" t="n">
        <v>0.052304909937429</v>
      </c>
      <c r="AT9" s="16" t="n">
        <v>0.143176107365998</v>
      </c>
      <c r="AU9" s="16" t="n">
        <v>0.0296327668506334</v>
      </c>
      <c r="AV9" s="16" t="n">
        <v>0.164129359134779</v>
      </c>
      <c r="AW9" s="16" t="n">
        <v>0.0748347045771227</v>
      </c>
      <c r="AX9" s="16" t="n">
        <v>0.283944242013281</v>
      </c>
      <c r="AY9" s="16" t="n">
        <v>0.00189969613903295</v>
      </c>
    </row>
    <row r="10">
      <c r="B10" s="17" t="s">
        <v>208</v>
      </c>
      <c r="C10" s="16" t="n">
        <v>0.27506132899788</v>
      </c>
      <c r="D10" s="16" t="n">
        <v>0.477571832878319</v>
      </c>
      <c r="E10" s="16" t="n">
        <v>0.224063574528555</v>
      </c>
      <c r="F10" s="16" t="n">
        <v>0.266259183557401</v>
      </c>
      <c r="G10" s="16"/>
      <c r="H10" s="16" t="n">
        <v>0.178213342221699</v>
      </c>
      <c r="I10" s="16" t="n">
        <v>0.291606443978823</v>
      </c>
      <c r="J10" s="16"/>
      <c r="K10" s="16" t="n">
        <v>0.327133103136955</v>
      </c>
      <c r="L10" s="16"/>
      <c r="M10" s="16" t="n">
        <v>0.262111000567487</v>
      </c>
      <c r="N10" s="16" t="n">
        <v>0.350245277982253</v>
      </c>
      <c r="O10" s="16" t="n">
        <v>0.468348823216042</v>
      </c>
      <c r="P10" s="16" t="n">
        <v>0.384377349766933</v>
      </c>
      <c r="Q10" s="16"/>
      <c r="R10" s="16" t="n">
        <v>0.226981051970732</v>
      </c>
      <c r="S10" s="16" t="n">
        <v>0.534904076782449</v>
      </c>
      <c r="T10" s="16" t="n">
        <v>0.330457173410746</v>
      </c>
      <c r="U10" s="16" t="n">
        <v>0.207827103148351</v>
      </c>
      <c r="V10" s="16" t="n">
        <v>0.217877224241089</v>
      </c>
      <c r="W10" s="16"/>
      <c r="X10" s="16" t="n">
        <v>0.329423171367821</v>
      </c>
      <c r="Y10" s="16" t="n">
        <v>0.0952917449283264</v>
      </c>
      <c r="Z10" s="16" t="n">
        <v>0.315446179692148</v>
      </c>
      <c r="AA10" s="16" t="n">
        <v>0.193118896021975</v>
      </c>
      <c r="AB10" s="16" t="n">
        <v>0.30137681455609</v>
      </c>
      <c r="AC10" s="16" t="n">
        <v>0.241944458065341</v>
      </c>
      <c r="AD10" s="16" t="n">
        <v>0.184727610882115</v>
      </c>
      <c r="AE10" s="16"/>
      <c r="AF10" s="16" t="n">
        <v>0.388423850259521</v>
      </c>
      <c r="AG10" s="16" t="n">
        <v>0.0735026416889291</v>
      </c>
      <c r="AH10" s="16" t="n">
        <v>0.284486764526947</v>
      </c>
      <c r="AI10" s="16" t="n">
        <v>0.301790879146004</v>
      </c>
      <c r="AJ10" s="16" t="n">
        <v>0.403030001511164</v>
      </c>
      <c r="AK10" s="16" t="n">
        <v>0.218969465367195</v>
      </c>
      <c r="AL10" s="16" t="n">
        <v>0.293408111456662</v>
      </c>
      <c r="AM10" s="16" t="n">
        <v>0.268465115648573</v>
      </c>
      <c r="AN10" s="16" t="n">
        <v>0.379945076660389</v>
      </c>
      <c r="AO10" s="16" t="n">
        <v>0.196348279092771</v>
      </c>
      <c r="AP10" s="16" t="n">
        <v>0.259656421188879</v>
      </c>
      <c r="AQ10" s="16"/>
      <c r="AR10" s="16" t="n">
        <v>0.14850161058641</v>
      </c>
      <c r="AS10" s="16" t="n">
        <v>0.383355000481155</v>
      </c>
      <c r="AT10" s="16" t="n">
        <v>0.347180133344601</v>
      </c>
      <c r="AU10" s="16" t="n">
        <v>0.337335941985718</v>
      </c>
      <c r="AV10" s="16" t="n">
        <v>0.152762755949977</v>
      </c>
      <c r="AW10" s="16" t="n">
        <v>0.283137279991607</v>
      </c>
      <c r="AX10" s="16" t="n">
        <v>0.0412701427108142</v>
      </c>
      <c r="AY10" s="16" t="n">
        <v>0.039179163545811</v>
      </c>
    </row>
    <row r="11">
      <c r="B11" s="17" t="s">
        <v>209</v>
      </c>
      <c r="C11" s="16" t="n">
        <v>0.207815438769988</v>
      </c>
      <c r="D11" s="16" t="n">
        <v>0.192623910459689</v>
      </c>
      <c r="E11" s="16" t="n">
        <v>0.42596761918785</v>
      </c>
      <c r="F11" s="16" t="n">
        <v>0.149690668221562</v>
      </c>
      <c r="G11" s="16"/>
      <c r="H11" s="16" t="n">
        <v>0.0126109836776073</v>
      </c>
      <c r="I11" s="16" t="n">
        <v>0.211492099432605</v>
      </c>
      <c r="J11" s="16"/>
      <c r="K11" s="16" t="n">
        <v>0.102304510157602</v>
      </c>
      <c r="L11" s="16"/>
      <c r="M11" s="16" t="n">
        <v>0.211802999357135</v>
      </c>
      <c r="N11" s="16" t="n">
        <v>0.189645765281992</v>
      </c>
      <c r="O11" s="16" t="n">
        <v>0.14395272090852</v>
      </c>
      <c r="P11" s="16" t="n">
        <v>0.134883170728169</v>
      </c>
      <c r="Q11" s="16"/>
      <c r="R11" s="16" t="n">
        <v>0.19507444592155</v>
      </c>
      <c r="S11" s="16" t="n">
        <v>0.288317726376584</v>
      </c>
      <c r="T11" s="16" t="n">
        <v>0.211801240781213</v>
      </c>
      <c r="U11" s="16" t="n">
        <v>0.188563744923681</v>
      </c>
      <c r="V11" s="16" t="n">
        <v>0.197317208909505</v>
      </c>
      <c r="W11" s="16"/>
      <c r="X11" s="16" t="n">
        <v>0.161193284129246</v>
      </c>
      <c r="Y11" s="16" t="n">
        <v>0.216369015536382</v>
      </c>
      <c r="Z11" s="16" t="n">
        <v>0.275692518768088</v>
      </c>
      <c r="AA11" s="16" t="n">
        <v>0.212846040780411</v>
      </c>
      <c r="AB11" s="16" t="n">
        <v>0.412147265411913</v>
      </c>
      <c r="AC11" s="16" t="n">
        <v>0.209020172329152</v>
      </c>
      <c r="AD11" s="16" t="n">
        <v>0.0836363067882179</v>
      </c>
      <c r="AE11" s="16"/>
      <c r="AF11" s="16" t="n">
        <v>0.398473861384177</v>
      </c>
      <c r="AG11" s="16" t="n">
        <v>0.00912949659336948</v>
      </c>
      <c r="AH11" s="16" t="n">
        <v>0.163714584886571</v>
      </c>
      <c r="AI11" s="16" t="n">
        <v>0.116606622513875</v>
      </c>
      <c r="AJ11" s="16" t="n">
        <v>0.21735049323083</v>
      </c>
      <c r="AK11" s="16" t="n">
        <v>0.175139577860309</v>
      </c>
      <c r="AL11" s="16" t="n">
        <v>0.0854367854060011</v>
      </c>
      <c r="AM11" s="16" t="n">
        <v>0.269538053927534</v>
      </c>
      <c r="AN11" s="16" t="n">
        <v>0.45315694074421</v>
      </c>
      <c r="AO11" s="16" t="n">
        <v>0.203579044695272</v>
      </c>
      <c r="AP11" s="16" t="n">
        <v>0</v>
      </c>
      <c r="AQ11" s="16"/>
      <c r="AR11" s="16" t="n">
        <v>0.307029360670966</v>
      </c>
      <c r="AS11" s="16" t="n">
        <v>0.244639493675931</v>
      </c>
      <c r="AT11" s="16" t="n">
        <v>0.104447468610374</v>
      </c>
      <c r="AU11" s="16" t="n">
        <v>0.00423519665220616</v>
      </c>
      <c r="AV11" s="16" t="n">
        <v>0.2320782768656</v>
      </c>
      <c r="AW11" s="16" t="n">
        <v>0.147063858467142</v>
      </c>
      <c r="AX11" s="16" t="n">
        <v>0</v>
      </c>
      <c r="AY11" s="16" t="n">
        <v>0.480410418227094</v>
      </c>
    </row>
    <row r="12">
      <c r="B12" s="17" t="s">
        <v>210</v>
      </c>
      <c r="C12" s="16" t="n">
        <v>0.031816900146249</v>
      </c>
      <c r="D12" s="16" t="n">
        <v>0.128712087602359</v>
      </c>
      <c r="E12" s="16" t="n">
        <v>0.0195249446638731</v>
      </c>
      <c r="F12" s="16" t="n">
        <v>0.0242841221412945</v>
      </c>
      <c r="G12" s="16"/>
      <c r="H12" s="16" t="n">
        <v>0.341046944464411</v>
      </c>
      <c r="I12" s="16" t="n">
        <v>0.0226698781768642</v>
      </c>
      <c r="J12" s="16"/>
      <c r="K12" s="16" t="n">
        <v>0.000317630878137316</v>
      </c>
      <c r="L12" s="16"/>
      <c r="M12" s="16" t="n">
        <v>0.0285448393340786</v>
      </c>
      <c r="N12" s="16" t="n">
        <v>0.0697709521801761</v>
      </c>
      <c r="O12" s="16" t="n">
        <v>0.02496771094515</v>
      </c>
      <c r="P12" s="16" t="n">
        <v>0.0273323780245419</v>
      </c>
      <c r="Q12" s="16"/>
      <c r="R12" s="16" t="n">
        <v>0</v>
      </c>
      <c r="S12" s="16" t="n">
        <v>0.000329914630551888</v>
      </c>
      <c r="T12" s="16" t="n">
        <v>0.0422632316752801</v>
      </c>
      <c r="U12" s="16" t="n">
        <v>0.0508706561973992</v>
      </c>
      <c r="V12" s="16" t="n">
        <v>0.0287335734705588</v>
      </c>
      <c r="W12" s="16"/>
      <c r="X12" s="16" t="n">
        <v>0.0211480622996713</v>
      </c>
      <c r="Y12" s="16" t="n">
        <v>0.074643825841126</v>
      </c>
      <c r="Z12" s="16" t="n">
        <v>0.0376872817336105</v>
      </c>
      <c r="AA12" s="16" t="n">
        <v>0.0311130115510657</v>
      </c>
      <c r="AB12" s="16" t="n">
        <v>0.0399160854847531</v>
      </c>
      <c r="AC12" s="16" t="n">
        <v>0.0158794994933879</v>
      </c>
      <c r="AD12" s="16" t="n">
        <v>0.0144014988464787</v>
      </c>
      <c r="AE12" s="16"/>
      <c r="AF12" s="16" t="n">
        <v>0</v>
      </c>
      <c r="AG12" s="16" t="n">
        <v>0</v>
      </c>
      <c r="AH12" s="16" t="n">
        <v>0.0377057221331166</v>
      </c>
      <c r="AI12" s="16" t="n">
        <v>0.141886071733123</v>
      </c>
      <c r="AJ12" s="16" t="n">
        <v>0.0111777615415798</v>
      </c>
      <c r="AK12" s="16" t="n">
        <v>0.0515711720678372</v>
      </c>
      <c r="AL12" s="16" t="n">
        <v>0.0278260011612698</v>
      </c>
      <c r="AM12" s="16" t="n">
        <v>0.0120916196059458</v>
      </c>
      <c r="AN12" s="16" t="n">
        <v>0</v>
      </c>
      <c r="AO12" s="16" t="n">
        <v>0.00524089539721303</v>
      </c>
      <c r="AP12" s="16" t="n">
        <v>0</v>
      </c>
      <c r="AQ12" s="16"/>
      <c r="AR12" s="16" t="n">
        <v>0.00921076641310736</v>
      </c>
      <c r="AS12" s="16" t="n">
        <v>0.0343484390137758</v>
      </c>
      <c r="AT12" s="16" t="n">
        <v>0.0111641882286904</v>
      </c>
      <c r="AU12" s="16" t="n">
        <v>0.149077512323181</v>
      </c>
      <c r="AV12" s="16" t="n">
        <v>0.0722991198305954</v>
      </c>
      <c r="AW12" s="16" t="n">
        <v>0.0149705065673322</v>
      </c>
      <c r="AX12" s="16" t="n">
        <v>0</v>
      </c>
      <c r="AY12" s="16" t="n">
        <v>0</v>
      </c>
    </row>
    <row r="13">
      <c r="B13" s="17" t="s">
        <v>211</v>
      </c>
      <c r="C13" s="16" t="n">
        <v>0.262228863607733</v>
      </c>
      <c r="D13" s="16" t="n">
        <v>0.143043700258056</v>
      </c>
      <c r="E13" s="16" t="n">
        <v>0.169271400800745</v>
      </c>
      <c r="F13" s="16" t="n">
        <v>0.301137674802301</v>
      </c>
      <c r="G13" s="16"/>
      <c r="H13" s="16" t="n">
        <v>0.409959675674665</v>
      </c>
      <c r="I13" s="16" t="n">
        <v>0.251448801449347</v>
      </c>
      <c r="J13" s="16"/>
      <c r="K13" s="16" t="n">
        <v>0.260025152224751</v>
      </c>
      <c r="L13" s="16"/>
      <c r="M13" s="16" t="n">
        <v>0.282165294175467</v>
      </c>
      <c r="N13" s="16" t="n">
        <v>0.135838788810449</v>
      </c>
      <c r="O13" s="16" t="n">
        <v>0.0254882409342098</v>
      </c>
      <c r="P13" s="16" t="n">
        <v>0.023372979455063</v>
      </c>
      <c r="Q13" s="16"/>
      <c r="R13" s="16" t="n">
        <v>0.122590960245655</v>
      </c>
      <c r="S13" s="16" t="n">
        <v>0.027204219885857</v>
      </c>
      <c r="T13" s="16" t="n">
        <v>0.247177415418751</v>
      </c>
      <c r="U13" s="16" t="n">
        <v>0.274642399239807</v>
      </c>
      <c r="V13" s="16" t="n">
        <v>0.33809752566686</v>
      </c>
      <c r="W13" s="16"/>
      <c r="X13" s="16" t="n">
        <v>0.251936961980013</v>
      </c>
      <c r="Y13" s="16" t="n">
        <v>0.388322360761219</v>
      </c>
      <c r="Z13" s="16" t="n">
        <v>0.165213068151912</v>
      </c>
      <c r="AA13" s="16" t="n">
        <v>0.513641447482234</v>
      </c>
      <c r="AB13" s="16" t="n">
        <v>0.104716242113346</v>
      </c>
      <c r="AC13" s="16" t="n">
        <v>0.113948230835096</v>
      </c>
      <c r="AD13" s="16" t="n">
        <v>0.506730087341072</v>
      </c>
      <c r="AE13" s="16"/>
      <c r="AF13" s="16" t="n">
        <v>0.20121795108225</v>
      </c>
      <c r="AG13" s="16" t="n">
        <v>0.0227399244131497</v>
      </c>
      <c r="AH13" s="16" t="n">
        <v>0.319094543441076</v>
      </c>
      <c r="AI13" s="16" t="n">
        <v>0.279897892094208</v>
      </c>
      <c r="AJ13" s="16" t="n">
        <v>0.332639480075536</v>
      </c>
      <c r="AK13" s="16" t="n">
        <v>0.282411888888057</v>
      </c>
      <c r="AL13" s="16" t="n">
        <v>0.200906106696757</v>
      </c>
      <c r="AM13" s="16" t="n">
        <v>0.296886264682644</v>
      </c>
      <c r="AN13" s="16" t="n">
        <v>0.0107100507480712</v>
      </c>
      <c r="AO13" s="16" t="n">
        <v>0.574506733003766</v>
      </c>
      <c r="AP13" s="16" t="n">
        <v>0.395183249988356</v>
      </c>
      <c r="AQ13" s="16"/>
      <c r="AR13" s="16" t="n">
        <v>0.258800874735417</v>
      </c>
      <c r="AS13" s="16" t="n">
        <v>0.12959332841632</v>
      </c>
      <c r="AT13" s="16" t="n">
        <v>0.295347433405369</v>
      </c>
      <c r="AU13" s="16" t="n">
        <v>0.330049229470489</v>
      </c>
      <c r="AV13" s="16" t="n">
        <v>0.370853000731202</v>
      </c>
      <c r="AW13" s="16" t="n">
        <v>0.300763954380301</v>
      </c>
      <c r="AX13" s="16" t="n">
        <v>0.632043850702705</v>
      </c>
      <c r="AY13" s="16" t="n">
        <v>0.478510722088062</v>
      </c>
    </row>
    <row r="14">
      <c r="B14" s="17" t="s">
        <v>97</v>
      </c>
      <c r="C14" s="16" t="n">
        <v>0.124946384878563</v>
      </c>
      <c r="D14" s="16" t="n">
        <v>0.0277668240372703</v>
      </c>
      <c r="E14" s="16" t="n">
        <v>0.0518020780965163</v>
      </c>
      <c r="F14" s="16" t="n">
        <v>0.155944460046715</v>
      </c>
      <c r="G14" s="16"/>
      <c r="H14" s="16" t="n">
        <v>0.00126438917717966</v>
      </c>
      <c r="I14" s="16" t="n">
        <v>0.131999477346805</v>
      </c>
      <c r="J14" s="16"/>
      <c r="K14" s="16" t="n">
        <v>0.143476474509734</v>
      </c>
      <c r="L14" s="16"/>
      <c r="M14" s="16" t="n">
        <v>0.135296113114044</v>
      </c>
      <c r="N14" s="16" t="n">
        <v>0.0500546055145105</v>
      </c>
      <c r="O14" s="16" t="n">
        <v>0.0173069293877069</v>
      </c>
      <c r="P14" s="16" t="n">
        <v>0.0526264366676696</v>
      </c>
      <c r="Q14" s="16"/>
      <c r="R14" s="16" t="n">
        <v>0.146302286302363</v>
      </c>
      <c r="S14" s="16" t="n">
        <v>0</v>
      </c>
      <c r="T14" s="16" t="n">
        <v>0.104958461283642</v>
      </c>
      <c r="U14" s="16" t="n">
        <v>0.209590234128099</v>
      </c>
      <c r="V14" s="16" t="n">
        <v>0.125609902512377</v>
      </c>
      <c r="W14" s="16"/>
      <c r="X14" s="16" t="n">
        <v>0.125944565473092</v>
      </c>
      <c r="Y14" s="16" t="n">
        <v>0.164934316196421</v>
      </c>
      <c r="Z14" s="16" t="n">
        <v>0.146033764824328</v>
      </c>
      <c r="AA14" s="16" t="n">
        <v>0.000725709461404629</v>
      </c>
      <c r="AB14" s="16" t="n">
        <v>0.0195272463190305</v>
      </c>
      <c r="AC14" s="16" t="n">
        <v>0.129314053692252</v>
      </c>
      <c r="AD14" s="16" t="n">
        <v>0.0835437880268081</v>
      </c>
      <c r="AE14" s="16"/>
      <c r="AF14" s="16" t="n">
        <v>0.00260634716727077</v>
      </c>
      <c r="AG14" s="16" t="n">
        <v>0.43091965305358</v>
      </c>
      <c r="AH14" s="16" t="n">
        <v>0.158626997567356</v>
      </c>
      <c r="AI14" s="16" t="n">
        <v>0</v>
      </c>
      <c r="AJ14" s="16" t="n">
        <v>0.00146721303245741</v>
      </c>
      <c r="AK14" s="16" t="n">
        <v>0.17792483847596</v>
      </c>
      <c r="AL14" s="16" t="n">
        <v>0.248862679520838</v>
      </c>
      <c r="AM14" s="16" t="n">
        <v>0.0120705308438495</v>
      </c>
      <c r="AN14" s="16" t="n">
        <v>0</v>
      </c>
      <c r="AO14" s="16" t="n">
        <v>0.00415064722995125</v>
      </c>
      <c r="AP14" s="16" t="n">
        <v>0.338046663109893</v>
      </c>
      <c r="AQ14" s="16"/>
      <c r="AR14" s="16" t="n">
        <v>0.129057980530282</v>
      </c>
      <c r="AS14" s="16" t="n">
        <v>0.15575882847539</v>
      </c>
      <c r="AT14" s="16" t="n">
        <v>0.098684669044967</v>
      </c>
      <c r="AU14" s="16" t="n">
        <v>0.149669352717773</v>
      </c>
      <c r="AV14" s="16" t="n">
        <v>0.00787748748784647</v>
      </c>
      <c r="AW14" s="16" t="n">
        <v>0.179229696016495</v>
      </c>
      <c r="AX14" s="16" t="n">
        <v>0.0427417645731993</v>
      </c>
      <c r="AY14" s="16" t="n">
        <v>0</v>
      </c>
    </row>
    <row r="15">
      <c r="B15" s="17" t="s">
        <v>212</v>
      </c>
      <c r="C15" s="23" t="n">
        <v>0.373192412597467</v>
      </c>
      <c r="D15" s="23" t="n">
        <v>0.507853477642625</v>
      </c>
      <c r="E15" s="23" t="n">
        <v>0.333433957251015</v>
      </c>
      <c r="F15" s="23" t="n">
        <v>0.368943074788127</v>
      </c>
      <c r="G15" s="23"/>
      <c r="H15" s="23" t="n">
        <v>0.235118007006137</v>
      </c>
      <c r="I15" s="23" t="n">
        <v>0.382389743594378</v>
      </c>
      <c r="J15" s="23"/>
      <c r="K15" s="23" t="n">
        <v>0.493876232229775</v>
      </c>
      <c r="L15" s="23"/>
      <c r="M15" s="23" t="n">
        <v>0.342190754019275</v>
      </c>
      <c r="N15" s="23" t="n">
        <v>0.554689888212873</v>
      </c>
      <c r="O15" s="23" t="n">
        <v>0.788284397824413</v>
      </c>
      <c r="P15" s="23" t="n">
        <v>0.761785035124556</v>
      </c>
      <c r="Q15" s="23"/>
      <c r="R15" s="23" t="n">
        <v>0.536032307530432</v>
      </c>
      <c r="S15" s="23" t="n">
        <v>0.684148139107007</v>
      </c>
      <c r="T15" s="23" t="n">
        <v>0.393799650841114</v>
      </c>
      <c r="U15" s="23" t="n">
        <v>0.276332965511014</v>
      </c>
      <c r="V15" s="23" t="n">
        <v>0.310241789440699</v>
      </c>
      <c r="W15" s="23"/>
      <c r="X15" s="23" t="n">
        <v>0.439777126117978</v>
      </c>
      <c r="Y15" s="23" t="n">
        <v>0.155730481664852</v>
      </c>
      <c r="Z15" s="23" t="n">
        <v>0.375373366522062</v>
      </c>
      <c r="AA15" s="23" t="n">
        <v>0.241673790724885</v>
      </c>
      <c r="AB15" s="23" t="n">
        <v>0.423693160670957</v>
      </c>
      <c r="AC15" s="23" t="n">
        <v>0.531838043650112</v>
      </c>
      <c r="AD15" s="23" t="n">
        <v>0.311688318997424</v>
      </c>
      <c r="AE15" s="23"/>
      <c r="AF15" s="23" t="n">
        <v>0.397701840366302</v>
      </c>
      <c r="AG15" s="23" t="n">
        <v>0.537210925939901</v>
      </c>
      <c r="AH15" s="23" t="n">
        <v>0.32085815197188</v>
      </c>
      <c r="AI15" s="23" t="n">
        <v>0.461609413658793</v>
      </c>
      <c r="AJ15" s="23" t="n">
        <v>0.437365052119597</v>
      </c>
      <c r="AK15" s="23" t="n">
        <v>0.312952522707836</v>
      </c>
      <c r="AL15" s="23" t="n">
        <v>0.436968427215134</v>
      </c>
      <c r="AM15" s="23" t="n">
        <v>0.409413530940026</v>
      </c>
      <c r="AN15" s="23" t="n">
        <v>0.536133008507719</v>
      </c>
      <c r="AO15" s="23" t="n">
        <v>0.212522679673797</v>
      </c>
      <c r="AP15" s="23" t="n">
        <v>0.266770086901751</v>
      </c>
      <c r="AQ15" s="23"/>
      <c r="AR15" s="23" t="n">
        <v>0.295901017650228</v>
      </c>
      <c r="AS15" s="23" t="n">
        <v>0.435659910418584</v>
      </c>
      <c r="AT15" s="23" t="n">
        <v>0.490356240710599</v>
      </c>
      <c r="AU15" s="23" t="n">
        <v>0.366968708836351</v>
      </c>
      <c r="AV15" s="23" t="n">
        <v>0.316892115084756</v>
      </c>
      <c r="AW15" s="23" t="n">
        <v>0.35797198456873</v>
      </c>
      <c r="AX15" s="23" t="n">
        <v>0.325214384724096</v>
      </c>
      <c r="AY15" s="23" t="n">
        <v>0.0410788596848439</v>
      </c>
    </row>
    <row r="16">
      <c r="B16" s="17" t="s">
        <v>213</v>
      </c>
      <c r="C16" s="23" t="n">
        <v>0.294045763753982</v>
      </c>
      <c r="D16" s="23" t="n">
        <v>0.271755787860415</v>
      </c>
      <c r="E16" s="23" t="n">
        <v>0.188796345464618</v>
      </c>
      <c r="F16" s="23" t="n">
        <v>0.325421796943595</v>
      </c>
      <c r="G16" s="23"/>
      <c r="H16" s="23" t="n">
        <v>0.751006620139076</v>
      </c>
      <c r="I16" s="23" t="n">
        <v>0.274118679626212</v>
      </c>
      <c r="J16" s="23"/>
      <c r="K16" s="23" t="n">
        <v>0.260342783102889</v>
      </c>
      <c r="L16" s="23"/>
      <c r="M16" s="23" t="n">
        <v>0.310710133509546</v>
      </c>
      <c r="N16" s="23" t="n">
        <v>0.205609740990625</v>
      </c>
      <c r="O16" s="23" t="n">
        <v>0.0504559518793598</v>
      </c>
      <c r="P16" s="23" t="n">
        <v>0.0507053574796049</v>
      </c>
      <c r="Q16" s="23"/>
      <c r="R16" s="23" t="n">
        <v>0.122590960245655</v>
      </c>
      <c r="S16" s="23" t="n">
        <v>0.0275341345164089</v>
      </c>
      <c r="T16" s="23" t="n">
        <v>0.289440647094031</v>
      </c>
      <c r="U16" s="23" t="n">
        <v>0.325513055437206</v>
      </c>
      <c r="V16" s="23" t="n">
        <v>0.366831099137419</v>
      </c>
      <c r="W16" s="23"/>
      <c r="X16" s="23" t="n">
        <v>0.273085024279685</v>
      </c>
      <c r="Y16" s="23" t="n">
        <v>0.462966186602345</v>
      </c>
      <c r="Z16" s="23" t="n">
        <v>0.202900349885522</v>
      </c>
      <c r="AA16" s="23" t="n">
        <v>0.544754459033299</v>
      </c>
      <c r="AB16" s="23" t="n">
        <v>0.144632327598099</v>
      </c>
      <c r="AC16" s="23" t="n">
        <v>0.129827730328484</v>
      </c>
      <c r="AD16" s="23" t="n">
        <v>0.52113158618755</v>
      </c>
      <c r="AE16" s="23"/>
      <c r="AF16" s="23" t="n">
        <v>0.20121795108225</v>
      </c>
      <c r="AG16" s="23" t="n">
        <v>0.0227399244131497</v>
      </c>
      <c r="AH16" s="23" t="n">
        <v>0.356800265574192</v>
      </c>
      <c r="AI16" s="23" t="n">
        <v>0.421783963827331</v>
      </c>
      <c r="AJ16" s="23" t="n">
        <v>0.343817241617116</v>
      </c>
      <c r="AK16" s="23" t="n">
        <v>0.333983060955894</v>
      </c>
      <c r="AL16" s="23" t="n">
        <v>0.228732107858027</v>
      </c>
      <c r="AM16" s="23" t="n">
        <v>0.30897788428859</v>
      </c>
      <c r="AN16" s="23" t="n">
        <v>0.0107100507480712</v>
      </c>
      <c r="AO16" s="23" t="n">
        <v>0.579747628400979</v>
      </c>
      <c r="AP16" s="23" t="n">
        <v>0.395183249988356</v>
      </c>
      <c r="AQ16" s="23"/>
      <c r="AR16" s="23" t="n">
        <v>0.268011641148524</v>
      </c>
      <c r="AS16" s="23" t="n">
        <v>0.163941767430096</v>
      </c>
      <c r="AT16" s="23" t="n">
        <v>0.30651162163406</v>
      </c>
      <c r="AU16" s="23" t="n">
        <v>0.47912674179367</v>
      </c>
      <c r="AV16" s="23" t="n">
        <v>0.443152120561798</v>
      </c>
      <c r="AW16" s="23" t="n">
        <v>0.315734460947633</v>
      </c>
      <c r="AX16" s="23" t="n">
        <v>0.632043850702705</v>
      </c>
      <c r="AY16" s="23" t="n">
        <v>0.478510722088062</v>
      </c>
    </row>
    <row r="17">
      <c r="B17" s="17" t="s">
        <v>128</v>
      </c>
      <c r="C17" s="24" t="n">
        <v>0.0791466488434852</v>
      </c>
      <c r="D17" s="24" t="n">
        <v>0.23609768978221</v>
      </c>
      <c r="E17" s="24" t="n">
        <v>0.144637611786397</v>
      </c>
      <c r="F17" s="24" t="n">
        <v>0.0435212778445323</v>
      </c>
      <c r="G17" s="24"/>
      <c r="H17" s="24" t="n">
        <v>-0.515888613132938</v>
      </c>
      <c r="I17" s="24" t="n">
        <v>0.108271063968166</v>
      </c>
      <c r="J17" s="24"/>
      <c r="K17" s="24" t="n">
        <v>0.233533449126886</v>
      </c>
      <c r="L17" s="24"/>
      <c r="M17" s="24" t="n">
        <v>0.0314806205097294</v>
      </c>
      <c r="N17" s="24" t="n">
        <v>0.349080147222249</v>
      </c>
      <c r="O17" s="24" t="n">
        <v>0.737828445945053</v>
      </c>
      <c r="P17" s="24" t="n">
        <v>0.711079677644952</v>
      </c>
      <c r="Q17" s="24"/>
      <c r="R17" s="24" t="n">
        <v>0.413441347284777</v>
      </c>
      <c r="S17" s="24" t="n">
        <v>0.656614004590598</v>
      </c>
      <c r="T17" s="24" t="n">
        <v>0.104359003747084</v>
      </c>
      <c r="U17" s="24" t="n">
        <v>-0.049180089926192</v>
      </c>
      <c r="V17" s="24" t="n">
        <v>-0.0565893096967206</v>
      </c>
      <c r="W17" s="24"/>
      <c r="X17" s="24" t="n">
        <v>0.166692101838293</v>
      </c>
      <c r="Y17" s="24" t="n">
        <v>-0.307235704937493</v>
      </c>
      <c r="Z17" s="24" t="n">
        <v>0.17247301663654</v>
      </c>
      <c r="AA17" s="24" t="n">
        <v>-0.303080668308414</v>
      </c>
      <c r="AB17" s="24" t="n">
        <v>0.279060833072858</v>
      </c>
      <c r="AC17" s="24" t="n">
        <v>0.402010313321627</v>
      </c>
      <c r="AD17" s="24" t="n">
        <v>-0.209443267190127</v>
      </c>
      <c r="AE17" s="24"/>
      <c r="AF17" s="24" t="n">
        <v>0.196483889284052</v>
      </c>
      <c r="AG17" s="24" t="n">
        <v>0.514471001526751</v>
      </c>
      <c r="AH17" s="24" t="n">
        <v>-0.0359421136023123</v>
      </c>
      <c r="AI17" s="24" t="n">
        <v>0.0398254498314621</v>
      </c>
      <c r="AJ17" s="24" t="n">
        <v>0.0935478105024806</v>
      </c>
      <c r="AK17" s="24" t="n">
        <v>-0.0210305382480573</v>
      </c>
      <c r="AL17" s="24" t="n">
        <v>0.208236319357107</v>
      </c>
      <c r="AM17" s="24" t="n">
        <v>0.100435646651436</v>
      </c>
      <c r="AN17" s="24" t="n">
        <v>0.525422957759647</v>
      </c>
      <c r="AO17" s="24" t="n">
        <v>-0.367224948727182</v>
      </c>
      <c r="AP17" s="24" t="n">
        <v>-0.128413163086604</v>
      </c>
      <c r="AQ17" s="24"/>
      <c r="AR17" s="24" t="n">
        <v>0.0278893765017043</v>
      </c>
      <c r="AS17" s="24" t="n">
        <v>0.271718142988488</v>
      </c>
      <c r="AT17" s="24" t="n">
        <v>0.18384461907654</v>
      </c>
      <c r="AU17" s="24" t="n">
        <v>-0.112158032957319</v>
      </c>
      <c r="AV17" s="24" t="n">
        <v>-0.126260005477042</v>
      </c>
      <c r="AW17" s="24" t="n">
        <v>0.0422375236210973</v>
      </c>
      <c r="AX17" s="24" t="n">
        <v>-0.30682946597861</v>
      </c>
      <c r="AY17" s="24" t="n">
        <v>-0.437431862403218</v>
      </c>
    </row>
    <row r="18">
      <c r="B18" s="18"/>
    </row>
    <row r="19">
      <c r="B19" t="s">
        <v>77</v>
      </c>
    </row>
    <row r="20">
      <c r="B20" t="s">
        <v>78</v>
      </c>
    </row>
    <row r="22">
      <c r="B22"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320</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515</v>
      </c>
      <c r="D7" s="11" t="n">
        <v>136</v>
      </c>
      <c r="E7" s="11" t="n">
        <v>193</v>
      </c>
      <c r="F7" s="11" t="n">
        <v>186</v>
      </c>
      <c r="G7" s="11"/>
      <c r="H7" s="11" t="n">
        <v>46</v>
      </c>
      <c r="I7" s="11" t="n">
        <v>389</v>
      </c>
      <c r="J7" s="11"/>
      <c r="K7" s="11" t="n">
        <v>142</v>
      </c>
      <c r="L7" s="11"/>
      <c r="M7" s="11" t="n">
        <v>100</v>
      </c>
      <c r="N7" s="11" t="n">
        <v>84</v>
      </c>
      <c r="O7" s="11" t="n">
        <v>122</v>
      </c>
      <c r="P7" s="11" t="n">
        <v>209</v>
      </c>
      <c r="Q7" s="11"/>
      <c r="R7" s="11" t="n">
        <v>16</v>
      </c>
      <c r="S7" s="11" t="n">
        <v>33</v>
      </c>
      <c r="T7" s="11" t="n">
        <v>119</v>
      </c>
      <c r="U7" s="11" t="n">
        <v>133</v>
      </c>
      <c r="V7" s="11" t="n">
        <v>212</v>
      </c>
      <c r="W7" s="11"/>
      <c r="X7" s="11" t="n">
        <v>83</v>
      </c>
      <c r="Y7" s="11" t="n">
        <v>45</v>
      </c>
      <c r="Z7" s="11" t="n">
        <v>40</v>
      </c>
      <c r="AA7" s="11" t="n">
        <v>47</v>
      </c>
      <c r="AB7" s="11" t="n">
        <v>102</v>
      </c>
      <c r="AC7" s="11" t="n">
        <v>64</v>
      </c>
      <c r="AD7" s="11" t="n">
        <v>119</v>
      </c>
      <c r="AE7" s="11"/>
      <c r="AF7" s="11" t="n">
        <v>19</v>
      </c>
      <c r="AG7" s="11" t="n">
        <v>27</v>
      </c>
      <c r="AH7" s="11" t="n">
        <v>66</v>
      </c>
      <c r="AI7" s="11" t="n">
        <v>75</v>
      </c>
      <c r="AJ7" s="11" t="n">
        <v>78</v>
      </c>
      <c r="AK7" s="11" t="n">
        <v>71</v>
      </c>
      <c r="AL7" s="11" t="n">
        <v>56</v>
      </c>
      <c r="AM7" s="11" t="n">
        <v>37</v>
      </c>
      <c r="AN7" s="11" t="n">
        <v>38</v>
      </c>
      <c r="AO7" s="11" t="n">
        <v>14</v>
      </c>
      <c r="AP7" s="11" t="n">
        <v>17</v>
      </c>
      <c r="AQ7" s="11"/>
      <c r="AR7" s="11" t="n">
        <v>109</v>
      </c>
      <c r="AS7" s="11" t="n">
        <v>168</v>
      </c>
      <c r="AT7" s="11" t="n">
        <v>73</v>
      </c>
      <c r="AU7" s="11" t="n">
        <v>28</v>
      </c>
      <c r="AV7" s="11" t="n">
        <v>36</v>
      </c>
      <c r="AW7" s="11" t="n">
        <v>57</v>
      </c>
      <c r="AX7" s="11" t="n">
        <v>36</v>
      </c>
      <c r="AY7" s="11" t="n">
        <v>8</v>
      </c>
    </row>
    <row r="8" ht="30" customHeight="1">
      <c r="B8" s="12" t="s">
        <v>21</v>
      </c>
      <c r="C8" s="12" t="n">
        <v>515</v>
      </c>
      <c r="D8" s="12" t="n">
        <v>42</v>
      </c>
      <c r="E8" s="12" t="n">
        <v>102</v>
      </c>
      <c r="F8" s="12" t="n">
        <v>371</v>
      </c>
      <c r="G8" s="12"/>
      <c r="H8" s="12" t="n">
        <v>17</v>
      </c>
      <c r="I8" s="12" t="n">
        <v>449</v>
      </c>
      <c r="J8" s="12"/>
      <c r="K8" s="12" t="n">
        <v>166</v>
      </c>
      <c r="L8" s="12"/>
      <c r="M8" s="12" t="n">
        <v>457</v>
      </c>
      <c r="N8" s="12" t="n">
        <v>42</v>
      </c>
      <c r="O8" s="12" t="n">
        <v>12</v>
      </c>
      <c r="P8" s="12" t="n">
        <v>4</v>
      </c>
      <c r="Q8" s="12"/>
      <c r="R8" s="12" t="n">
        <v>28</v>
      </c>
      <c r="S8" s="12" t="n">
        <v>49</v>
      </c>
      <c r="T8" s="12" t="n">
        <v>127</v>
      </c>
      <c r="U8" s="12" t="n">
        <v>94</v>
      </c>
      <c r="V8" s="12" t="n">
        <v>216</v>
      </c>
      <c r="W8" s="12"/>
      <c r="X8" s="12" t="n">
        <v>254</v>
      </c>
      <c r="Y8" s="12" t="n">
        <v>81</v>
      </c>
      <c r="Z8" s="12" t="n">
        <v>69</v>
      </c>
      <c r="AA8" s="12" t="n">
        <v>28</v>
      </c>
      <c r="AB8" s="12" t="n">
        <v>30</v>
      </c>
      <c r="AC8" s="12" t="n">
        <v>8</v>
      </c>
      <c r="AD8" s="12" t="n">
        <v>10</v>
      </c>
      <c r="AE8" s="12"/>
      <c r="AF8" s="12" t="n">
        <v>25</v>
      </c>
      <c r="AG8" s="12" t="n">
        <v>12</v>
      </c>
      <c r="AH8" s="12" t="n">
        <v>30</v>
      </c>
      <c r="AI8" s="12" t="n">
        <v>42</v>
      </c>
      <c r="AJ8" s="12" t="n">
        <v>39</v>
      </c>
      <c r="AK8" s="12" t="n">
        <v>150</v>
      </c>
      <c r="AL8" s="12" t="n">
        <v>20</v>
      </c>
      <c r="AM8" s="12" t="n">
        <v>36</v>
      </c>
      <c r="AN8" s="12" t="n">
        <v>50</v>
      </c>
      <c r="AO8" s="12" t="n">
        <v>25</v>
      </c>
      <c r="AP8" s="12" t="n">
        <v>40</v>
      </c>
      <c r="AQ8" s="12"/>
      <c r="AR8" s="12" t="n">
        <v>99</v>
      </c>
      <c r="AS8" s="12" t="n">
        <v>165</v>
      </c>
      <c r="AT8" s="12" t="n">
        <v>72</v>
      </c>
      <c r="AU8" s="12" t="n">
        <v>36</v>
      </c>
      <c r="AV8" s="12" t="n">
        <v>36</v>
      </c>
      <c r="AW8" s="12" t="n">
        <v>69</v>
      </c>
      <c r="AX8" s="12" t="n">
        <v>17</v>
      </c>
      <c r="AY8" s="12" t="n">
        <v>21</v>
      </c>
    </row>
    <row r="9">
      <c r="B9" s="17" t="s">
        <v>313</v>
      </c>
      <c r="C9" s="16" t="n">
        <v>0.273355181696797</v>
      </c>
      <c r="D9" s="16" t="n">
        <v>0.164758341413184</v>
      </c>
      <c r="E9" s="16" t="n">
        <v>0.435024137983303</v>
      </c>
      <c r="F9" s="16" t="n">
        <v>0.241233977683033</v>
      </c>
      <c r="G9" s="16"/>
      <c r="H9" s="16" t="n">
        <v>0.128894746884967</v>
      </c>
      <c r="I9" s="16" t="n">
        <v>0.253395514920174</v>
      </c>
      <c r="J9" s="16"/>
      <c r="K9" s="16" t="n">
        <v>0.159659849804871</v>
      </c>
      <c r="L9" s="16"/>
      <c r="M9" s="16" t="n">
        <v>0.268943053964457</v>
      </c>
      <c r="N9" s="16" t="n">
        <v>0.291451441745611</v>
      </c>
      <c r="O9" s="16" t="n">
        <v>0.353171537282542</v>
      </c>
      <c r="P9" s="16" t="n">
        <v>0.347687860900279</v>
      </c>
      <c r="Q9" s="16"/>
      <c r="R9" s="16" t="n">
        <v>0.0306231989186693</v>
      </c>
      <c r="S9" s="16" t="n">
        <v>0.38002055194259</v>
      </c>
      <c r="T9" s="16" t="n">
        <v>0.262909148741633</v>
      </c>
      <c r="U9" s="16" t="n">
        <v>0.419734331090395</v>
      </c>
      <c r="V9" s="16" t="n">
        <v>0.2229461166658</v>
      </c>
      <c r="W9" s="16"/>
      <c r="X9" s="16" t="n">
        <v>0.209855307080295</v>
      </c>
      <c r="Y9" s="16" t="n">
        <v>0.140564632169149</v>
      </c>
      <c r="Z9" s="16" t="n">
        <v>0.539248153929497</v>
      </c>
      <c r="AA9" s="16" t="n">
        <v>0.358291239450298</v>
      </c>
      <c r="AB9" s="16" t="n">
        <v>0.436359646975</v>
      </c>
      <c r="AC9" s="16" t="n">
        <v>0.318524512312365</v>
      </c>
      <c r="AD9" s="16" t="n">
        <v>0.274609508619312</v>
      </c>
      <c r="AE9" s="16"/>
      <c r="AF9" s="16" t="n">
        <v>0.411765234187645</v>
      </c>
      <c r="AG9" s="16" t="n">
        <v>0.023006564584081</v>
      </c>
      <c r="AH9" s="16" t="n">
        <v>0.257069495262179</v>
      </c>
      <c r="AI9" s="16" t="n">
        <v>0.234819830410382</v>
      </c>
      <c r="AJ9" s="16" t="n">
        <v>0.206644826662427</v>
      </c>
      <c r="AK9" s="16" t="n">
        <v>0.266859670716918</v>
      </c>
      <c r="AL9" s="16" t="n">
        <v>0.288109991034106</v>
      </c>
      <c r="AM9" s="16" t="n">
        <v>0.524145117562454</v>
      </c>
      <c r="AN9" s="16" t="n">
        <v>0.0956586340856251</v>
      </c>
      <c r="AO9" s="16" t="n">
        <v>0.459615612497552</v>
      </c>
      <c r="AP9" s="16" t="n">
        <v>0.467226997530568</v>
      </c>
      <c r="AQ9" s="16"/>
      <c r="AR9" s="16" t="n">
        <v>0.238758084536883</v>
      </c>
      <c r="AS9" s="16" t="n">
        <v>0.367819106199223</v>
      </c>
      <c r="AT9" s="16" t="n">
        <v>0.147227577472153</v>
      </c>
      <c r="AU9" s="16" t="n">
        <v>0.176842444099975</v>
      </c>
      <c r="AV9" s="16" t="n">
        <v>0.380497431110367</v>
      </c>
      <c r="AW9" s="16" t="n">
        <v>0.165424412771549</v>
      </c>
      <c r="AX9" s="16" t="n">
        <v>0.239852983743462</v>
      </c>
      <c r="AY9" s="16" t="n">
        <v>0.490205209113547</v>
      </c>
    </row>
    <row r="10">
      <c r="B10" s="17" t="s">
        <v>314</v>
      </c>
      <c r="C10" s="16" t="n">
        <v>0.140661252106898</v>
      </c>
      <c r="D10" s="16" t="n">
        <v>0.258970545230322</v>
      </c>
      <c r="E10" s="16" t="n">
        <v>0.156588272367171</v>
      </c>
      <c r="F10" s="16" t="n">
        <v>0.122978770547992</v>
      </c>
      <c r="G10" s="16"/>
      <c r="H10" s="16" t="n">
        <v>0.12282936366798</v>
      </c>
      <c r="I10" s="16" t="n">
        <v>0.117823725670341</v>
      </c>
      <c r="J10" s="16"/>
      <c r="K10" s="16" t="n">
        <v>0.172917591211075</v>
      </c>
      <c r="L10" s="16"/>
      <c r="M10" s="16" t="n">
        <v>0.125658959581914</v>
      </c>
      <c r="N10" s="16" t="n">
        <v>0.252463843302804</v>
      </c>
      <c r="O10" s="16" t="n">
        <v>0.262977170348011</v>
      </c>
      <c r="P10" s="16" t="n">
        <v>0.31252572323252</v>
      </c>
      <c r="Q10" s="16"/>
      <c r="R10" s="16" t="n">
        <v>0.161632340308663</v>
      </c>
      <c r="S10" s="16" t="n">
        <v>0.314671473328074</v>
      </c>
      <c r="T10" s="16" t="n">
        <v>0.106856175594241</v>
      </c>
      <c r="U10" s="16" t="n">
        <v>0.212322043490774</v>
      </c>
      <c r="V10" s="16" t="n">
        <v>0.0860440758908945</v>
      </c>
      <c r="W10" s="16"/>
      <c r="X10" s="16" t="n">
        <v>0.134066668330352</v>
      </c>
      <c r="Y10" s="16" t="n">
        <v>0.0572318037645018</v>
      </c>
      <c r="Z10" s="16" t="n">
        <v>0.23226929833269</v>
      </c>
      <c r="AA10" s="16" t="n">
        <v>0.0776006604118562</v>
      </c>
      <c r="AB10" s="16" t="n">
        <v>0.119373666112194</v>
      </c>
      <c r="AC10" s="16" t="n">
        <v>0.173621209929672</v>
      </c>
      <c r="AD10" s="16" t="n">
        <v>0.136590452049269</v>
      </c>
      <c r="AE10" s="16"/>
      <c r="AF10" s="16" t="n">
        <v>0.00529040265088849</v>
      </c>
      <c r="AG10" s="16" t="n">
        <v>0.00721395576407028</v>
      </c>
      <c r="AH10" s="16" t="n">
        <v>0.403252374558923</v>
      </c>
      <c r="AI10" s="16" t="n">
        <v>0.266154981499673</v>
      </c>
      <c r="AJ10" s="16" t="n">
        <v>0.177679760306563</v>
      </c>
      <c r="AK10" s="16" t="n">
        <v>0.160372921679897</v>
      </c>
      <c r="AL10" s="16" t="n">
        <v>0.0149431415399803</v>
      </c>
      <c r="AM10" s="16" t="n">
        <v>0.101556879077192</v>
      </c>
      <c r="AN10" s="16" t="n">
        <v>0.188543574560059</v>
      </c>
      <c r="AO10" s="16" t="n">
        <v>0.0194736322554839</v>
      </c>
      <c r="AP10" s="16" t="n">
        <v>0.103151075320955</v>
      </c>
      <c r="AQ10" s="16"/>
      <c r="AR10" s="16" t="n">
        <v>0.110824223252055</v>
      </c>
      <c r="AS10" s="16" t="n">
        <v>0.150149006029131</v>
      </c>
      <c r="AT10" s="16" t="n">
        <v>0.139996525583106</v>
      </c>
      <c r="AU10" s="16" t="n">
        <v>0.171423566658586</v>
      </c>
      <c r="AV10" s="16" t="n">
        <v>0.371714087134021</v>
      </c>
      <c r="AW10" s="16" t="n">
        <v>0.0819255606126783</v>
      </c>
      <c r="AX10" s="16" t="n">
        <v>0.0684239676449986</v>
      </c>
      <c r="AY10" s="16" t="n">
        <v>0.0116944870254857</v>
      </c>
    </row>
    <row r="11">
      <c r="B11" s="17" t="s">
        <v>315</v>
      </c>
      <c r="C11" s="16" t="n">
        <v>0.137456996387201</v>
      </c>
      <c r="D11" s="16" t="n">
        <v>0.225490483753858</v>
      </c>
      <c r="E11" s="16" t="n">
        <v>0.215194002333</v>
      </c>
      <c r="F11" s="16" t="n">
        <v>0.106228506537589</v>
      </c>
      <c r="G11" s="16"/>
      <c r="H11" s="16" t="n">
        <v>0.0851371383631619</v>
      </c>
      <c r="I11" s="16" t="n">
        <v>0.123204147378757</v>
      </c>
      <c r="J11" s="16"/>
      <c r="K11" s="16" t="n">
        <v>0.13434878040704</v>
      </c>
      <c r="L11" s="16"/>
      <c r="M11" s="16" t="n">
        <v>0.123326853094283</v>
      </c>
      <c r="N11" s="16" t="n">
        <v>0.228171077532</v>
      </c>
      <c r="O11" s="16" t="n">
        <v>0.295104544404102</v>
      </c>
      <c r="P11" s="16" t="n">
        <v>0.325266354008897</v>
      </c>
      <c r="Q11" s="16"/>
      <c r="R11" s="16" t="n">
        <v>0.00107971985474307</v>
      </c>
      <c r="S11" s="16" t="n">
        <v>0.337206510863601</v>
      </c>
      <c r="T11" s="16" t="n">
        <v>0.175506428285709</v>
      </c>
      <c r="U11" s="16" t="n">
        <v>0.127110974744175</v>
      </c>
      <c r="V11" s="16" t="n">
        <v>0.0917615575547487</v>
      </c>
      <c r="W11" s="16"/>
      <c r="X11" s="16" t="n">
        <v>0.102714142910732</v>
      </c>
      <c r="Y11" s="16" t="n">
        <v>0.0805156243616952</v>
      </c>
      <c r="Z11" s="16" t="n">
        <v>0.267522967019872</v>
      </c>
      <c r="AA11" s="16" t="n">
        <v>0.0637362656349632</v>
      </c>
      <c r="AB11" s="16" t="n">
        <v>0.122598296782273</v>
      </c>
      <c r="AC11" s="16" t="n">
        <v>0.214090996238981</v>
      </c>
      <c r="AD11" s="16" t="n">
        <v>0.239837495882177</v>
      </c>
      <c r="AE11" s="16"/>
      <c r="AF11" s="16" t="n">
        <v>0.00405329018690199</v>
      </c>
      <c r="AG11" s="16" t="n">
        <v>0.0270963905098853</v>
      </c>
      <c r="AH11" s="16" t="n">
        <v>0.379713019595392</v>
      </c>
      <c r="AI11" s="16" t="n">
        <v>0.133181920432084</v>
      </c>
      <c r="AJ11" s="16" t="n">
        <v>0.176766893618978</v>
      </c>
      <c r="AK11" s="16" t="n">
        <v>0.110320026659661</v>
      </c>
      <c r="AL11" s="16" t="n">
        <v>0.159275450110738</v>
      </c>
      <c r="AM11" s="16" t="n">
        <v>0.115338096937082</v>
      </c>
      <c r="AN11" s="16" t="n">
        <v>0.158620230106271</v>
      </c>
      <c r="AO11" s="16" t="n">
        <v>0.212970587322437</v>
      </c>
      <c r="AP11" s="16" t="n">
        <v>0.231817472191388</v>
      </c>
      <c r="AQ11" s="16"/>
      <c r="AR11" s="16" t="n">
        <v>0.0171106957997442</v>
      </c>
      <c r="AS11" s="16" t="n">
        <v>0.210274818643433</v>
      </c>
      <c r="AT11" s="16" t="n">
        <v>0.147580864336919</v>
      </c>
      <c r="AU11" s="16" t="n">
        <v>0.0204782192615654</v>
      </c>
      <c r="AV11" s="16" t="n">
        <v>0.234419277358797</v>
      </c>
      <c r="AW11" s="16" t="n">
        <v>0.140131680912494</v>
      </c>
      <c r="AX11" s="16" t="n">
        <v>0.277890616288152</v>
      </c>
      <c r="AY11" s="16" t="n">
        <v>0.00979479088645274</v>
      </c>
    </row>
    <row r="12">
      <c r="B12" s="17" t="s">
        <v>316</v>
      </c>
      <c r="C12" s="16" t="n">
        <v>0.116498774053133</v>
      </c>
      <c r="D12" s="16" t="n">
        <v>0.043542639754823</v>
      </c>
      <c r="E12" s="16" t="n">
        <v>0.140759750254233</v>
      </c>
      <c r="F12" s="16" t="n">
        <v>0.118054707782608</v>
      </c>
      <c r="G12" s="16"/>
      <c r="H12" s="16" t="n">
        <v>0.0475160489033678</v>
      </c>
      <c r="I12" s="16" t="n">
        <v>0.0942270972099692</v>
      </c>
      <c r="J12" s="16"/>
      <c r="K12" s="16" t="n">
        <v>0.0914807208875299</v>
      </c>
      <c r="L12" s="16"/>
      <c r="M12" s="16" t="n">
        <v>0.112325167900385</v>
      </c>
      <c r="N12" s="16" t="n">
        <v>0.0999803253672914</v>
      </c>
      <c r="O12" s="16" t="n">
        <v>0.294069860916031</v>
      </c>
      <c r="P12" s="16" t="n">
        <v>0.233972561866053</v>
      </c>
      <c r="Q12" s="16"/>
      <c r="R12" s="16" t="n">
        <v>0.0160437157271404</v>
      </c>
      <c r="S12" s="16" t="n">
        <v>0.218566286569633</v>
      </c>
      <c r="T12" s="16" t="n">
        <v>0.0994205903030463</v>
      </c>
      <c r="U12" s="16" t="n">
        <v>0.163453075888303</v>
      </c>
      <c r="V12" s="16" t="n">
        <v>0.0952297072553157</v>
      </c>
      <c r="W12" s="16"/>
      <c r="X12" s="16" t="n">
        <v>0.0867681170413755</v>
      </c>
      <c r="Y12" s="16" t="n">
        <v>0.174596321998451</v>
      </c>
      <c r="Z12" s="16" t="n">
        <v>0.192281620862324</v>
      </c>
      <c r="AA12" s="16" t="n">
        <v>0.0424745823742766</v>
      </c>
      <c r="AB12" s="16" t="n">
        <v>0.0732715232986495</v>
      </c>
      <c r="AC12" s="16" t="n">
        <v>0.0727798265983435</v>
      </c>
      <c r="AD12" s="16" t="n">
        <v>0.0798560283847356</v>
      </c>
      <c r="AE12" s="16"/>
      <c r="AF12" s="16" t="n">
        <v>0.00698302548887236</v>
      </c>
      <c r="AG12" s="16" t="n">
        <v>0.0117610603761436</v>
      </c>
      <c r="AH12" s="16" t="n">
        <v>0.0226865095107605</v>
      </c>
      <c r="AI12" s="16" t="n">
        <v>0.174745038908476</v>
      </c>
      <c r="AJ12" s="16" t="n">
        <v>0.153376587717421</v>
      </c>
      <c r="AK12" s="16" t="n">
        <v>0.0231619929371226</v>
      </c>
      <c r="AL12" s="16" t="n">
        <v>0.092239478564991</v>
      </c>
      <c r="AM12" s="16" t="n">
        <v>0.544050585655464</v>
      </c>
      <c r="AN12" s="16" t="n">
        <v>0.218055405721055</v>
      </c>
      <c r="AO12" s="16" t="n">
        <v>0.00524089539721303</v>
      </c>
      <c r="AP12" s="16" t="n">
        <v>0.231638912900103</v>
      </c>
      <c r="AQ12" s="16"/>
      <c r="AR12" s="16" t="n">
        <v>0.0967608705451648</v>
      </c>
      <c r="AS12" s="16" t="n">
        <v>0.11159512378163</v>
      </c>
      <c r="AT12" s="16" t="n">
        <v>0.109150407581483</v>
      </c>
      <c r="AU12" s="16" t="n">
        <v>0.156956065233002</v>
      </c>
      <c r="AV12" s="16" t="n">
        <v>0.082517607811639</v>
      </c>
      <c r="AW12" s="16" t="n">
        <v>0.0143022949163771</v>
      </c>
      <c r="AX12" s="16" t="n">
        <v>0.239852983743462</v>
      </c>
      <c r="AY12" s="16" t="n">
        <v>0.498100303860967</v>
      </c>
    </row>
    <row r="13">
      <c r="B13" s="17" t="s">
        <v>317</v>
      </c>
      <c r="C13" s="16" t="n">
        <v>0.113168691254352</v>
      </c>
      <c r="D13" s="16" t="n">
        <v>0.356803419792082</v>
      </c>
      <c r="E13" s="16" t="n">
        <v>0.115819416151814</v>
      </c>
      <c r="F13" s="16" t="n">
        <v>0.085023989555763</v>
      </c>
      <c r="G13" s="16"/>
      <c r="H13" s="16" t="n">
        <v>0.318434611316903</v>
      </c>
      <c r="I13" s="16" t="n">
        <v>0.102016405841003</v>
      </c>
      <c r="J13" s="16"/>
      <c r="K13" s="16" t="n">
        <v>0.0457911354813047</v>
      </c>
      <c r="L13" s="16"/>
      <c r="M13" s="16" t="n">
        <v>0.0973359341049426</v>
      </c>
      <c r="N13" s="16" t="n">
        <v>0.247125051203081</v>
      </c>
      <c r="O13" s="16" t="n">
        <v>0.21694295404699</v>
      </c>
      <c r="P13" s="16" t="n">
        <v>0.202780856211964</v>
      </c>
      <c r="Q13" s="16"/>
      <c r="R13" s="16" t="n">
        <v>0.000732116267805784</v>
      </c>
      <c r="S13" s="16" t="n">
        <v>0.116189545686181</v>
      </c>
      <c r="T13" s="16" t="n">
        <v>0.0942103881065375</v>
      </c>
      <c r="U13" s="16" t="n">
        <v>0.126581231711084</v>
      </c>
      <c r="V13" s="16" t="n">
        <v>0.132595217299978</v>
      </c>
      <c r="W13" s="16"/>
      <c r="X13" s="16" t="n">
        <v>0.0464425547157478</v>
      </c>
      <c r="Y13" s="16" t="n">
        <v>0.178124089075728</v>
      </c>
      <c r="Z13" s="16" t="n">
        <v>0.202673429748744</v>
      </c>
      <c r="AA13" s="16" t="n">
        <v>0.0389938869323383</v>
      </c>
      <c r="AB13" s="16" t="n">
        <v>0.0756305211981561</v>
      </c>
      <c r="AC13" s="16" t="n">
        <v>0.238318946553074</v>
      </c>
      <c r="AD13" s="16" t="n">
        <v>0.197123112221196</v>
      </c>
      <c r="AE13" s="16"/>
      <c r="AF13" s="16" t="n">
        <v>0.00431230347028184</v>
      </c>
      <c r="AG13" s="16" t="n">
        <v>0.0161938250687952</v>
      </c>
      <c r="AH13" s="16" t="n">
        <v>0.0824445065059101</v>
      </c>
      <c r="AI13" s="16" t="n">
        <v>0.29222513563432</v>
      </c>
      <c r="AJ13" s="16" t="n">
        <v>0.0324495864997944</v>
      </c>
      <c r="AK13" s="16" t="n">
        <v>0.156380657397452</v>
      </c>
      <c r="AL13" s="16" t="n">
        <v>0.167660679996021</v>
      </c>
      <c r="AM13" s="16" t="n">
        <v>0.341254389424485</v>
      </c>
      <c r="AN13" s="16" t="n">
        <v>0.0378586493161016</v>
      </c>
      <c r="AO13" s="16" t="n">
        <v>0.00580707930990518</v>
      </c>
      <c r="AP13" s="16" t="n">
        <v>0.00542307961583807</v>
      </c>
      <c r="AQ13" s="16"/>
      <c r="AR13" s="16" t="n">
        <v>0.0157665738922792</v>
      </c>
      <c r="AS13" s="16" t="n">
        <v>0.212282610093956</v>
      </c>
      <c r="AT13" s="16" t="n">
        <v>0.0599971546187076</v>
      </c>
      <c r="AU13" s="16" t="n">
        <v>0.1750669229162</v>
      </c>
      <c r="AV13" s="16" t="n">
        <v>0.14517229726307</v>
      </c>
      <c r="AW13" s="16" t="n">
        <v>0.0269877557275918</v>
      </c>
      <c r="AX13" s="16" t="n">
        <v>0.234340724173422</v>
      </c>
      <c r="AY13" s="16" t="n">
        <v>0</v>
      </c>
    </row>
    <row r="14">
      <c r="B14" s="17" t="s">
        <v>318</v>
      </c>
      <c r="C14" s="16" t="n">
        <v>0.074054976759506</v>
      </c>
      <c r="D14" s="16" t="n">
        <v>0.126175119353398</v>
      </c>
      <c r="E14" s="16" t="n">
        <v>0.158205658155766</v>
      </c>
      <c r="F14" s="16" t="n">
        <v>0.0451088986662708</v>
      </c>
      <c r="G14" s="16"/>
      <c r="H14" s="16" t="n">
        <v>0.122599325553525</v>
      </c>
      <c r="I14" s="16" t="n">
        <v>0.063869888432457</v>
      </c>
      <c r="J14" s="16"/>
      <c r="K14" s="16" t="n">
        <v>0.0711620971527003</v>
      </c>
      <c r="L14" s="16"/>
      <c r="M14" s="16" t="n">
        <v>0.0536706343325668</v>
      </c>
      <c r="N14" s="16" t="n">
        <v>0.232416678167422</v>
      </c>
      <c r="O14" s="16" t="n">
        <v>0.250060862458276</v>
      </c>
      <c r="P14" s="16" t="n">
        <v>0.210405569681562</v>
      </c>
      <c r="Q14" s="16"/>
      <c r="R14" s="16" t="n">
        <v>0.0153115994593346</v>
      </c>
      <c r="S14" s="16" t="n">
        <v>0.0286428792734414</v>
      </c>
      <c r="T14" s="16" t="n">
        <v>0.116784604676258</v>
      </c>
      <c r="U14" s="16" t="n">
        <v>0.08082697797033</v>
      </c>
      <c r="V14" s="16" t="n">
        <v>0.0641026412292372</v>
      </c>
      <c r="W14" s="16"/>
      <c r="X14" s="16" t="n">
        <v>0.0588801105175968</v>
      </c>
      <c r="Y14" s="16" t="n">
        <v>0.07358428900228</v>
      </c>
      <c r="Z14" s="16" t="n">
        <v>0.0825433234638868</v>
      </c>
      <c r="AA14" s="16" t="n">
        <v>0.0207929186971823</v>
      </c>
      <c r="AB14" s="16" t="n">
        <v>0.107668269720393</v>
      </c>
      <c r="AC14" s="16" t="n">
        <v>0.244727262399775</v>
      </c>
      <c r="AD14" s="16" t="n">
        <v>0.0571512052248271</v>
      </c>
      <c r="AE14" s="16"/>
      <c r="AF14" s="16" t="n">
        <v>0.0130815422478233</v>
      </c>
      <c r="AG14" s="16" t="n">
        <v>0.00335288617223549</v>
      </c>
      <c r="AH14" s="16" t="n">
        <v>0.0387955432336998</v>
      </c>
      <c r="AI14" s="16" t="n">
        <v>0.068162283329113</v>
      </c>
      <c r="AJ14" s="16" t="n">
        <v>0.0493425028007607</v>
      </c>
      <c r="AK14" s="16" t="n">
        <v>0.0767235262181735</v>
      </c>
      <c r="AL14" s="16" t="n">
        <v>0.0908295122464422</v>
      </c>
      <c r="AM14" s="16" t="n">
        <v>0.119908744964245</v>
      </c>
      <c r="AN14" s="16" t="n">
        <v>0.156091947043833</v>
      </c>
      <c r="AO14" s="16" t="n">
        <v>0.0413984477488741</v>
      </c>
      <c r="AP14" s="16" t="n">
        <v>0.133464884409993</v>
      </c>
      <c r="AQ14" s="16"/>
      <c r="AR14" s="16" t="n">
        <v>0.00436196983870112</v>
      </c>
      <c r="AS14" s="16" t="n">
        <v>0.0892497480690518</v>
      </c>
      <c r="AT14" s="16" t="n">
        <v>0.162324902040486</v>
      </c>
      <c r="AU14" s="16" t="n">
        <v>0.152720868580795</v>
      </c>
      <c r="AV14" s="16" t="n">
        <v>0.0804636361193815</v>
      </c>
      <c r="AW14" s="16" t="n">
        <v>0.0203293925757882</v>
      </c>
      <c r="AX14" s="16" t="n">
        <v>0.0735248326079194</v>
      </c>
      <c r="AY14" s="16" t="n">
        <v>0.0116944870254857</v>
      </c>
    </row>
    <row r="15">
      <c r="B15" s="17" t="s">
        <v>107</v>
      </c>
      <c r="C15" s="16" t="n">
        <v>0.496065865433419</v>
      </c>
      <c r="D15" s="16" t="n">
        <v>0.313138090541643</v>
      </c>
      <c r="E15" s="16" t="n">
        <v>0.323043892676651</v>
      </c>
      <c r="F15" s="16" t="n">
        <v>0.564107953015489</v>
      </c>
      <c r="G15" s="16"/>
      <c r="H15" s="16" t="n">
        <v>0.390714264192592</v>
      </c>
      <c r="I15" s="16" t="n">
        <v>0.542074250531495</v>
      </c>
      <c r="J15" s="16"/>
      <c r="K15" s="16" t="n">
        <v>0.639664795158569</v>
      </c>
      <c r="L15" s="16"/>
      <c r="M15" s="16" t="n">
        <v>0.531953768495901</v>
      </c>
      <c r="N15" s="16" t="n">
        <v>0.237476401253063</v>
      </c>
      <c r="O15" s="16" t="n">
        <v>0.14735215649735</v>
      </c>
      <c r="P15" s="16" t="n">
        <v>0.160178846659027</v>
      </c>
      <c r="Q15" s="16"/>
      <c r="R15" s="16" t="n">
        <v>0.820512107841648</v>
      </c>
      <c r="S15" s="16" t="n">
        <v>0.124589039096078</v>
      </c>
      <c r="T15" s="16" t="n">
        <v>0.515995072076821</v>
      </c>
      <c r="U15" s="16" t="n">
        <v>0.379073431721687</v>
      </c>
      <c r="V15" s="16" t="n">
        <v>0.578426774691703</v>
      </c>
      <c r="W15" s="16"/>
      <c r="X15" s="16" t="n">
        <v>0.574344176318139</v>
      </c>
      <c r="Y15" s="16" t="n">
        <v>0.582113359417588</v>
      </c>
      <c r="Z15" s="16" t="n">
        <v>0.327417850571684</v>
      </c>
      <c r="AA15" s="16" t="n">
        <v>0.519128184806643</v>
      </c>
      <c r="AB15" s="16" t="n">
        <v>0.290789225260624</v>
      </c>
      <c r="AC15" s="16" t="n">
        <v>0.162292001730539</v>
      </c>
      <c r="AD15" s="16" t="n">
        <v>0.517481013318406</v>
      </c>
      <c r="AE15" s="16"/>
      <c r="AF15" s="16" t="n">
        <v>0.576998532687393</v>
      </c>
      <c r="AG15" s="16" t="n">
        <v>0.941031263539641</v>
      </c>
      <c r="AH15" s="16" t="n">
        <v>0.374664522506644</v>
      </c>
      <c r="AI15" s="16" t="n">
        <v>0.291196726480665</v>
      </c>
      <c r="AJ15" s="16" t="n">
        <v>0.740287794463906</v>
      </c>
      <c r="AK15" s="16" t="n">
        <v>0.518298611282443</v>
      </c>
      <c r="AL15" s="16" t="n">
        <v>0.446524854750528</v>
      </c>
      <c r="AM15" s="16" t="n">
        <v>0.0428065370752713</v>
      </c>
      <c r="AN15" s="16" t="n">
        <v>0.382757907263831</v>
      </c>
      <c r="AO15" s="16" t="n">
        <v>0.487937965046456</v>
      </c>
      <c r="AP15" s="16" t="n">
        <v>0.426267965402757</v>
      </c>
      <c r="AQ15" s="16"/>
      <c r="AR15" s="16" t="n">
        <v>0.600680282309894</v>
      </c>
      <c r="AS15" s="16" t="n">
        <v>0.420551068734922</v>
      </c>
      <c r="AT15" s="16" t="n">
        <v>0.487668669696786</v>
      </c>
      <c r="AU15" s="16" t="n">
        <v>0.628796094511443</v>
      </c>
      <c r="AV15" s="16" t="n">
        <v>0.304951454298075</v>
      </c>
      <c r="AW15" s="16" t="n">
        <v>0.679236531504343</v>
      </c>
      <c r="AX15" s="16" t="n">
        <v>0.636210538267228</v>
      </c>
      <c r="AY15" s="16" t="n">
        <v>0.00979479088645274</v>
      </c>
    </row>
    <row r="16">
      <c r="B16" s="17" t="s">
        <v>319</v>
      </c>
      <c r="C16" s="22" t="n">
        <v>0.00585552559784084</v>
      </c>
      <c r="D16" s="22" t="n">
        <v>0.0220498173005787</v>
      </c>
      <c r="E16" s="22" t="n">
        <v>0.0101079212226819</v>
      </c>
      <c r="F16" s="22" t="n">
        <v>0.00286674662122167</v>
      </c>
      <c r="G16" s="22"/>
      <c r="H16" s="22" t="n">
        <v>0.0268687556920799</v>
      </c>
      <c r="I16" s="22" t="n">
        <v>0.00571234099942235</v>
      </c>
      <c r="J16" s="22"/>
      <c r="K16" s="22" t="n">
        <v>0.00347133238495474</v>
      </c>
      <c r="L16" s="22"/>
      <c r="M16" s="22" t="n">
        <v>0</v>
      </c>
      <c r="N16" s="22" t="n">
        <v>0.061769337930008</v>
      </c>
      <c r="O16" s="22" t="n">
        <v>0.0243153076340298</v>
      </c>
      <c r="P16" s="22" t="n">
        <v>0.0318157002214053</v>
      </c>
      <c r="Q16" s="22"/>
      <c r="R16" s="22" t="n">
        <v>0</v>
      </c>
      <c r="S16" s="22" t="n">
        <v>0.0111798586806974</v>
      </c>
      <c r="T16" s="22" t="n">
        <v>0.00296983766262215</v>
      </c>
      <c r="U16" s="22" t="n">
        <v>0.00110344309758507</v>
      </c>
      <c r="V16" s="22" t="n">
        <v>0.00918869583381397</v>
      </c>
      <c r="W16" s="22"/>
      <c r="X16" s="22" t="n">
        <v>0</v>
      </c>
      <c r="Y16" s="22" t="n">
        <v>0.00658449178563287</v>
      </c>
      <c r="Z16" s="22" t="n">
        <v>0.00422190047750911</v>
      </c>
      <c r="AA16" s="22" t="n">
        <v>0.00303040951161123</v>
      </c>
      <c r="AB16" s="22" t="n">
        <v>0.0514228517443642</v>
      </c>
      <c r="AC16" s="22" t="n">
        <v>0.0439882989422756</v>
      </c>
      <c r="AD16" s="22" t="n">
        <v>0.00902396029924781</v>
      </c>
      <c r="AE16" s="22"/>
      <c r="AF16" s="22" t="n">
        <v>0.00100866942618674</v>
      </c>
      <c r="AG16" s="22" t="n">
        <v>0.00864370312923925</v>
      </c>
      <c r="AH16" s="22" t="n">
        <v>0.0204608543124375</v>
      </c>
      <c r="AI16" s="22" t="n">
        <v>0.000484179663424069</v>
      </c>
      <c r="AJ16" s="22" t="n">
        <v>0</v>
      </c>
      <c r="AK16" s="22" t="n">
        <v>0.00528090036649664</v>
      </c>
      <c r="AL16" s="22" t="n">
        <v>0.00606254721193722</v>
      </c>
      <c r="AM16" s="22" t="n">
        <v>0.0278545024852135</v>
      </c>
      <c r="AN16" s="22" t="n">
        <v>0</v>
      </c>
      <c r="AO16" s="22" t="n">
        <v>0</v>
      </c>
      <c r="AP16" s="22" t="n">
        <v>0</v>
      </c>
      <c r="AQ16" s="22"/>
      <c r="AR16" s="22" t="n">
        <v>0.00520789585232977</v>
      </c>
      <c r="AS16" s="22" t="n">
        <v>0.00497608100819176</v>
      </c>
      <c r="AT16" s="22" t="n">
        <v>0.000353286864765848</v>
      </c>
      <c r="AU16" s="22" t="n">
        <v>0.0162430226093593</v>
      </c>
      <c r="AV16" s="22" t="n">
        <v>0.00759045868690691</v>
      </c>
      <c r="AW16" s="22" t="n">
        <v>0.00626396590369314</v>
      </c>
      <c r="AX16" s="22" t="n">
        <v>0.0213708822865997</v>
      </c>
      <c r="AY16" s="22" t="n">
        <v>0</v>
      </c>
    </row>
    <row r="17">
      <c r="B17" s="18"/>
    </row>
    <row r="18">
      <c r="B18" t="s">
        <v>77</v>
      </c>
    </row>
    <row r="19">
      <c r="B19" t="s">
        <v>78</v>
      </c>
    </row>
    <row r="21">
      <c r="B21"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335</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97</v>
      </c>
      <c r="D7" s="11" t="n">
        <v>25</v>
      </c>
      <c r="E7" s="11" t="n">
        <v>37</v>
      </c>
      <c r="F7" s="11" t="n">
        <v>35</v>
      </c>
      <c r="G7" s="11"/>
      <c r="H7" s="11" t="n">
        <v>9</v>
      </c>
      <c r="I7" s="11" t="n">
        <v>70</v>
      </c>
      <c r="J7" s="11"/>
      <c r="K7" s="11" t="n">
        <v>22</v>
      </c>
      <c r="L7" s="11"/>
      <c r="M7" s="11" t="n">
        <v>5</v>
      </c>
      <c r="N7" s="11" t="n">
        <v>18</v>
      </c>
      <c r="O7" s="11" t="n">
        <v>31</v>
      </c>
      <c r="P7" s="11" t="n">
        <v>43</v>
      </c>
      <c r="Q7" s="11"/>
      <c r="R7" s="11" t="n">
        <v>1</v>
      </c>
      <c r="S7" s="11" t="n">
        <v>5</v>
      </c>
      <c r="T7" s="11" t="n">
        <v>34</v>
      </c>
      <c r="U7" s="11" t="n">
        <v>27</v>
      </c>
      <c r="V7" s="11" t="n">
        <v>30</v>
      </c>
      <c r="W7" s="11"/>
      <c r="X7" s="11" t="n">
        <v>10</v>
      </c>
      <c r="Y7" s="11" t="n">
        <v>9</v>
      </c>
      <c r="Z7" s="11" t="n">
        <v>4</v>
      </c>
      <c r="AA7" s="11" t="n">
        <v>12</v>
      </c>
      <c r="AB7" s="11" t="n">
        <v>25</v>
      </c>
      <c r="AC7" s="11" t="n">
        <v>15</v>
      </c>
      <c r="AD7" s="11" t="n">
        <v>20</v>
      </c>
      <c r="AE7" s="11"/>
      <c r="AF7" s="11" t="n">
        <v>4</v>
      </c>
      <c r="AG7" s="11" t="n">
        <v>2</v>
      </c>
      <c r="AH7" s="11" t="n">
        <v>16</v>
      </c>
      <c r="AI7" s="11" t="n">
        <v>14</v>
      </c>
      <c r="AJ7" s="11" t="n">
        <v>21</v>
      </c>
      <c r="AK7" s="11" t="n">
        <v>9</v>
      </c>
      <c r="AL7" s="11" t="n">
        <v>13</v>
      </c>
      <c r="AM7" s="11" t="n">
        <v>7</v>
      </c>
      <c r="AN7" s="11" t="n">
        <v>8</v>
      </c>
      <c r="AO7" s="11" t="n">
        <v>2</v>
      </c>
      <c r="AP7" s="11" t="n">
        <v>1</v>
      </c>
      <c r="AQ7" s="11"/>
      <c r="AR7" s="11" t="n">
        <v>14</v>
      </c>
      <c r="AS7" s="11" t="n">
        <v>35</v>
      </c>
      <c r="AT7" s="11" t="n">
        <v>18</v>
      </c>
      <c r="AU7" s="11" t="n">
        <v>3</v>
      </c>
      <c r="AV7" s="11" t="n">
        <v>4</v>
      </c>
      <c r="AW7" s="11" t="n">
        <v>10</v>
      </c>
      <c r="AX7" s="11" t="n">
        <v>11</v>
      </c>
      <c r="AY7" s="11" t="n">
        <v>2</v>
      </c>
    </row>
    <row r="8" ht="30" customHeight="1">
      <c r="B8" s="12" t="s">
        <v>21</v>
      </c>
      <c r="C8" s="12" t="n">
        <v>38</v>
      </c>
      <c r="D8" s="12" t="n">
        <v>5</v>
      </c>
      <c r="E8" s="12" t="n">
        <v>16</v>
      </c>
      <c r="F8" s="12" t="n">
        <v>17</v>
      </c>
      <c r="G8" s="12"/>
      <c r="H8" s="12" t="n">
        <v>2</v>
      </c>
      <c r="I8" s="12" t="n">
        <v>29</v>
      </c>
      <c r="J8" s="12"/>
      <c r="K8" s="12" t="n">
        <v>12</v>
      </c>
      <c r="L8" s="12"/>
      <c r="M8" s="12" t="n">
        <v>25</v>
      </c>
      <c r="N8" s="12" t="n">
        <v>10</v>
      </c>
      <c r="O8" s="12" t="n">
        <v>3</v>
      </c>
      <c r="P8" s="12" t="n">
        <v>1</v>
      </c>
      <c r="Q8" s="12"/>
      <c r="R8" s="12" t="n">
        <v>0</v>
      </c>
      <c r="S8" s="12" t="n">
        <v>1</v>
      </c>
      <c r="T8" s="12" t="n">
        <v>15</v>
      </c>
      <c r="U8" s="12" t="n">
        <v>8</v>
      </c>
      <c r="V8" s="12" t="n">
        <v>14</v>
      </c>
      <c r="W8" s="12"/>
      <c r="X8" s="12" t="n">
        <v>15</v>
      </c>
      <c r="Y8" s="12" t="n">
        <v>6</v>
      </c>
      <c r="Z8" s="12" t="n">
        <v>6</v>
      </c>
      <c r="AA8" s="12" t="n">
        <v>1</v>
      </c>
      <c r="AB8" s="12" t="n">
        <v>3</v>
      </c>
      <c r="AC8" s="12" t="n">
        <v>2</v>
      </c>
      <c r="AD8" s="12" t="n">
        <v>1</v>
      </c>
      <c r="AE8" s="12"/>
      <c r="AF8" s="12" t="n">
        <v>0</v>
      </c>
      <c r="AG8" s="12" t="n">
        <v>0</v>
      </c>
      <c r="AH8" s="12" t="n">
        <v>1</v>
      </c>
      <c r="AI8" s="12" t="n">
        <v>3</v>
      </c>
      <c r="AJ8" s="12" t="n">
        <v>2</v>
      </c>
      <c r="AK8" s="12" t="n">
        <v>12</v>
      </c>
      <c r="AL8" s="12" t="n">
        <v>2</v>
      </c>
      <c r="AM8" s="12" t="n">
        <v>4</v>
      </c>
      <c r="AN8" s="12" t="n">
        <v>8</v>
      </c>
      <c r="AO8" s="12" t="n">
        <v>1</v>
      </c>
      <c r="AP8" s="12" t="n">
        <v>5</v>
      </c>
      <c r="AQ8" s="12"/>
      <c r="AR8" s="12" t="n">
        <v>0</v>
      </c>
      <c r="AS8" s="12" t="n">
        <v>15</v>
      </c>
      <c r="AT8" s="12" t="n">
        <v>12</v>
      </c>
      <c r="AU8" s="12" t="n">
        <v>5</v>
      </c>
      <c r="AV8" s="12" t="n">
        <v>3</v>
      </c>
      <c r="AW8" s="12" t="n">
        <v>1</v>
      </c>
      <c r="AX8" s="12" t="n">
        <v>1</v>
      </c>
      <c r="AY8" s="12" t="n">
        <v>0</v>
      </c>
    </row>
    <row r="9">
      <c r="B9" s="17" t="s">
        <v>321</v>
      </c>
      <c r="C9" s="16" t="n">
        <v>0.017220217440969</v>
      </c>
      <c r="D9" s="16" t="n">
        <v>0</v>
      </c>
      <c r="E9" s="16" t="n">
        <v>0.0330606002455723</v>
      </c>
      <c r="F9" s="16" t="n">
        <v>0.0074031429056353</v>
      </c>
      <c r="G9" s="16"/>
      <c r="H9" s="16" t="n">
        <v>0</v>
      </c>
      <c r="I9" s="16" t="n">
        <v>0.00432778414721772</v>
      </c>
      <c r="J9" s="16"/>
      <c r="K9" s="16" t="n">
        <v>0.00170375932428449</v>
      </c>
      <c r="L9" s="16"/>
      <c r="M9" s="16" t="n">
        <v>0</v>
      </c>
      <c r="N9" s="16" t="n">
        <v>0.054531128454212</v>
      </c>
      <c r="O9" s="16" t="n">
        <v>0.0346054340882605</v>
      </c>
      <c r="P9" s="16" t="n">
        <v>0.0239246775756846</v>
      </c>
      <c r="Q9" s="16"/>
      <c r="R9" s="16" t="n">
        <v>0</v>
      </c>
      <c r="S9" s="16" t="n">
        <v>0</v>
      </c>
      <c r="T9" s="16" t="n">
        <v>0.035923226185147</v>
      </c>
      <c r="U9" s="16" t="n">
        <v>0.013599660749512</v>
      </c>
      <c r="V9" s="16" t="n">
        <v>0.00145744837548867</v>
      </c>
      <c r="W9" s="16"/>
      <c r="X9" s="16" t="n">
        <v>0.0356533374644885</v>
      </c>
      <c r="Y9" s="16" t="n">
        <v>0.0174463928135516</v>
      </c>
      <c r="Z9" s="16" t="n">
        <v>0</v>
      </c>
      <c r="AA9" s="16" t="n">
        <v>0</v>
      </c>
      <c r="AB9" s="16" t="n">
        <v>0</v>
      </c>
      <c r="AC9" s="16" t="n">
        <v>0</v>
      </c>
      <c r="AD9" s="16" t="n">
        <v>0.037041633257424</v>
      </c>
      <c r="AE9" s="16"/>
      <c r="AF9" s="16" t="n">
        <v>0</v>
      </c>
      <c r="AG9" s="16" t="n">
        <v>0.5</v>
      </c>
      <c r="AH9" s="16" t="n">
        <v>0.0888050096437238</v>
      </c>
      <c r="AI9" s="16" t="n">
        <v>0</v>
      </c>
      <c r="AJ9" s="16" t="n">
        <v>0</v>
      </c>
      <c r="AK9" s="16" t="n">
        <v>0</v>
      </c>
      <c r="AL9" s="16" t="n">
        <v>0</v>
      </c>
      <c r="AM9" s="16" t="n">
        <v>0</v>
      </c>
      <c r="AN9" s="16" t="n">
        <v>0.0686137302462099</v>
      </c>
      <c r="AO9" s="16" t="n">
        <v>0</v>
      </c>
      <c r="AP9" s="16" t="n">
        <v>0</v>
      </c>
      <c r="AQ9" s="16"/>
      <c r="AR9" s="16" t="n">
        <v>0</v>
      </c>
      <c r="AS9" s="16" t="n">
        <v>0.0445973616554277</v>
      </c>
      <c r="AT9" s="16" t="n">
        <v>0</v>
      </c>
      <c r="AU9" s="16" t="n">
        <v>0</v>
      </c>
      <c r="AV9" s="16" t="n">
        <v>0</v>
      </c>
      <c r="AW9" s="16" t="n">
        <v>0</v>
      </c>
      <c r="AX9" s="16" t="n">
        <v>0</v>
      </c>
      <c r="AY9" s="16" t="n">
        <v>0</v>
      </c>
    </row>
    <row r="10">
      <c r="B10" s="17" t="s">
        <v>322</v>
      </c>
      <c r="C10" s="16" t="n">
        <v>0.185897115662625</v>
      </c>
      <c r="D10" s="16" t="n">
        <v>0.131390455934303</v>
      </c>
      <c r="E10" s="16" t="n">
        <v>0.0417446094685707</v>
      </c>
      <c r="F10" s="16" t="n">
        <v>0.341721545171169</v>
      </c>
      <c r="G10" s="16"/>
      <c r="H10" s="16" t="n">
        <v>0.00975115148571708</v>
      </c>
      <c r="I10" s="16" t="n">
        <v>0.246715590997647</v>
      </c>
      <c r="J10" s="16"/>
      <c r="K10" s="16" t="n">
        <v>0.519613359167283</v>
      </c>
      <c r="L10" s="16"/>
      <c r="M10" s="16" t="n">
        <v>0.218825917817736</v>
      </c>
      <c r="N10" s="16" t="n">
        <v>0.165680201678263</v>
      </c>
      <c r="O10" s="16" t="n">
        <v>0.02807565610624</v>
      </c>
      <c r="P10" s="16" t="n">
        <v>0.0239246775756846</v>
      </c>
      <c r="Q10" s="16"/>
      <c r="R10" s="16" t="n">
        <v>0</v>
      </c>
      <c r="S10" s="16" t="n">
        <v>0</v>
      </c>
      <c r="T10" s="16" t="n">
        <v>0.0907183194988077</v>
      </c>
      <c r="U10" s="16" t="n">
        <v>0.0357780979823633</v>
      </c>
      <c r="V10" s="16" t="n">
        <v>0.39582735352799</v>
      </c>
      <c r="W10" s="16"/>
      <c r="X10" s="16" t="n">
        <v>0.35917157956677</v>
      </c>
      <c r="Y10" s="16" t="n">
        <v>0.22597314297856</v>
      </c>
      <c r="Z10" s="16" t="n">
        <v>0</v>
      </c>
      <c r="AA10" s="16" t="n">
        <v>0</v>
      </c>
      <c r="AB10" s="16" t="n">
        <v>0</v>
      </c>
      <c r="AC10" s="16" t="n">
        <v>0.176884701447249</v>
      </c>
      <c r="AD10" s="16" t="n">
        <v>0.037041633257424</v>
      </c>
      <c r="AE10" s="16"/>
      <c r="AF10" s="16" t="n">
        <v>0.889390486823373</v>
      </c>
      <c r="AG10" s="16" t="n">
        <v>0</v>
      </c>
      <c r="AH10" s="16" t="n">
        <v>0</v>
      </c>
      <c r="AI10" s="16" t="n">
        <v>0</v>
      </c>
      <c r="AJ10" s="16" t="n">
        <v>0.39742437473445</v>
      </c>
      <c r="AK10" s="16" t="n">
        <v>0</v>
      </c>
      <c r="AL10" s="16" t="n">
        <v>0</v>
      </c>
      <c r="AM10" s="16" t="n">
        <v>0.156941454788948</v>
      </c>
      <c r="AN10" s="16" t="n">
        <v>0</v>
      </c>
      <c r="AO10" s="16" t="n">
        <v>0</v>
      </c>
      <c r="AP10" s="16" t="n">
        <v>1</v>
      </c>
      <c r="AQ10" s="16"/>
      <c r="AR10" s="16" t="n">
        <v>0</v>
      </c>
      <c r="AS10" s="16" t="n">
        <v>0.00136797882767087</v>
      </c>
      <c r="AT10" s="16" t="n">
        <v>0.115110484255265</v>
      </c>
      <c r="AU10" s="16" t="n">
        <v>0.976143690829738</v>
      </c>
      <c r="AV10" s="16" t="n">
        <v>0.0943340253185323</v>
      </c>
      <c r="AW10" s="16" t="n">
        <v>0.0600749567612499</v>
      </c>
      <c r="AX10" s="16" t="n">
        <v>0</v>
      </c>
      <c r="AY10" s="16" t="n">
        <v>0</v>
      </c>
    </row>
    <row r="11">
      <c r="B11" s="17" t="s">
        <v>323</v>
      </c>
      <c r="C11" s="16" t="n">
        <v>0.0229628412138824</v>
      </c>
      <c r="D11" s="16" t="n">
        <v>0.00482398532562526</v>
      </c>
      <c r="E11" s="16" t="n">
        <v>0.00681735648207282</v>
      </c>
      <c r="F11" s="16" t="n">
        <v>0.0442036252334689</v>
      </c>
      <c r="G11" s="16"/>
      <c r="H11" s="16" t="n">
        <v>0</v>
      </c>
      <c r="I11" s="16" t="n">
        <v>0.0305622510062951</v>
      </c>
      <c r="J11" s="16"/>
      <c r="K11" s="16" t="n">
        <v>0.0092908630701067</v>
      </c>
      <c r="L11" s="16"/>
      <c r="M11" s="16" t="n">
        <v>0</v>
      </c>
      <c r="N11" s="16" t="n">
        <v>0.054531128454212</v>
      </c>
      <c r="O11" s="16" t="n">
        <v>0.105810868290951</v>
      </c>
      <c r="P11" s="16" t="n">
        <v>0.0302089591429055</v>
      </c>
      <c r="Q11" s="16"/>
      <c r="R11" s="16" t="n">
        <v>0</v>
      </c>
      <c r="S11" s="16" t="n">
        <v>0.0733277610176805</v>
      </c>
      <c r="T11" s="16" t="n">
        <v>0.0144116151044521</v>
      </c>
      <c r="U11" s="16" t="n">
        <v>0.0730829490358234</v>
      </c>
      <c r="V11" s="16" t="n">
        <v>0</v>
      </c>
      <c r="W11" s="16"/>
      <c r="X11" s="16" t="n">
        <v>0.00735199934258946</v>
      </c>
      <c r="Y11" s="16" t="n">
        <v>0.0174463928135516</v>
      </c>
      <c r="Z11" s="16" t="n">
        <v>0</v>
      </c>
      <c r="AA11" s="16" t="n">
        <v>0.224022082104738</v>
      </c>
      <c r="AB11" s="16" t="n">
        <v>0.166192205906612</v>
      </c>
      <c r="AC11" s="16" t="n">
        <v>0</v>
      </c>
      <c r="AD11" s="16" t="n">
        <v>0</v>
      </c>
      <c r="AE11" s="16"/>
      <c r="AF11" s="16" t="n">
        <v>0</v>
      </c>
      <c r="AG11" s="16" t="n">
        <v>0</v>
      </c>
      <c r="AH11" s="16" t="n">
        <v>0.0888050096437238</v>
      </c>
      <c r="AI11" s="16" t="n">
        <v>0.187847300412488</v>
      </c>
      <c r="AJ11" s="16" t="n">
        <v>0</v>
      </c>
      <c r="AK11" s="16" t="n">
        <v>0.00220293034483926</v>
      </c>
      <c r="AL11" s="16" t="n">
        <v>0</v>
      </c>
      <c r="AM11" s="16" t="n">
        <v>0.0242335193721496</v>
      </c>
      <c r="AN11" s="16" t="n">
        <v>0.0141486922553937</v>
      </c>
      <c r="AO11" s="16" t="n">
        <v>0</v>
      </c>
      <c r="AP11" s="16" t="n">
        <v>0</v>
      </c>
      <c r="AQ11" s="16"/>
      <c r="AR11" s="16" t="n">
        <v>0</v>
      </c>
      <c r="AS11" s="16" t="n">
        <v>0.0502826511262079</v>
      </c>
      <c r="AT11" s="16" t="n">
        <v>0.0021764181608915</v>
      </c>
      <c r="AU11" s="16" t="n">
        <v>0.0199810012304132</v>
      </c>
      <c r="AV11" s="16" t="n">
        <v>0</v>
      </c>
      <c r="AW11" s="16" t="n">
        <v>0</v>
      </c>
      <c r="AX11" s="16" t="n">
        <v>0</v>
      </c>
      <c r="AY11" s="16" t="n">
        <v>0</v>
      </c>
    </row>
    <row r="12">
      <c r="B12" s="17" t="s">
        <v>324</v>
      </c>
      <c r="C12" s="16" t="n">
        <v>0.222783896259641</v>
      </c>
      <c r="D12" s="16" t="n">
        <v>0.152442350845439</v>
      </c>
      <c r="E12" s="16" t="n">
        <v>0.434403896251529</v>
      </c>
      <c r="F12" s="16" t="n">
        <v>0.0413586739885178</v>
      </c>
      <c r="G12" s="16"/>
      <c r="H12" s="16" t="n">
        <v>0.325602788501469</v>
      </c>
      <c r="I12" s="16" t="n">
        <v>0.248171166500154</v>
      </c>
      <c r="J12" s="16"/>
      <c r="K12" s="16" t="n">
        <v>0.113781185275395</v>
      </c>
      <c r="L12" s="16"/>
      <c r="M12" s="16" t="n">
        <v>0.261247198203372</v>
      </c>
      <c r="N12" s="16" t="n">
        <v>0.192240706882475</v>
      </c>
      <c r="O12" s="16" t="n">
        <v>0.0436952239455564</v>
      </c>
      <c r="P12" s="16" t="n">
        <v>0.0952276263477478</v>
      </c>
      <c r="Q12" s="16"/>
      <c r="R12" s="16" t="n">
        <v>0</v>
      </c>
      <c r="S12" s="16" t="n">
        <v>0.474886264508358</v>
      </c>
      <c r="T12" s="16" t="n">
        <v>0.469327643806137</v>
      </c>
      <c r="U12" s="16" t="n">
        <v>0.00263764926862695</v>
      </c>
      <c r="V12" s="16" t="n">
        <v>0.061040589628529</v>
      </c>
      <c r="W12" s="16"/>
      <c r="X12" s="16" t="n">
        <v>0.518836828829615</v>
      </c>
      <c r="Y12" s="16" t="n">
        <v>0</v>
      </c>
      <c r="Z12" s="16" t="n">
        <v>0.0928701924752976</v>
      </c>
      <c r="AA12" s="16" t="n">
        <v>0.0349017601604422</v>
      </c>
      <c r="AB12" s="16" t="n">
        <v>0.00628446205354618</v>
      </c>
      <c r="AC12" s="16" t="n">
        <v>0.019737260675945</v>
      </c>
      <c r="AD12" s="16" t="n">
        <v>0.241151975575</v>
      </c>
      <c r="AE12" s="16"/>
      <c r="AF12" s="16" t="n">
        <v>0</v>
      </c>
      <c r="AG12" s="16" t="n">
        <v>0.5</v>
      </c>
      <c r="AH12" s="16" t="n">
        <v>0</v>
      </c>
      <c r="AI12" s="16" t="n">
        <v>0.237189044881143</v>
      </c>
      <c r="AJ12" s="16" t="n">
        <v>0.0688595708332416</v>
      </c>
      <c r="AK12" s="16" t="n">
        <v>0.0051996306388261</v>
      </c>
      <c r="AL12" s="16" t="n">
        <v>0.286730346426564</v>
      </c>
      <c r="AM12" s="16" t="n">
        <v>0</v>
      </c>
      <c r="AN12" s="16" t="n">
        <v>0.825212291799704</v>
      </c>
      <c r="AO12" s="16" t="n">
        <v>0.649311283622527</v>
      </c>
      <c r="AP12" s="16" t="n">
        <v>0</v>
      </c>
      <c r="AQ12" s="16"/>
      <c r="AR12" s="16" t="n">
        <v>0</v>
      </c>
      <c r="AS12" s="16" t="n">
        <v>0.0389120721846475</v>
      </c>
      <c r="AT12" s="16" t="n">
        <v>0.674545735327667</v>
      </c>
      <c r="AU12" s="16" t="n">
        <v>0</v>
      </c>
      <c r="AV12" s="16" t="n">
        <v>0</v>
      </c>
      <c r="AW12" s="16" t="n">
        <v>0</v>
      </c>
      <c r="AX12" s="16" t="n">
        <v>0</v>
      </c>
      <c r="AY12" s="16" t="n">
        <v>0.162443733948566</v>
      </c>
    </row>
    <row r="13">
      <c r="B13" s="17" t="s">
        <v>325</v>
      </c>
      <c r="C13" s="16" t="n">
        <v>0.108703352117624</v>
      </c>
      <c r="D13" s="16" t="n">
        <v>0.498431203569605</v>
      </c>
      <c r="E13" s="16" t="n">
        <v>0.0472024387238674</v>
      </c>
      <c r="F13" s="16" t="n">
        <v>0.0451866329136575</v>
      </c>
      <c r="G13" s="16"/>
      <c r="H13" s="16" t="n">
        <v>0</v>
      </c>
      <c r="I13" s="16" t="n">
        <v>0.140350267741066</v>
      </c>
      <c r="J13" s="16"/>
      <c r="K13" s="16" t="n">
        <v>0.220127062282394</v>
      </c>
      <c r="L13" s="16"/>
      <c r="M13" s="16" t="n">
        <v>0.106125471292054</v>
      </c>
      <c r="N13" s="16" t="n">
        <v>0.123385917668343</v>
      </c>
      <c r="O13" s="16" t="n">
        <v>0.097286524282761</v>
      </c>
      <c r="P13" s="16" t="n">
        <v>0.0541336367185901</v>
      </c>
      <c r="Q13" s="16"/>
      <c r="R13" s="16" t="n">
        <v>0</v>
      </c>
      <c r="S13" s="16" t="n">
        <v>0.0733277610176805</v>
      </c>
      <c r="T13" s="16" t="n">
        <v>0.213146886333951</v>
      </c>
      <c r="U13" s="16" t="n">
        <v>0.0272708198822547</v>
      </c>
      <c r="V13" s="16" t="n">
        <v>0.0486659709728782</v>
      </c>
      <c r="W13" s="16"/>
      <c r="X13" s="16" t="n">
        <v>0</v>
      </c>
      <c r="Y13" s="16" t="n">
        <v>0.550166092850327</v>
      </c>
      <c r="Z13" s="16" t="n">
        <v>0.0181069303041493</v>
      </c>
      <c r="AA13" s="16" t="n">
        <v>0.214854456445166</v>
      </c>
      <c r="AB13" s="16" t="n">
        <v>0.0262884360264313</v>
      </c>
      <c r="AC13" s="16" t="n">
        <v>0.263570199461809</v>
      </c>
      <c r="AD13" s="16" t="n">
        <v>0.0467713381766647</v>
      </c>
      <c r="AE13" s="16"/>
      <c r="AF13" s="16" t="n">
        <v>0</v>
      </c>
      <c r="AG13" s="16" t="n">
        <v>0</v>
      </c>
      <c r="AH13" s="16" t="n">
        <v>0.106028709047077</v>
      </c>
      <c r="AI13" s="16" t="n">
        <v>0.00896916641752755</v>
      </c>
      <c r="AJ13" s="16" t="n">
        <v>0.0442445982825536</v>
      </c>
      <c r="AK13" s="16" t="n">
        <v>0</v>
      </c>
      <c r="AL13" s="16" t="n">
        <v>0.417949549628979</v>
      </c>
      <c r="AM13" s="16" t="n">
        <v>0.73154775924666</v>
      </c>
      <c r="AN13" s="16" t="n">
        <v>0</v>
      </c>
      <c r="AO13" s="16" t="n">
        <v>0</v>
      </c>
      <c r="AP13" s="16" t="n">
        <v>0</v>
      </c>
      <c r="AQ13" s="16"/>
      <c r="AR13" s="16" t="n">
        <v>0</v>
      </c>
      <c r="AS13" s="16" t="n">
        <v>0.0516506299538787</v>
      </c>
      <c r="AT13" s="16" t="n">
        <v>0.059731660288524</v>
      </c>
      <c r="AU13" s="16" t="n">
        <v>0</v>
      </c>
      <c r="AV13" s="16" t="n">
        <v>0.898531601571266</v>
      </c>
      <c r="AW13" s="16" t="n">
        <v>0.0600749567612499</v>
      </c>
      <c r="AX13" s="16" t="n">
        <v>0</v>
      </c>
      <c r="AY13" s="16" t="n">
        <v>0</v>
      </c>
    </row>
    <row r="14">
      <c r="B14" s="17" t="s">
        <v>326</v>
      </c>
      <c r="C14" s="16" t="n">
        <v>0.1694552350463</v>
      </c>
      <c r="D14" s="16" t="n">
        <v>0.0197739241766141</v>
      </c>
      <c r="E14" s="16" t="n">
        <v>0.0126878932229895</v>
      </c>
      <c r="F14" s="16" t="n">
        <v>0.367373238180272</v>
      </c>
      <c r="G14" s="16"/>
      <c r="H14" s="16" t="n">
        <v>0</v>
      </c>
      <c r="I14" s="16" t="n">
        <v>0.206241014642386</v>
      </c>
      <c r="J14" s="16"/>
      <c r="K14" s="16" t="n">
        <v>0.00712696928062683</v>
      </c>
      <c r="L14" s="16"/>
      <c r="M14" s="16" t="n">
        <v>0.206900706343419</v>
      </c>
      <c r="N14" s="16" t="n">
        <v>0.0987726543851069</v>
      </c>
      <c r="O14" s="16" t="n">
        <v>0.118783436193056</v>
      </c>
      <c r="P14" s="16" t="n">
        <v>0.0794974502470193</v>
      </c>
      <c r="Q14" s="16"/>
      <c r="R14" s="16" t="n">
        <v>1</v>
      </c>
      <c r="S14" s="16" t="n">
        <v>0</v>
      </c>
      <c r="T14" s="16" t="n">
        <v>0.0576956198011032</v>
      </c>
      <c r="U14" s="16" t="n">
        <v>0.675425793562828</v>
      </c>
      <c r="V14" s="16" t="n">
        <v>0.00118037686074675</v>
      </c>
      <c r="W14" s="16"/>
      <c r="X14" s="16" t="n">
        <v>0.0702090073452354</v>
      </c>
      <c r="Y14" s="16" t="n">
        <v>0.00338372155691413</v>
      </c>
      <c r="Z14" s="16" t="n">
        <v>0</v>
      </c>
      <c r="AA14" s="16" t="n">
        <v>0.198800914947406</v>
      </c>
      <c r="AB14" s="16" t="n">
        <v>0.0586909820881753</v>
      </c>
      <c r="AC14" s="16" t="n">
        <v>0</v>
      </c>
      <c r="AD14" s="16" t="n">
        <v>0.0299997499168164</v>
      </c>
      <c r="AE14" s="16"/>
      <c r="AF14" s="16" t="n">
        <v>0</v>
      </c>
      <c r="AG14" s="16" t="n">
        <v>0</v>
      </c>
      <c r="AH14" s="16" t="n">
        <v>0.45547965336197</v>
      </c>
      <c r="AI14" s="16" t="n">
        <v>0.211829684102564</v>
      </c>
      <c r="AJ14" s="16" t="n">
        <v>0.00856625743766336</v>
      </c>
      <c r="AK14" s="16" t="n">
        <v>0.448454704740776</v>
      </c>
      <c r="AL14" s="16" t="n">
        <v>0.0108425420547728</v>
      </c>
      <c r="AM14" s="16" t="n">
        <v>0.0196265514459492</v>
      </c>
      <c r="AN14" s="16" t="n">
        <v>0.00392542940522218</v>
      </c>
      <c r="AO14" s="16" t="n">
        <v>0</v>
      </c>
      <c r="AP14" s="16" t="n">
        <v>0</v>
      </c>
      <c r="AQ14" s="16"/>
      <c r="AR14" s="16" t="n">
        <v>0.232582486508183</v>
      </c>
      <c r="AS14" s="16" t="n">
        <v>0.390542835367724</v>
      </c>
      <c r="AT14" s="16" t="n">
        <v>0</v>
      </c>
      <c r="AU14" s="16" t="n">
        <v>0</v>
      </c>
      <c r="AV14" s="16" t="n">
        <v>0.00356718655510063</v>
      </c>
      <c r="AW14" s="16" t="n">
        <v>0.428273527169146</v>
      </c>
      <c r="AX14" s="16" t="n">
        <v>0</v>
      </c>
      <c r="AY14" s="16" t="n">
        <v>0</v>
      </c>
    </row>
    <row r="15">
      <c r="B15" s="17" t="s">
        <v>327</v>
      </c>
      <c r="C15" s="16" t="n">
        <v>0.0122782599488231</v>
      </c>
      <c r="D15" s="16" t="n">
        <v>0.00482398532562526</v>
      </c>
      <c r="E15" s="16" t="n">
        <v>0.00907077341192109</v>
      </c>
      <c r="F15" s="16" t="n">
        <v>0.0177101234010532</v>
      </c>
      <c r="G15" s="16"/>
      <c r="H15" s="16" t="n">
        <v>0</v>
      </c>
      <c r="I15" s="16" t="n">
        <v>0.0129820492613171</v>
      </c>
      <c r="J15" s="16"/>
      <c r="K15" s="16" t="n">
        <v>0.00137986231038381</v>
      </c>
      <c r="L15" s="16"/>
      <c r="M15" s="16" t="n">
        <v>0</v>
      </c>
      <c r="N15" s="16" t="n">
        <v>0</v>
      </c>
      <c r="O15" s="16" t="n">
        <v>0.120204633636691</v>
      </c>
      <c r="P15" s="16" t="n">
        <v>0.127643696153831</v>
      </c>
      <c r="Q15" s="16"/>
      <c r="R15" s="16" t="n">
        <v>0</v>
      </c>
      <c r="S15" s="16" t="n">
        <v>0</v>
      </c>
      <c r="T15" s="16" t="n">
        <v>0.0138892477141431</v>
      </c>
      <c r="U15" s="16" t="n">
        <v>0.0295691894380116</v>
      </c>
      <c r="V15" s="16" t="n">
        <v>0.00263782523623541</v>
      </c>
      <c r="W15" s="16"/>
      <c r="X15" s="16" t="n">
        <v>0</v>
      </c>
      <c r="Y15" s="16" t="n">
        <v>0</v>
      </c>
      <c r="Z15" s="16" t="n">
        <v>0.00443428364266972</v>
      </c>
      <c r="AA15" s="16" t="n">
        <v>0.303619203442684</v>
      </c>
      <c r="AB15" s="16" t="n">
        <v>0.0692568166413545</v>
      </c>
      <c r="AC15" s="16" t="n">
        <v>0</v>
      </c>
      <c r="AD15" s="16" t="n">
        <v>0.0838129714340887</v>
      </c>
      <c r="AE15" s="16"/>
      <c r="AF15" s="16" t="n">
        <v>0</v>
      </c>
      <c r="AG15" s="16" t="n">
        <v>0</v>
      </c>
      <c r="AH15" s="16" t="n">
        <v>0.0139493491324241</v>
      </c>
      <c r="AI15" s="16" t="n">
        <v>0</v>
      </c>
      <c r="AJ15" s="16" t="n">
        <v>0.0744782019677035</v>
      </c>
      <c r="AK15" s="16" t="n">
        <v>0</v>
      </c>
      <c r="AL15" s="16" t="n">
        <v>0</v>
      </c>
      <c r="AM15" s="16" t="n">
        <v>0.0676507151462932</v>
      </c>
      <c r="AN15" s="16" t="n">
        <v>0.00259458848706096</v>
      </c>
      <c r="AO15" s="16" t="n">
        <v>0</v>
      </c>
      <c r="AP15" s="16" t="n">
        <v>0</v>
      </c>
      <c r="AQ15" s="16"/>
      <c r="AR15" s="16" t="n">
        <v>0.0377815675594312</v>
      </c>
      <c r="AS15" s="16" t="n">
        <v>0.00273595765534174</v>
      </c>
      <c r="AT15" s="16" t="n">
        <v>0.00435283632178299</v>
      </c>
      <c r="AU15" s="16" t="n">
        <v>0</v>
      </c>
      <c r="AV15" s="16" t="n">
        <v>0</v>
      </c>
      <c r="AW15" s="16" t="n">
        <v>0.0600749567612499</v>
      </c>
      <c r="AX15" s="16" t="n">
        <v>0.0566704801184922</v>
      </c>
      <c r="AY15" s="16" t="n">
        <v>0.837556266051434</v>
      </c>
    </row>
    <row r="16">
      <c r="B16" s="17" t="s">
        <v>328</v>
      </c>
      <c r="C16" s="16" t="n">
        <v>0.192169566112427</v>
      </c>
      <c r="D16" s="16" t="n">
        <v>0.104852443350169</v>
      </c>
      <c r="E16" s="16" t="n">
        <v>0.347769148474849</v>
      </c>
      <c r="F16" s="16" t="n">
        <v>0.0699765057354233</v>
      </c>
      <c r="G16" s="16"/>
      <c r="H16" s="16" t="n">
        <v>0.250000671739025</v>
      </c>
      <c r="I16" s="16" t="n">
        <v>0.0606601003106978</v>
      </c>
      <c r="J16" s="16"/>
      <c r="K16" s="16" t="n">
        <v>0.0395569602433963</v>
      </c>
      <c r="L16" s="16"/>
      <c r="M16" s="16" t="n">
        <v>0.206900706343419</v>
      </c>
      <c r="N16" s="16" t="n">
        <v>0.173148684049124</v>
      </c>
      <c r="O16" s="16" t="n">
        <v>0.15357531524721</v>
      </c>
      <c r="P16" s="16" t="n">
        <v>0.12135941458661</v>
      </c>
      <c r="Q16" s="16"/>
      <c r="R16" s="16" t="n">
        <v>0</v>
      </c>
      <c r="S16" s="16" t="n">
        <v>0.3051304524386</v>
      </c>
      <c r="T16" s="16" t="n">
        <v>0.0397333862373251</v>
      </c>
      <c r="U16" s="16" t="n">
        <v>0.0778568113023268</v>
      </c>
      <c r="V16" s="16" t="n">
        <v>0.413315858797034</v>
      </c>
      <c r="W16" s="16"/>
      <c r="X16" s="16" t="n">
        <v>0.00877724745130193</v>
      </c>
      <c r="Y16" s="16" t="n">
        <v>0.0725976854978154</v>
      </c>
      <c r="Z16" s="16" t="n">
        <v>0.884588593577883</v>
      </c>
      <c r="AA16" s="16" t="n">
        <v>0</v>
      </c>
      <c r="AB16" s="16" t="n">
        <v>0.486678015856894</v>
      </c>
      <c r="AC16" s="16" t="n">
        <v>0.0549782859532174</v>
      </c>
      <c r="AD16" s="16" t="n">
        <v>0.037041633257424</v>
      </c>
      <c r="AE16" s="16"/>
      <c r="AF16" s="16" t="n">
        <v>0</v>
      </c>
      <c r="AG16" s="16" t="n">
        <v>0</v>
      </c>
      <c r="AH16" s="16" t="n">
        <v>0.0172236994033532</v>
      </c>
      <c r="AI16" s="16" t="n">
        <v>0.0378327993823996</v>
      </c>
      <c r="AJ16" s="16" t="n">
        <v>0.214682369895504</v>
      </c>
      <c r="AK16" s="16" t="n">
        <v>0.476890945017451</v>
      </c>
      <c r="AL16" s="16" t="n">
        <v>0.13938336733198</v>
      </c>
      <c r="AM16" s="16" t="n">
        <v>0</v>
      </c>
      <c r="AN16" s="16" t="n">
        <v>0.0855052678064091</v>
      </c>
      <c r="AO16" s="16" t="n">
        <v>0.350688716377473</v>
      </c>
      <c r="AP16" s="16" t="n">
        <v>0</v>
      </c>
      <c r="AQ16" s="16"/>
      <c r="AR16" s="16" t="n">
        <v>0.0377815675594312</v>
      </c>
      <c r="AS16" s="16" t="n">
        <v>0.391910814195394</v>
      </c>
      <c r="AT16" s="16" t="n">
        <v>0.0133979816148563</v>
      </c>
      <c r="AU16" s="16" t="n">
        <v>0</v>
      </c>
      <c r="AV16" s="16" t="n">
        <v>0</v>
      </c>
      <c r="AW16" s="16" t="n">
        <v>0.368198570407896</v>
      </c>
      <c r="AX16" s="16" t="n">
        <v>0.694665161287876</v>
      </c>
      <c r="AY16" s="16" t="n">
        <v>0</v>
      </c>
    </row>
    <row r="17">
      <c r="B17" s="17" t="s">
        <v>329</v>
      </c>
      <c r="C17" s="16" t="n">
        <v>0.0315666201948666</v>
      </c>
      <c r="D17" s="16" t="n">
        <v>0.0279665281298942</v>
      </c>
      <c r="E17" s="16" t="n">
        <v>0.00436539989953901</v>
      </c>
      <c r="F17" s="16" t="n">
        <v>0.0588659637417131</v>
      </c>
      <c r="G17" s="16"/>
      <c r="H17" s="16" t="n">
        <v>0.0713802637294441</v>
      </c>
      <c r="I17" s="16" t="n">
        <v>0.0338248405191262</v>
      </c>
      <c r="J17" s="16"/>
      <c r="K17" s="16" t="n">
        <v>0.00308603243071081</v>
      </c>
      <c r="L17" s="16"/>
      <c r="M17" s="16" t="n">
        <v>0</v>
      </c>
      <c r="N17" s="16" t="n">
        <v>0.0688547892141315</v>
      </c>
      <c r="O17" s="16" t="n">
        <v>0.138093226159863</v>
      </c>
      <c r="P17" s="16" t="n">
        <v>0.138643793210193</v>
      </c>
      <c r="Q17" s="16"/>
      <c r="R17" s="16" t="n">
        <v>0</v>
      </c>
      <c r="S17" s="16" t="n">
        <v>0</v>
      </c>
      <c r="T17" s="16" t="n">
        <v>0.0581231808612611</v>
      </c>
      <c r="U17" s="16" t="n">
        <v>0.0383583578039952</v>
      </c>
      <c r="V17" s="16" t="n">
        <v>0.00354319285167331</v>
      </c>
      <c r="W17" s="16"/>
      <c r="X17" s="16" t="n">
        <v>0</v>
      </c>
      <c r="Y17" s="16" t="n">
        <v>0.11298657148928</v>
      </c>
      <c r="Z17" s="16" t="n">
        <v>0</v>
      </c>
      <c r="AA17" s="16" t="n">
        <v>0.0238015828995647</v>
      </c>
      <c r="AB17" s="16" t="n">
        <v>0.116589746240078</v>
      </c>
      <c r="AC17" s="16" t="n">
        <v>0.0180387566376713</v>
      </c>
      <c r="AD17" s="16" t="n">
        <v>0.197285965240447</v>
      </c>
      <c r="AE17" s="16"/>
      <c r="AF17" s="16" t="n">
        <v>0</v>
      </c>
      <c r="AG17" s="16" t="n">
        <v>0</v>
      </c>
      <c r="AH17" s="16" t="n">
        <v>0.157278140414281</v>
      </c>
      <c r="AI17" s="16" t="n">
        <v>0.00575294100997908</v>
      </c>
      <c r="AJ17" s="16" t="n">
        <v>0.0849582217565725</v>
      </c>
      <c r="AK17" s="16" t="n">
        <v>0.0582563551737674</v>
      </c>
      <c r="AL17" s="16" t="n">
        <v>0.0910367317146872</v>
      </c>
      <c r="AM17" s="16" t="n">
        <v>0</v>
      </c>
      <c r="AN17" s="16" t="n">
        <v>0</v>
      </c>
      <c r="AO17" s="16" t="n">
        <v>0</v>
      </c>
      <c r="AP17" s="16" t="n">
        <v>0</v>
      </c>
      <c r="AQ17" s="16"/>
      <c r="AR17" s="16" t="n">
        <v>0.0755631351188624</v>
      </c>
      <c r="AS17" s="16" t="n">
        <v>0.00273595765534174</v>
      </c>
      <c r="AT17" s="16" t="n">
        <v>0.0687768055815973</v>
      </c>
      <c r="AU17" s="16" t="n">
        <v>0</v>
      </c>
      <c r="AV17" s="16" t="n">
        <v>0</v>
      </c>
      <c r="AW17" s="16" t="n">
        <v>0.0116515160696043</v>
      </c>
      <c r="AX17" s="16" t="n">
        <v>0.248664358593632</v>
      </c>
      <c r="AY17" s="16" t="n">
        <v>0</v>
      </c>
    </row>
    <row r="18">
      <c r="B18" s="17" t="s">
        <v>330</v>
      </c>
      <c r="C18" s="16" t="n">
        <v>0.0233101153342471</v>
      </c>
      <c r="D18" s="16" t="n">
        <v>0.0362038202220259</v>
      </c>
      <c r="E18" s="16" t="n">
        <v>0.0433231577086293</v>
      </c>
      <c r="F18" s="16" t="n">
        <v>0</v>
      </c>
      <c r="G18" s="16"/>
      <c r="H18" s="16" t="n">
        <v>0.335353939987186</v>
      </c>
      <c r="I18" s="16" t="n">
        <v>0.006846693176912</v>
      </c>
      <c r="J18" s="16"/>
      <c r="K18" s="16" t="n">
        <v>0.0656751376811513</v>
      </c>
      <c r="L18" s="16"/>
      <c r="M18" s="16" t="n">
        <v>0</v>
      </c>
      <c r="N18" s="16" t="n">
        <v>0.0688547892141315</v>
      </c>
      <c r="O18" s="16" t="n">
        <v>0.0346054340882605</v>
      </c>
      <c r="P18" s="16" t="n">
        <v>0.133570906380331</v>
      </c>
      <c r="Q18" s="16"/>
      <c r="R18" s="16" t="n">
        <v>0</v>
      </c>
      <c r="S18" s="16" t="n">
        <v>0</v>
      </c>
      <c r="T18" s="16" t="n">
        <v>0.00135841600133987</v>
      </c>
      <c r="U18" s="16" t="n">
        <v>0</v>
      </c>
      <c r="V18" s="16" t="n">
        <v>0.0628599935340337</v>
      </c>
      <c r="W18" s="16"/>
      <c r="X18" s="16" t="n">
        <v>0</v>
      </c>
      <c r="Y18" s="16" t="n">
        <v>0</v>
      </c>
      <c r="Z18" s="16" t="n">
        <v>0</v>
      </c>
      <c r="AA18" s="16" t="n">
        <v>0</v>
      </c>
      <c r="AB18" s="16" t="n">
        <v>0.00628446205354618</v>
      </c>
      <c r="AC18" s="16" t="n">
        <v>0.407316327126888</v>
      </c>
      <c r="AD18" s="16" t="n">
        <v>0.0838129714340887</v>
      </c>
      <c r="AE18" s="16"/>
      <c r="AF18" s="16" t="n">
        <v>0</v>
      </c>
      <c r="AG18" s="16" t="n">
        <v>0</v>
      </c>
      <c r="AH18" s="16" t="n">
        <v>0.0217478388128579</v>
      </c>
      <c r="AI18" s="16" t="n">
        <v>0.244292381796755</v>
      </c>
      <c r="AJ18" s="16" t="n">
        <v>0.035118974849924</v>
      </c>
      <c r="AK18" s="16" t="n">
        <v>0.00899543408433946</v>
      </c>
      <c r="AL18" s="16" t="n">
        <v>0</v>
      </c>
      <c r="AM18" s="16" t="n">
        <v>0</v>
      </c>
      <c r="AN18" s="16" t="n">
        <v>0</v>
      </c>
      <c r="AO18" s="16" t="n">
        <v>0</v>
      </c>
      <c r="AP18" s="16" t="n">
        <v>0</v>
      </c>
      <c r="AQ18" s="16"/>
      <c r="AR18" s="16" t="n">
        <v>0</v>
      </c>
      <c r="AS18" s="16" t="n">
        <v>0.00978922595379278</v>
      </c>
      <c r="AT18" s="16" t="n">
        <v>0.0619080784494155</v>
      </c>
      <c r="AU18" s="16" t="n">
        <v>0.00387530793984875</v>
      </c>
      <c r="AV18" s="16" t="n">
        <v>0</v>
      </c>
      <c r="AW18" s="16" t="n">
        <v>0</v>
      </c>
      <c r="AX18" s="16" t="n">
        <v>0</v>
      </c>
      <c r="AY18" s="16" t="n">
        <v>0</v>
      </c>
    </row>
    <row r="19">
      <c r="B19" s="17" t="s">
        <v>331</v>
      </c>
      <c r="C19" s="16" t="n">
        <v>0.00799120104196513</v>
      </c>
      <c r="D19" s="16" t="n">
        <v>0.00309416747548509</v>
      </c>
      <c r="E19" s="16" t="n">
        <v>0.0114551413079973</v>
      </c>
      <c r="F19" s="16" t="n">
        <v>0.00620054872908907</v>
      </c>
      <c r="G19" s="16"/>
      <c r="H19" s="16" t="n">
        <v>0.00791118455715939</v>
      </c>
      <c r="I19" s="16" t="n">
        <v>0.00362476273062026</v>
      </c>
      <c r="J19" s="16"/>
      <c r="K19" s="16" t="n">
        <v>0.00711453927004719</v>
      </c>
      <c r="L19" s="16"/>
      <c r="M19" s="16" t="n">
        <v>0</v>
      </c>
      <c r="N19" s="16" t="n">
        <v>0</v>
      </c>
      <c r="O19" s="16" t="n">
        <v>0.0906588138728908</v>
      </c>
      <c r="P19" s="16" t="n">
        <v>0.038786698523463</v>
      </c>
      <c r="Q19" s="16"/>
      <c r="R19" s="16" t="n">
        <v>0</v>
      </c>
      <c r="S19" s="16" t="n">
        <v>0.0733277610176805</v>
      </c>
      <c r="T19" s="16" t="n">
        <v>0.00567245845633257</v>
      </c>
      <c r="U19" s="16" t="n">
        <v>0.00427615823323958</v>
      </c>
      <c r="V19" s="16" t="n">
        <v>0.00608599674477803</v>
      </c>
      <c r="W19" s="16"/>
      <c r="X19" s="16" t="n">
        <v>0</v>
      </c>
      <c r="Y19" s="16" t="n">
        <v>0</v>
      </c>
      <c r="Z19" s="16" t="n">
        <v>0</v>
      </c>
      <c r="AA19" s="16" t="n">
        <v>0</v>
      </c>
      <c r="AB19" s="16" t="n">
        <v>0.0637348731333624</v>
      </c>
      <c r="AC19" s="16" t="n">
        <v>0.00808610495311451</v>
      </c>
      <c r="AD19" s="16" t="n">
        <v>0</v>
      </c>
      <c r="AE19" s="16"/>
      <c r="AF19" s="16" t="n">
        <v>0.0495434052660762</v>
      </c>
      <c r="AG19" s="16" t="n">
        <v>0</v>
      </c>
      <c r="AH19" s="16" t="n">
        <v>0.0139493491324241</v>
      </c>
      <c r="AI19" s="16" t="n">
        <v>0.0662866819971442</v>
      </c>
      <c r="AJ19" s="16" t="n">
        <v>0</v>
      </c>
      <c r="AK19" s="16" t="n">
        <v>0</v>
      </c>
      <c r="AL19" s="16" t="n">
        <v>0.045276166731011</v>
      </c>
      <c r="AM19" s="16" t="n">
        <v>0</v>
      </c>
      <c r="AN19" s="16" t="n">
        <v>0</v>
      </c>
      <c r="AO19" s="16" t="n">
        <v>0</v>
      </c>
      <c r="AP19" s="16" t="n">
        <v>0</v>
      </c>
      <c r="AQ19" s="16"/>
      <c r="AR19" s="16" t="n">
        <v>0.427383405456936</v>
      </c>
      <c r="AS19" s="16" t="n">
        <v>0.00705326829845104</v>
      </c>
      <c r="AT19" s="16" t="n">
        <v>0</v>
      </c>
      <c r="AU19" s="16" t="n">
        <v>0</v>
      </c>
      <c r="AV19" s="16" t="n">
        <v>0</v>
      </c>
      <c r="AW19" s="16" t="n">
        <v>0.0116515160696043</v>
      </c>
      <c r="AX19" s="16" t="n">
        <v>0</v>
      </c>
      <c r="AY19" s="16" t="n">
        <v>0</v>
      </c>
    </row>
    <row r="20">
      <c r="B20" s="17" t="s">
        <v>332</v>
      </c>
      <c r="C20" s="16" t="n">
        <v>0.000698731497882921</v>
      </c>
      <c r="D20" s="16" t="n">
        <v>0</v>
      </c>
      <c r="E20" s="16" t="n">
        <v>0.00165374929265572</v>
      </c>
      <c r="F20" s="16" t="n">
        <v>0</v>
      </c>
      <c r="G20" s="16"/>
      <c r="H20" s="16" t="n">
        <v>0</v>
      </c>
      <c r="I20" s="16" t="n">
        <v>0.000360600408202449</v>
      </c>
      <c r="J20" s="16"/>
      <c r="K20" s="16" t="n">
        <v>0.00137986231038381</v>
      </c>
      <c r="L20" s="16"/>
      <c r="M20" s="16" t="n">
        <v>0</v>
      </c>
      <c r="N20" s="16" t="n">
        <v>0</v>
      </c>
      <c r="O20" s="16" t="n">
        <v>0</v>
      </c>
      <c r="P20" s="16" t="n">
        <v>0.0316480950956501</v>
      </c>
      <c r="Q20" s="16"/>
      <c r="R20" s="16" t="n">
        <v>0</v>
      </c>
      <c r="S20" s="16" t="n">
        <v>0</v>
      </c>
      <c r="T20" s="16" t="n">
        <v>0</v>
      </c>
      <c r="U20" s="16" t="n">
        <v>0.00213621299787646</v>
      </c>
      <c r="V20" s="16" t="n">
        <v>0.000747568234377332</v>
      </c>
      <c r="W20" s="16"/>
      <c r="X20" s="16" t="n">
        <v>0</v>
      </c>
      <c r="Y20" s="16" t="n">
        <v>0</v>
      </c>
      <c r="Z20" s="16" t="n">
        <v>0</v>
      </c>
      <c r="AA20" s="16" t="n">
        <v>0</v>
      </c>
      <c r="AB20" s="16" t="n">
        <v>0</v>
      </c>
      <c r="AC20" s="16" t="n">
        <v>0</v>
      </c>
      <c r="AD20" s="16" t="n">
        <v>0.0489994955259332</v>
      </c>
      <c r="AE20" s="16"/>
      <c r="AF20" s="16" t="n">
        <v>0</v>
      </c>
      <c r="AG20" s="16" t="n">
        <v>0</v>
      </c>
      <c r="AH20" s="16" t="n">
        <v>0.00883454314331617</v>
      </c>
      <c r="AI20" s="16" t="n">
        <v>0</v>
      </c>
      <c r="AJ20" s="16" t="n">
        <v>0.00856625743766336</v>
      </c>
      <c r="AK20" s="16" t="n">
        <v>0</v>
      </c>
      <c r="AL20" s="16" t="n">
        <v>0</v>
      </c>
      <c r="AM20" s="16" t="n">
        <v>0</v>
      </c>
      <c r="AN20" s="16" t="n">
        <v>0</v>
      </c>
      <c r="AO20" s="16" t="n">
        <v>0</v>
      </c>
      <c r="AP20" s="16" t="n">
        <v>0</v>
      </c>
      <c r="AQ20" s="16"/>
      <c r="AR20" s="16" t="n">
        <v>0.0377815675594312</v>
      </c>
      <c r="AS20" s="16" t="n">
        <v>0</v>
      </c>
      <c r="AT20" s="16" t="n">
        <v>0</v>
      </c>
      <c r="AU20" s="16" t="n">
        <v>0</v>
      </c>
      <c r="AV20" s="16" t="n">
        <v>0.00356718655510063</v>
      </c>
      <c r="AW20" s="16" t="n">
        <v>0</v>
      </c>
      <c r="AX20" s="16" t="n">
        <v>0</v>
      </c>
      <c r="AY20" s="16" t="n">
        <v>0</v>
      </c>
    </row>
    <row r="21">
      <c r="B21" s="17" t="s">
        <v>333</v>
      </c>
      <c r="C21" s="16" t="n">
        <v>0.00223939523242389</v>
      </c>
      <c r="D21" s="16" t="n">
        <v>0.0161971356452138</v>
      </c>
      <c r="E21" s="16" t="n">
        <v>0</v>
      </c>
      <c r="F21" s="16" t="n">
        <v>0</v>
      </c>
      <c r="G21" s="16"/>
      <c r="H21" s="16" t="n">
        <v>0</v>
      </c>
      <c r="I21" s="16" t="n">
        <v>0.00170811582773791</v>
      </c>
      <c r="J21" s="16"/>
      <c r="K21" s="16" t="n">
        <v>0.00137986231038381</v>
      </c>
      <c r="L21" s="16"/>
      <c r="M21" s="16" t="n">
        <v>0</v>
      </c>
      <c r="N21" s="16" t="n">
        <v>0</v>
      </c>
      <c r="O21" s="16" t="n">
        <v>0</v>
      </c>
      <c r="P21" s="16" t="n">
        <v>0.101430368442288</v>
      </c>
      <c r="Q21" s="16"/>
      <c r="R21" s="16" t="n">
        <v>0</v>
      </c>
      <c r="S21" s="16" t="n">
        <v>0</v>
      </c>
      <c r="T21" s="16" t="n">
        <v>0</v>
      </c>
      <c r="U21" s="16" t="n">
        <v>0.00640863899362939</v>
      </c>
      <c r="V21" s="16" t="n">
        <v>0.00263782523623541</v>
      </c>
      <c r="W21" s="16"/>
      <c r="X21" s="16" t="n">
        <v>0</v>
      </c>
      <c r="Y21" s="16" t="n">
        <v>0</v>
      </c>
      <c r="Z21" s="16" t="n">
        <v>0</v>
      </c>
      <c r="AA21" s="16" t="n">
        <v>0</v>
      </c>
      <c r="AB21" s="16" t="n">
        <v>0</v>
      </c>
      <c r="AC21" s="16" t="n">
        <v>0</v>
      </c>
      <c r="AD21" s="16" t="n">
        <v>0.15704063292469</v>
      </c>
      <c r="AE21" s="16"/>
      <c r="AF21" s="16" t="n">
        <v>0.0610661079105512</v>
      </c>
      <c r="AG21" s="16" t="n">
        <v>0</v>
      </c>
      <c r="AH21" s="16" t="n">
        <v>0.0278986982648481</v>
      </c>
      <c r="AI21" s="16" t="n">
        <v>0</v>
      </c>
      <c r="AJ21" s="16" t="n">
        <v>0.00856625743766336</v>
      </c>
      <c r="AK21" s="16" t="n">
        <v>0</v>
      </c>
      <c r="AL21" s="16" t="n">
        <v>0.00878129611200542</v>
      </c>
      <c r="AM21" s="16" t="n">
        <v>0</v>
      </c>
      <c r="AN21" s="16" t="n">
        <v>0</v>
      </c>
      <c r="AO21" s="16" t="n">
        <v>0</v>
      </c>
      <c r="AP21" s="16" t="n">
        <v>0</v>
      </c>
      <c r="AQ21" s="16"/>
      <c r="AR21" s="16" t="n">
        <v>0.151126270237725</v>
      </c>
      <c r="AS21" s="16" t="n">
        <v>0.00136797882767087</v>
      </c>
      <c r="AT21" s="16" t="n">
        <v>0</v>
      </c>
      <c r="AU21" s="16" t="n">
        <v>0</v>
      </c>
      <c r="AV21" s="16" t="n">
        <v>0</v>
      </c>
      <c r="AW21" s="16" t="n">
        <v>0</v>
      </c>
      <c r="AX21" s="16" t="n">
        <v>0</v>
      </c>
      <c r="AY21" s="16" t="n">
        <v>0</v>
      </c>
    </row>
    <row r="22">
      <c r="B22" s="17" t="s">
        <v>334</v>
      </c>
      <c r="C22" s="16" t="n">
        <v>0</v>
      </c>
      <c r="D22" s="16" t="n">
        <v>0</v>
      </c>
      <c r="E22" s="16" t="n">
        <v>0</v>
      </c>
      <c r="F22" s="16" t="n">
        <v>0</v>
      </c>
      <c r="G22" s="16"/>
      <c r="H22" s="16" t="n">
        <v>0</v>
      </c>
      <c r="I22" s="16" t="n">
        <v>0</v>
      </c>
      <c r="J22" s="16"/>
      <c r="K22" s="16" t="n">
        <v>0</v>
      </c>
      <c r="L22" s="16"/>
      <c r="M22" s="16" t="n">
        <v>0</v>
      </c>
      <c r="N22" s="16" t="n">
        <v>0</v>
      </c>
      <c r="O22" s="16" t="n">
        <v>0</v>
      </c>
      <c r="P22" s="16" t="n">
        <v>0</v>
      </c>
      <c r="Q22" s="16"/>
      <c r="R22" s="16" t="n">
        <v>0</v>
      </c>
      <c r="S22" s="16" t="n">
        <v>0</v>
      </c>
      <c r="T22" s="16" t="n">
        <v>0</v>
      </c>
      <c r="U22" s="16" t="n">
        <v>0</v>
      </c>
      <c r="V22" s="16" t="n">
        <v>0</v>
      </c>
      <c r="W22" s="16"/>
      <c r="X22" s="16" t="n">
        <v>0</v>
      </c>
      <c r="Y22" s="16" t="n">
        <v>0</v>
      </c>
      <c r="Z22" s="16" t="n">
        <v>0</v>
      </c>
      <c r="AA22" s="16" t="n">
        <v>0</v>
      </c>
      <c r="AB22" s="16" t="n">
        <v>0</v>
      </c>
      <c r="AC22" s="16" t="n">
        <v>0</v>
      </c>
      <c r="AD22" s="16" t="n">
        <v>0</v>
      </c>
      <c r="AE22" s="16"/>
      <c r="AF22" s="16" t="n">
        <v>0</v>
      </c>
      <c r="AG22" s="16" t="n">
        <v>0</v>
      </c>
      <c r="AH22" s="16" t="n">
        <v>0</v>
      </c>
      <c r="AI22" s="16" t="n">
        <v>0</v>
      </c>
      <c r="AJ22" s="16" t="n">
        <v>0</v>
      </c>
      <c r="AK22" s="16" t="n">
        <v>0</v>
      </c>
      <c r="AL22" s="16" t="n">
        <v>0</v>
      </c>
      <c r="AM22" s="16" t="n">
        <v>0</v>
      </c>
      <c r="AN22" s="16" t="n">
        <v>0</v>
      </c>
      <c r="AO22" s="16" t="n">
        <v>0</v>
      </c>
      <c r="AP22" s="16" t="n">
        <v>0</v>
      </c>
      <c r="AQ22" s="16"/>
      <c r="AR22" s="16" t="n">
        <v>0</v>
      </c>
      <c r="AS22" s="16" t="n">
        <v>0</v>
      </c>
      <c r="AT22" s="16" t="n">
        <v>0</v>
      </c>
      <c r="AU22" s="16" t="n">
        <v>0</v>
      </c>
      <c r="AV22" s="16" t="n">
        <v>0</v>
      </c>
      <c r="AW22" s="16" t="n">
        <v>0</v>
      </c>
      <c r="AX22" s="16" t="n">
        <v>0</v>
      </c>
      <c r="AY22" s="16" t="n">
        <v>0</v>
      </c>
    </row>
    <row r="23">
      <c r="B23" s="17" t="s">
        <v>319</v>
      </c>
      <c r="C23" s="22" t="n">
        <v>0.00272345289632258</v>
      </c>
      <c r="D23" s="22" t="n">
        <v>0</v>
      </c>
      <c r="E23" s="22" t="n">
        <v>0.00644583550980738</v>
      </c>
      <c r="F23" s="22" t="n">
        <v>0</v>
      </c>
      <c r="G23" s="22"/>
      <c r="H23" s="22" t="n">
        <v>0</v>
      </c>
      <c r="I23" s="22" t="n">
        <v>0.00362476273062026</v>
      </c>
      <c r="J23" s="22"/>
      <c r="K23" s="22" t="n">
        <v>0.008784545043454</v>
      </c>
      <c r="L23" s="22"/>
      <c r="M23" s="22" t="n">
        <v>0</v>
      </c>
      <c r="N23" s="22" t="n">
        <v>0</v>
      </c>
      <c r="O23" s="22" t="n">
        <v>0.0346054340882605</v>
      </c>
      <c r="P23" s="22" t="n">
        <v>0</v>
      </c>
      <c r="Q23" s="22"/>
      <c r="R23" s="22" t="n">
        <v>0</v>
      </c>
      <c r="S23" s="22" t="n">
        <v>0</v>
      </c>
      <c r="T23" s="22" t="n">
        <v>0</v>
      </c>
      <c r="U23" s="22" t="n">
        <v>0.013599660749512</v>
      </c>
      <c r="V23" s="22" t="n">
        <v>0</v>
      </c>
      <c r="W23" s="22"/>
      <c r="X23" s="22" t="n">
        <v>0</v>
      </c>
      <c r="Y23" s="22" t="n">
        <v>0</v>
      </c>
      <c r="Z23" s="22" t="n">
        <v>0</v>
      </c>
      <c r="AA23" s="22" t="n">
        <v>0</v>
      </c>
      <c r="AB23" s="22" t="n">
        <v>0</v>
      </c>
      <c r="AC23" s="22" t="n">
        <v>0.0513883637441059</v>
      </c>
      <c r="AD23" s="22" t="n">
        <v>0</v>
      </c>
      <c r="AE23" s="22"/>
      <c r="AF23" s="22" t="n">
        <v>0</v>
      </c>
      <c r="AG23" s="22" t="n">
        <v>0</v>
      </c>
      <c r="AH23" s="22" t="n">
        <v>0</v>
      </c>
      <c r="AI23" s="22" t="n">
        <v>0</v>
      </c>
      <c r="AJ23" s="22" t="n">
        <v>0.0545349153670598</v>
      </c>
      <c r="AK23" s="22" t="n">
        <v>0</v>
      </c>
      <c r="AL23" s="22" t="n">
        <v>0</v>
      </c>
      <c r="AM23" s="22" t="n">
        <v>0</v>
      </c>
      <c r="AN23" s="22" t="n">
        <v>0</v>
      </c>
      <c r="AO23" s="22" t="n">
        <v>0</v>
      </c>
      <c r="AP23" s="22" t="n">
        <v>0</v>
      </c>
      <c r="AQ23" s="22"/>
      <c r="AR23" s="22" t="n">
        <v>0</v>
      </c>
      <c r="AS23" s="22" t="n">
        <v>0.00705326829845104</v>
      </c>
      <c r="AT23" s="22" t="n">
        <v>0</v>
      </c>
      <c r="AU23" s="22" t="n">
        <v>0</v>
      </c>
      <c r="AV23" s="22" t="n">
        <v>0</v>
      </c>
      <c r="AW23" s="22" t="n">
        <v>0</v>
      </c>
      <c r="AX23" s="22" t="n">
        <v>0</v>
      </c>
      <c r="AY23" s="22" t="n">
        <v>0</v>
      </c>
    </row>
    <row r="24">
      <c r="B24" s="18" t="s">
        <v>336</v>
      </c>
    </row>
    <row r="25">
      <c r="B25" t="s">
        <v>77</v>
      </c>
    </row>
    <row r="26">
      <c r="B26" t="s">
        <v>78</v>
      </c>
    </row>
    <row r="28">
      <c r="B28"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337</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103</v>
      </c>
      <c r="D7" s="11" t="n">
        <v>30</v>
      </c>
      <c r="E7" s="11" t="n">
        <v>42</v>
      </c>
      <c r="F7" s="11" t="n">
        <v>31</v>
      </c>
      <c r="G7" s="11"/>
      <c r="H7" s="11" t="n">
        <v>11</v>
      </c>
      <c r="I7" s="11" t="n">
        <v>71</v>
      </c>
      <c r="J7" s="11"/>
      <c r="K7" s="11" t="n">
        <v>30</v>
      </c>
      <c r="L7" s="11"/>
      <c r="M7" s="11" t="n">
        <v>10</v>
      </c>
      <c r="N7" s="11" t="n">
        <v>9</v>
      </c>
      <c r="O7" s="11" t="n">
        <v>34</v>
      </c>
      <c r="P7" s="11" t="n">
        <v>50</v>
      </c>
      <c r="Q7" s="11"/>
      <c r="R7" s="11" t="n">
        <v>3</v>
      </c>
      <c r="S7" s="11" t="n">
        <v>5</v>
      </c>
      <c r="T7" s="11" t="n">
        <v>22</v>
      </c>
      <c r="U7" s="11" t="n">
        <v>37</v>
      </c>
      <c r="V7" s="11" t="n">
        <v>35</v>
      </c>
      <c r="W7" s="11"/>
      <c r="X7" s="11" t="n">
        <v>12</v>
      </c>
      <c r="Y7" s="11" t="n">
        <v>4</v>
      </c>
      <c r="Z7" s="11" t="n">
        <v>11</v>
      </c>
      <c r="AA7" s="11" t="n">
        <v>9</v>
      </c>
      <c r="AB7" s="11" t="n">
        <v>24</v>
      </c>
      <c r="AC7" s="11" t="n">
        <v>13</v>
      </c>
      <c r="AD7" s="11" t="n">
        <v>27</v>
      </c>
      <c r="AE7" s="11"/>
      <c r="AF7" s="11" t="n">
        <v>5</v>
      </c>
      <c r="AG7" s="11" t="n">
        <v>7</v>
      </c>
      <c r="AH7" s="11" t="n">
        <v>13</v>
      </c>
      <c r="AI7" s="11" t="n">
        <v>19</v>
      </c>
      <c r="AJ7" s="11" t="n">
        <v>14</v>
      </c>
      <c r="AK7" s="11" t="n">
        <v>4</v>
      </c>
      <c r="AL7" s="11" t="n">
        <v>16</v>
      </c>
      <c r="AM7" s="11" t="n">
        <v>11</v>
      </c>
      <c r="AN7" s="11" t="n">
        <v>6</v>
      </c>
      <c r="AO7" s="11" t="n">
        <v>1</v>
      </c>
      <c r="AP7" s="11" t="n">
        <v>5</v>
      </c>
      <c r="AQ7" s="11"/>
      <c r="AR7" s="11" t="n">
        <v>22</v>
      </c>
      <c r="AS7" s="11" t="n">
        <v>31</v>
      </c>
      <c r="AT7" s="11" t="n">
        <v>16</v>
      </c>
      <c r="AU7" s="11" t="n">
        <v>6</v>
      </c>
      <c r="AV7" s="11" t="n">
        <v>7</v>
      </c>
      <c r="AW7" s="11" t="n">
        <v>10</v>
      </c>
      <c r="AX7" s="11" t="n">
        <v>8</v>
      </c>
      <c r="AY7" s="11" t="n">
        <v>3</v>
      </c>
    </row>
    <row r="8" ht="30" customHeight="1">
      <c r="B8" s="12" t="s">
        <v>21</v>
      </c>
      <c r="C8" s="12" t="n">
        <v>60</v>
      </c>
      <c r="D8" s="12" t="n">
        <v>2</v>
      </c>
      <c r="E8" s="12" t="n">
        <v>14</v>
      </c>
      <c r="F8" s="12" t="n">
        <v>44</v>
      </c>
      <c r="G8" s="12"/>
      <c r="H8" s="12" t="n">
        <v>1</v>
      </c>
      <c r="I8" s="12" t="n">
        <v>42</v>
      </c>
      <c r="J8" s="12"/>
      <c r="K8" s="12" t="n">
        <v>15</v>
      </c>
      <c r="L8" s="12"/>
      <c r="M8" s="12" t="n">
        <v>51</v>
      </c>
      <c r="N8" s="12" t="n">
        <v>4</v>
      </c>
      <c r="O8" s="12" t="n">
        <v>4</v>
      </c>
      <c r="P8" s="12" t="n">
        <v>1</v>
      </c>
      <c r="Q8" s="12"/>
      <c r="R8" s="12" t="n">
        <v>0</v>
      </c>
      <c r="S8" s="12" t="n">
        <v>11</v>
      </c>
      <c r="T8" s="12" t="n">
        <v>13</v>
      </c>
      <c r="U8" s="12" t="n">
        <v>15</v>
      </c>
      <c r="V8" s="12" t="n">
        <v>21</v>
      </c>
      <c r="W8" s="12"/>
      <c r="X8" s="12" t="n">
        <v>22</v>
      </c>
      <c r="Y8" s="12" t="n">
        <v>14</v>
      </c>
      <c r="Z8" s="12" t="n">
        <v>13</v>
      </c>
      <c r="AA8" s="12" t="n">
        <v>1</v>
      </c>
      <c r="AB8" s="12" t="n">
        <v>2</v>
      </c>
      <c r="AC8" s="12" t="n">
        <v>1</v>
      </c>
      <c r="AD8" s="12" t="n">
        <v>1</v>
      </c>
      <c r="AE8" s="12"/>
      <c r="AF8" s="12" t="n">
        <v>0</v>
      </c>
      <c r="AG8" s="12" t="n">
        <v>0</v>
      </c>
      <c r="AH8" s="12" t="n">
        <v>1</v>
      </c>
      <c r="AI8" s="12" t="n">
        <v>7</v>
      </c>
      <c r="AJ8" s="12" t="n">
        <v>6</v>
      </c>
      <c r="AK8" s="12" t="n">
        <v>3</v>
      </c>
      <c r="AL8" s="12" t="n">
        <v>2</v>
      </c>
      <c r="AM8" s="12" t="n">
        <v>19</v>
      </c>
      <c r="AN8" s="12" t="n">
        <v>11</v>
      </c>
      <c r="AO8" s="12" t="n">
        <v>0</v>
      </c>
      <c r="AP8" s="12" t="n">
        <v>9</v>
      </c>
      <c r="AQ8" s="12"/>
      <c r="AR8" s="12" t="n">
        <v>10</v>
      </c>
      <c r="AS8" s="12" t="n">
        <v>18</v>
      </c>
      <c r="AT8" s="12" t="n">
        <v>8</v>
      </c>
      <c r="AU8" s="12" t="n">
        <v>6</v>
      </c>
      <c r="AV8" s="12" t="n">
        <v>3</v>
      </c>
      <c r="AW8" s="12" t="n">
        <v>1</v>
      </c>
      <c r="AX8" s="12" t="n">
        <v>4</v>
      </c>
      <c r="AY8" s="12" t="n">
        <v>10</v>
      </c>
    </row>
    <row r="9">
      <c r="B9" s="17" t="s">
        <v>321</v>
      </c>
      <c r="C9" s="16" t="n">
        <v>0.331549403258256</v>
      </c>
      <c r="D9" s="16" t="n">
        <v>0.00896608365310441</v>
      </c>
      <c r="E9" s="16" t="n">
        <v>0.457451344597972</v>
      </c>
      <c r="F9" s="16" t="n">
        <v>0.30376532307713</v>
      </c>
      <c r="G9" s="16"/>
      <c r="H9" s="16" t="n">
        <v>0</v>
      </c>
      <c r="I9" s="16" t="n">
        <v>0.318978248504988</v>
      </c>
      <c r="J9" s="16"/>
      <c r="K9" s="16" t="n">
        <v>0.315952518334081</v>
      </c>
      <c r="L9" s="16"/>
      <c r="M9" s="16" t="n">
        <v>0.371172872603271</v>
      </c>
      <c r="N9" s="16" t="n">
        <v>0.160061505363953</v>
      </c>
      <c r="O9" s="16" t="n">
        <v>0.037156019155099</v>
      </c>
      <c r="P9" s="16" t="n">
        <v>0.0389395773683204</v>
      </c>
      <c r="Q9" s="16"/>
      <c r="R9" s="16" t="n">
        <v>0</v>
      </c>
      <c r="S9" s="16" t="n">
        <v>0.592772566808781</v>
      </c>
      <c r="T9" s="16" t="n">
        <v>0</v>
      </c>
      <c r="U9" s="16" t="n">
        <v>0.490132613349333</v>
      </c>
      <c r="V9" s="16" t="n">
        <v>0.288039381841142</v>
      </c>
      <c r="W9" s="16"/>
      <c r="X9" s="16" t="n">
        <v>0.477618556012218</v>
      </c>
      <c r="Y9" s="16" t="n">
        <v>0.244968740560244</v>
      </c>
      <c r="Z9" s="16" t="n">
        <v>0.379739270371789</v>
      </c>
      <c r="AA9" s="16" t="n">
        <v>0</v>
      </c>
      <c r="AB9" s="16" t="n">
        <v>0.00923465385960187</v>
      </c>
      <c r="AC9" s="16" t="n">
        <v>0</v>
      </c>
      <c r="AD9" s="16" t="n">
        <v>0.194057333229597</v>
      </c>
      <c r="AE9" s="16"/>
      <c r="AF9" s="16" t="n">
        <v>0</v>
      </c>
      <c r="AG9" s="16" t="n">
        <v>0</v>
      </c>
      <c r="AH9" s="16" t="n">
        <v>0.0238543781753753</v>
      </c>
      <c r="AI9" s="16" t="n">
        <v>0.0180385816269298</v>
      </c>
      <c r="AJ9" s="16" t="n">
        <v>0.00340271611630326</v>
      </c>
      <c r="AK9" s="16" t="n">
        <v>0</v>
      </c>
      <c r="AL9" s="16" t="n">
        <v>0</v>
      </c>
      <c r="AM9" s="16" t="n">
        <v>0.438874224511492</v>
      </c>
      <c r="AN9" s="16" t="n">
        <v>0.590716808535794</v>
      </c>
      <c r="AO9" s="16" t="n">
        <v>0</v>
      </c>
      <c r="AP9" s="16" t="n">
        <v>0.441210884754854</v>
      </c>
      <c r="AQ9" s="16"/>
      <c r="AR9" s="16" t="n">
        <v>0.430716134951488</v>
      </c>
      <c r="AS9" s="16" t="n">
        <v>0.276674690866141</v>
      </c>
      <c r="AT9" s="16" t="n">
        <v>0.917568001693814</v>
      </c>
      <c r="AU9" s="16" t="n">
        <v>0</v>
      </c>
      <c r="AV9" s="16" t="n">
        <v>0</v>
      </c>
      <c r="AW9" s="16" t="n">
        <v>0</v>
      </c>
      <c r="AX9" s="16" t="n">
        <v>0.848676772586741</v>
      </c>
      <c r="AY9" s="16" t="n">
        <v>0</v>
      </c>
    </row>
    <row r="10">
      <c r="B10" s="17" t="s">
        <v>322</v>
      </c>
      <c r="C10" s="16" t="n">
        <v>0.186369447422747</v>
      </c>
      <c r="D10" s="16" t="n">
        <v>0</v>
      </c>
      <c r="E10" s="16" t="n">
        <v>0.405579168351023</v>
      </c>
      <c r="F10" s="16" t="n">
        <v>0.122417168120259</v>
      </c>
      <c r="G10" s="16"/>
      <c r="H10" s="16" t="n">
        <v>0</v>
      </c>
      <c r="I10" s="16" t="n">
        <v>0.131864091188985</v>
      </c>
      <c r="J10" s="16"/>
      <c r="K10" s="16" t="n">
        <v>0.37571932792246</v>
      </c>
      <c r="L10" s="16"/>
      <c r="M10" s="16" t="n">
        <v>0.20341850716177</v>
      </c>
      <c r="N10" s="16" t="n">
        <v>0.126764377746216</v>
      </c>
      <c r="O10" s="16" t="n">
        <v>0.0588531219547478</v>
      </c>
      <c r="P10" s="16" t="n">
        <v>0</v>
      </c>
      <c r="Q10" s="16"/>
      <c r="R10" s="16" t="n">
        <v>0</v>
      </c>
      <c r="S10" s="16" t="n">
        <v>0</v>
      </c>
      <c r="T10" s="16" t="n">
        <v>0.46729265338696</v>
      </c>
      <c r="U10" s="16" t="n">
        <v>0.33526466027122</v>
      </c>
      <c r="V10" s="16" t="n">
        <v>0.00505833611448363</v>
      </c>
      <c r="W10" s="16"/>
      <c r="X10" s="16" t="n">
        <v>0.267924850078468</v>
      </c>
      <c r="Y10" s="16" t="n">
        <v>0</v>
      </c>
      <c r="Z10" s="16" t="n">
        <v>0.387512276436178</v>
      </c>
      <c r="AA10" s="16" t="n">
        <v>0.0880936685902075</v>
      </c>
      <c r="AB10" s="16" t="n">
        <v>0</v>
      </c>
      <c r="AC10" s="16" t="n">
        <v>0</v>
      </c>
      <c r="AD10" s="16" t="n">
        <v>0</v>
      </c>
      <c r="AE10" s="16"/>
      <c r="AF10" s="16" t="n">
        <v>0</v>
      </c>
      <c r="AG10" s="16" t="n">
        <v>0</v>
      </c>
      <c r="AH10" s="16" t="n">
        <v>0</v>
      </c>
      <c r="AI10" s="16" t="n">
        <v>0.738152352663532</v>
      </c>
      <c r="AJ10" s="16" t="n">
        <v>0.857103466400591</v>
      </c>
      <c r="AK10" s="16" t="n">
        <v>0</v>
      </c>
      <c r="AL10" s="16" t="n">
        <v>0.33739676765238</v>
      </c>
      <c r="AM10" s="16" t="n">
        <v>0.00534106748636308</v>
      </c>
      <c r="AN10" s="16" t="n">
        <v>0</v>
      </c>
      <c r="AO10" s="16" t="n">
        <v>0</v>
      </c>
      <c r="AP10" s="16" t="n">
        <v>0</v>
      </c>
      <c r="AQ10" s="16"/>
      <c r="AR10" s="16" t="n">
        <v>0</v>
      </c>
      <c r="AS10" s="16" t="n">
        <v>0.315794878483544</v>
      </c>
      <c r="AT10" s="16" t="n">
        <v>0</v>
      </c>
      <c r="AU10" s="16" t="n">
        <v>0.94980408754434</v>
      </c>
      <c r="AV10" s="16" t="n">
        <v>0</v>
      </c>
      <c r="AW10" s="16" t="n">
        <v>0</v>
      </c>
      <c r="AX10" s="16" t="n">
        <v>0</v>
      </c>
      <c r="AY10" s="16" t="n">
        <v>0</v>
      </c>
    </row>
    <row r="11">
      <c r="B11" s="17" t="s">
        <v>323</v>
      </c>
      <c r="C11" s="16" t="n">
        <v>0.220439151816847</v>
      </c>
      <c r="D11" s="16" t="n">
        <v>0.128996667377773</v>
      </c>
      <c r="E11" s="16" t="n">
        <v>0.00724473897794671</v>
      </c>
      <c r="F11" s="16" t="n">
        <v>0.293955427432546</v>
      </c>
      <c r="G11" s="16"/>
      <c r="H11" s="16" t="n">
        <v>0</v>
      </c>
      <c r="I11" s="16" t="n">
        <v>0.312248113244398</v>
      </c>
      <c r="J11" s="16"/>
      <c r="K11" s="16" t="n">
        <v>0.172560363817483</v>
      </c>
      <c r="L11" s="16"/>
      <c r="M11" s="16" t="n">
        <v>0.246482203969694</v>
      </c>
      <c r="N11" s="16" t="n">
        <v>0</v>
      </c>
      <c r="O11" s="16" t="n">
        <v>0.143715495588442</v>
      </c>
      <c r="P11" s="16" t="n">
        <v>0.0714359147236039</v>
      </c>
      <c r="Q11" s="16"/>
      <c r="R11" s="16" t="n">
        <v>0</v>
      </c>
      <c r="S11" s="16" t="n">
        <v>0.00779628193665446</v>
      </c>
      <c r="T11" s="16" t="n">
        <v>0</v>
      </c>
      <c r="U11" s="16" t="n">
        <v>0.0188964864752776</v>
      </c>
      <c r="V11" s="16" t="n">
        <v>0.619381437047151</v>
      </c>
      <c r="W11" s="16"/>
      <c r="X11" s="16" t="n">
        <v>0.00853748504857599</v>
      </c>
      <c r="Y11" s="16" t="n">
        <v>0.71731859911412</v>
      </c>
      <c r="Z11" s="16" t="n">
        <v>0.212367208956982</v>
      </c>
      <c r="AA11" s="16" t="n">
        <v>0</v>
      </c>
      <c r="AB11" s="16" t="n">
        <v>0.0116603151813052</v>
      </c>
      <c r="AC11" s="16" t="n">
        <v>0.0354455632602836</v>
      </c>
      <c r="AD11" s="16" t="n">
        <v>0.0265098831857568</v>
      </c>
      <c r="AE11" s="16"/>
      <c r="AF11" s="16" t="n">
        <v>0</v>
      </c>
      <c r="AG11" s="16" t="n">
        <v>0.142541831476206</v>
      </c>
      <c r="AH11" s="16" t="n">
        <v>0.0371903496438522</v>
      </c>
      <c r="AI11" s="16" t="n">
        <v>0.0258764656601201</v>
      </c>
      <c r="AJ11" s="16" t="n">
        <v>0.00359883970616975</v>
      </c>
      <c r="AK11" s="16" t="n">
        <v>0.746670372660432</v>
      </c>
      <c r="AL11" s="16" t="n">
        <v>0</v>
      </c>
      <c r="AM11" s="16" t="n">
        <v>0.521048565022144</v>
      </c>
      <c r="AN11" s="16" t="n">
        <v>0.0216677724419057</v>
      </c>
      <c r="AO11" s="16" t="n">
        <v>0</v>
      </c>
      <c r="AP11" s="16" t="n">
        <v>0</v>
      </c>
      <c r="AQ11" s="16"/>
      <c r="AR11" s="16" t="n">
        <v>0.00878160488034365</v>
      </c>
      <c r="AS11" s="16" t="n">
        <v>0.0123759583423764</v>
      </c>
      <c r="AT11" s="16" t="n">
        <v>0.0199250383151179</v>
      </c>
      <c r="AU11" s="16" t="n">
        <v>0.00377073924294143</v>
      </c>
      <c r="AV11" s="16" t="n">
        <v>0.876165969275684</v>
      </c>
      <c r="AW11" s="16" t="n">
        <v>0.0853910080244878</v>
      </c>
      <c r="AX11" s="16" t="n">
        <v>0</v>
      </c>
      <c r="AY11" s="16" t="n">
        <v>0.960671411719569</v>
      </c>
    </row>
    <row r="12">
      <c r="B12" s="17" t="s">
        <v>324</v>
      </c>
      <c r="C12" s="16" t="n">
        <v>0.0962516871001955</v>
      </c>
      <c r="D12" s="16" t="n">
        <v>0.251086162251557</v>
      </c>
      <c r="E12" s="16" t="n">
        <v>0.0170224859685859</v>
      </c>
      <c r="F12" s="16" t="n">
        <v>0.115735200195326</v>
      </c>
      <c r="G12" s="16"/>
      <c r="H12" s="16" t="n">
        <v>0.105244717072583</v>
      </c>
      <c r="I12" s="16" t="n">
        <v>0.0344617477257334</v>
      </c>
      <c r="J12" s="16"/>
      <c r="K12" s="16" t="n">
        <v>0.0300590260446867</v>
      </c>
      <c r="L12" s="16"/>
      <c r="M12" s="16" t="n">
        <v>0.0800661843076745</v>
      </c>
      <c r="N12" s="16" t="n">
        <v>0.332095476638037</v>
      </c>
      <c r="O12" s="16" t="n">
        <v>0.0533005573064741</v>
      </c>
      <c r="P12" s="16" t="n">
        <v>0.0868827523466029</v>
      </c>
      <c r="Q12" s="16"/>
      <c r="R12" s="16" t="n">
        <v>0</v>
      </c>
      <c r="S12" s="16" t="n">
        <v>0.380212101151409</v>
      </c>
      <c r="T12" s="16" t="n">
        <v>0.0428648867898518</v>
      </c>
      <c r="U12" s="16" t="n">
        <v>0.0640743714282173</v>
      </c>
      <c r="V12" s="16" t="n">
        <v>0.00654261442133371</v>
      </c>
      <c r="W12" s="16"/>
      <c r="X12" s="16" t="n">
        <v>0.210060080341379</v>
      </c>
      <c r="Y12" s="16" t="n">
        <v>0</v>
      </c>
      <c r="Z12" s="16" t="n">
        <v>0.00967657078059058</v>
      </c>
      <c r="AA12" s="16" t="n">
        <v>0.365934805347604</v>
      </c>
      <c r="AB12" s="16" t="n">
        <v>0.255870158861597</v>
      </c>
      <c r="AC12" s="16" t="n">
        <v>0</v>
      </c>
      <c r="AD12" s="16" t="n">
        <v>0.0135977005429649</v>
      </c>
      <c r="AE12" s="16"/>
      <c r="AF12" s="16" t="n">
        <v>0</v>
      </c>
      <c r="AG12" s="16" t="n">
        <v>0.359966427935981</v>
      </c>
      <c r="AH12" s="16" t="n">
        <v>0.0151076965058879</v>
      </c>
      <c r="AI12" s="16" t="n">
        <v>0.0732730439347766</v>
      </c>
      <c r="AJ12" s="16" t="n">
        <v>0</v>
      </c>
      <c r="AK12" s="16" t="n">
        <v>0.247550480530462</v>
      </c>
      <c r="AL12" s="16" t="n">
        <v>0</v>
      </c>
      <c r="AM12" s="16" t="n">
        <v>0.00534106748636308</v>
      </c>
      <c r="AN12" s="16" t="n">
        <v>0.386662754953118</v>
      </c>
      <c r="AO12" s="16" t="n">
        <v>0</v>
      </c>
      <c r="AP12" s="16" t="n">
        <v>0</v>
      </c>
      <c r="AQ12" s="16"/>
      <c r="AR12" s="16" t="n">
        <v>0.519094403277458</v>
      </c>
      <c r="AS12" s="16" t="n">
        <v>0.0356673585494649</v>
      </c>
      <c r="AT12" s="16" t="n">
        <v>0.00647339524595198</v>
      </c>
      <c r="AU12" s="16" t="n">
        <v>0</v>
      </c>
      <c r="AV12" s="16" t="n">
        <v>0.0034783945942151</v>
      </c>
      <c r="AW12" s="16" t="n">
        <v>0.0853910080244878</v>
      </c>
      <c r="AX12" s="16" t="n">
        <v>0</v>
      </c>
      <c r="AY12" s="16" t="n">
        <v>0</v>
      </c>
    </row>
    <row r="13">
      <c r="B13" s="17" t="s">
        <v>325</v>
      </c>
      <c r="C13" s="16" t="n">
        <v>0.0142540573669286</v>
      </c>
      <c r="D13" s="16" t="n">
        <v>0.118302487518031</v>
      </c>
      <c r="E13" s="16" t="n">
        <v>0.00273242614701226</v>
      </c>
      <c r="F13" s="16" t="n">
        <v>0.013703213190804</v>
      </c>
      <c r="G13" s="16"/>
      <c r="H13" s="16" t="n">
        <v>0.105244717072583</v>
      </c>
      <c r="I13" s="16" t="n">
        <v>0.0176344671064356</v>
      </c>
      <c r="J13" s="16"/>
      <c r="K13" s="16" t="n">
        <v>0.00554401053502642</v>
      </c>
      <c r="L13" s="16"/>
      <c r="M13" s="16" t="n">
        <v>0</v>
      </c>
      <c r="N13" s="16" t="n">
        <v>0.102844919299296</v>
      </c>
      <c r="O13" s="16" t="n">
        <v>0.108736369962794</v>
      </c>
      <c r="P13" s="16" t="n">
        <v>0.0418384043933507</v>
      </c>
      <c r="Q13" s="16"/>
      <c r="R13" s="16" t="n">
        <v>0.954367412122162</v>
      </c>
      <c r="S13" s="16" t="n">
        <v>0</v>
      </c>
      <c r="T13" s="16" t="n">
        <v>0.00976614369393674</v>
      </c>
      <c r="U13" s="16" t="n">
        <v>0.0139474652711605</v>
      </c>
      <c r="V13" s="16" t="n">
        <v>0.00410386718044938</v>
      </c>
      <c r="W13" s="16"/>
      <c r="X13" s="16" t="n">
        <v>0.0234491853801293</v>
      </c>
      <c r="Y13" s="16" t="n">
        <v>0</v>
      </c>
      <c r="Z13" s="16" t="n">
        <v>0.00190356471620126</v>
      </c>
      <c r="AA13" s="16" t="n">
        <v>0.01165177737909</v>
      </c>
      <c r="AB13" s="16" t="n">
        <v>0.0772586754907349</v>
      </c>
      <c r="AC13" s="16" t="n">
        <v>0.218185453793721</v>
      </c>
      <c r="AD13" s="16" t="n">
        <v>0</v>
      </c>
      <c r="AE13" s="16"/>
      <c r="AF13" s="16" t="n">
        <v>0</v>
      </c>
      <c r="AG13" s="16" t="n">
        <v>0</v>
      </c>
      <c r="AH13" s="16" t="n">
        <v>0</v>
      </c>
      <c r="AI13" s="16" t="n">
        <v>0.0594469867976046</v>
      </c>
      <c r="AJ13" s="16" t="n">
        <v>0.0185303548025204</v>
      </c>
      <c r="AK13" s="16" t="n">
        <v>0</v>
      </c>
      <c r="AL13" s="16" t="n">
        <v>0.00728114648893714</v>
      </c>
      <c r="AM13" s="16" t="n">
        <v>0.00865894111766759</v>
      </c>
      <c r="AN13" s="16" t="n">
        <v>0</v>
      </c>
      <c r="AO13" s="16" t="n">
        <v>1</v>
      </c>
      <c r="AP13" s="16" t="n">
        <v>0</v>
      </c>
      <c r="AQ13" s="16"/>
      <c r="AR13" s="16" t="n">
        <v>0.00878160488034365</v>
      </c>
      <c r="AS13" s="16" t="n">
        <v>0</v>
      </c>
      <c r="AT13" s="16" t="n">
        <v>0.0199250383151179</v>
      </c>
      <c r="AU13" s="16" t="n">
        <v>0</v>
      </c>
      <c r="AV13" s="16" t="n">
        <v>0</v>
      </c>
      <c r="AW13" s="16" t="n">
        <v>0.608751302818505</v>
      </c>
      <c r="AX13" s="16" t="n">
        <v>0.00336926199090117</v>
      </c>
      <c r="AY13" s="16" t="n">
        <v>0</v>
      </c>
    </row>
    <row r="14">
      <c r="B14" s="17" t="s">
        <v>326</v>
      </c>
      <c r="C14" s="16" t="n">
        <v>0.0111582160078939</v>
      </c>
      <c r="D14" s="16" t="n">
        <v>0.0279572817655084</v>
      </c>
      <c r="E14" s="16" t="n">
        <v>0.0161210220384282</v>
      </c>
      <c r="F14" s="16" t="n">
        <v>0.00883795335941375</v>
      </c>
      <c r="G14" s="16"/>
      <c r="H14" s="16" t="n">
        <v>0.288658613334449</v>
      </c>
      <c r="I14" s="16" t="n">
        <v>0.00390479195510646</v>
      </c>
      <c r="J14" s="16"/>
      <c r="K14" s="16" t="n">
        <v>0.0179774300816584</v>
      </c>
      <c r="L14" s="16"/>
      <c r="M14" s="16" t="n">
        <v>0</v>
      </c>
      <c r="N14" s="16" t="n">
        <v>0.0650211860999237</v>
      </c>
      <c r="O14" s="16" t="n">
        <v>0.0877002652708745</v>
      </c>
      <c r="P14" s="16" t="n">
        <v>0.092534046808846</v>
      </c>
      <c r="Q14" s="16"/>
      <c r="R14" s="16" t="n">
        <v>0</v>
      </c>
      <c r="S14" s="16" t="n">
        <v>0</v>
      </c>
      <c r="T14" s="16" t="n">
        <v>0.024477498590015</v>
      </c>
      <c r="U14" s="16" t="n">
        <v>0.0166113737124505</v>
      </c>
      <c r="V14" s="16" t="n">
        <v>0.00505833611448363</v>
      </c>
      <c r="W14" s="16"/>
      <c r="X14" s="16" t="n">
        <v>0.0124098431392295</v>
      </c>
      <c r="Y14" s="16" t="n">
        <v>0</v>
      </c>
      <c r="Z14" s="16" t="n">
        <v>0</v>
      </c>
      <c r="AA14" s="16" t="n">
        <v>0.183216524040708</v>
      </c>
      <c r="AB14" s="16" t="n">
        <v>0.0709342995200468</v>
      </c>
      <c r="AC14" s="16" t="n">
        <v>0</v>
      </c>
      <c r="AD14" s="16" t="n">
        <v>0.0334732192527284</v>
      </c>
      <c r="AE14" s="16"/>
      <c r="AF14" s="16" t="n">
        <v>0</v>
      </c>
      <c r="AG14" s="16" t="n">
        <v>0</v>
      </c>
      <c r="AH14" s="16" t="n">
        <v>0.300735528097824</v>
      </c>
      <c r="AI14" s="16" t="n">
        <v>0.00349857636243214</v>
      </c>
      <c r="AJ14" s="16" t="n">
        <v>0.00859301127943164</v>
      </c>
      <c r="AK14" s="16" t="n">
        <v>0</v>
      </c>
      <c r="AL14" s="16" t="n">
        <v>0.055049361559573</v>
      </c>
      <c r="AM14" s="16" t="n">
        <v>0.0140513237335255</v>
      </c>
      <c r="AN14" s="16" t="n">
        <v>0.00095266406918216</v>
      </c>
      <c r="AO14" s="16" t="n">
        <v>0</v>
      </c>
      <c r="AP14" s="16" t="n">
        <v>0</v>
      </c>
      <c r="AQ14" s="16"/>
      <c r="AR14" s="16" t="n">
        <v>0</v>
      </c>
      <c r="AS14" s="16" t="n">
        <v>0.00564094915053815</v>
      </c>
      <c r="AT14" s="16" t="n">
        <v>0.00971009286892797</v>
      </c>
      <c r="AU14" s="16" t="n">
        <v>0</v>
      </c>
      <c r="AV14" s="16" t="n">
        <v>0.095464322061156</v>
      </c>
      <c r="AW14" s="16" t="n">
        <v>0</v>
      </c>
      <c r="AX14" s="16" t="n">
        <v>0</v>
      </c>
      <c r="AY14" s="16" t="n">
        <v>0.0196642941402154</v>
      </c>
    </row>
    <row r="15">
      <c r="B15" s="17" t="s">
        <v>327</v>
      </c>
      <c r="C15" s="16" t="n">
        <v>0.0142502856115411</v>
      </c>
      <c r="D15" s="16" t="n">
        <v>0.0229603894314247</v>
      </c>
      <c r="E15" s="16" t="n">
        <v>0.049475031751085</v>
      </c>
      <c r="F15" s="16" t="n">
        <v>0.00236923990198515</v>
      </c>
      <c r="G15" s="16"/>
      <c r="H15" s="16" t="n">
        <v>0</v>
      </c>
      <c r="I15" s="16" t="n">
        <v>0.0177672008564653</v>
      </c>
      <c r="J15" s="16"/>
      <c r="K15" s="16" t="n">
        <v>0.0459408714254978</v>
      </c>
      <c r="L15" s="16"/>
      <c r="M15" s="16" t="n">
        <v>0</v>
      </c>
      <c r="N15" s="16" t="n">
        <v>0.0864481571063572</v>
      </c>
      <c r="O15" s="16" t="n">
        <v>0.117126826248248</v>
      </c>
      <c r="P15" s="16" t="n">
        <v>0.0835608924212174</v>
      </c>
      <c r="Q15" s="16"/>
      <c r="R15" s="16" t="n">
        <v>0</v>
      </c>
      <c r="S15" s="16" t="n">
        <v>0.00960952505157764</v>
      </c>
      <c r="T15" s="16" t="n">
        <v>0.00822721931648427</v>
      </c>
      <c r="U15" s="16" t="n">
        <v>0.0156800568956836</v>
      </c>
      <c r="V15" s="16" t="n">
        <v>0.019726159452003</v>
      </c>
      <c r="W15" s="16"/>
      <c r="X15" s="16" t="n">
        <v>0</v>
      </c>
      <c r="Y15" s="16" t="n">
        <v>0</v>
      </c>
      <c r="Z15" s="16" t="n">
        <v>0.00777300606438931</v>
      </c>
      <c r="AA15" s="16" t="n">
        <v>0.262546415464115</v>
      </c>
      <c r="AB15" s="16" t="n">
        <v>0.174033340884671</v>
      </c>
      <c r="AC15" s="16" t="n">
        <v>0.0335139098166671</v>
      </c>
      <c r="AD15" s="16" t="n">
        <v>0.0549433812288428</v>
      </c>
      <c r="AE15" s="16"/>
      <c r="AF15" s="16" t="n">
        <v>0.144445903540533</v>
      </c>
      <c r="AG15" s="16" t="n">
        <v>0.115645289438435</v>
      </c>
      <c r="AH15" s="16" t="n">
        <v>0.0238543781753753</v>
      </c>
      <c r="AI15" s="16" t="n">
        <v>0.0310616171621445</v>
      </c>
      <c r="AJ15" s="16" t="n">
        <v>0.0789101809551382</v>
      </c>
      <c r="AK15" s="16" t="n">
        <v>0</v>
      </c>
      <c r="AL15" s="16" t="n">
        <v>0.055049361559573</v>
      </c>
      <c r="AM15" s="16" t="n">
        <v>0</v>
      </c>
      <c r="AN15" s="16" t="n">
        <v>0</v>
      </c>
      <c r="AO15" s="16" t="n">
        <v>0</v>
      </c>
      <c r="AP15" s="16" t="n">
        <v>0</v>
      </c>
      <c r="AQ15" s="16"/>
      <c r="AR15" s="16" t="n">
        <v>0.00170318908071588</v>
      </c>
      <c r="AS15" s="16" t="n">
        <v>0.0123759583423764</v>
      </c>
      <c r="AT15" s="16" t="n">
        <v>0.00323669762297599</v>
      </c>
      <c r="AU15" s="16" t="n">
        <v>0</v>
      </c>
      <c r="AV15" s="16" t="n">
        <v>0</v>
      </c>
      <c r="AW15" s="16" t="n">
        <v>0.016561555027848</v>
      </c>
      <c r="AX15" s="16" t="n">
        <v>0.0890999225986579</v>
      </c>
      <c r="AY15" s="16" t="n">
        <v>0.0196642941402154</v>
      </c>
    </row>
    <row r="16">
      <c r="B16" s="17" t="s">
        <v>328</v>
      </c>
      <c r="C16" s="16" t="n">
        <v>0.0146281388698416</v>
      </c>
      <c r="D16" s="16" t="n">
        <v>0.159246750662229</v>
      </c>
      <c r="E16" s="16" t="n">
        <v>0.022501501964691</v>
      </c>
      <c r="F16" s="16" t="n">
        <v>0.00605061677260988</v>
      </c>
      <c r="G16" s="16"/>
      <c r="H16" s="16" t="n">
        <v>0.260126628624289</v>
      </c>
      <c r="I16" s="16" t="n">
        <v>0.0153570384607668</v>
      </c>
      <c r="J16" s="16"/>
      <c r="K16" s="16" t="n">
        <v>0.0271535949280072</v>
      </c>
      <c r="L16" s="16"/>
      <c r="M16" s="16" t="n">
        <v>0</v>
      </c>
      <c r="N16" s="16" t="n">
        <v>0</v>
      </c>
      <c r="O16" s="16" t="n">
        <v>0.207285744857729</v>
      </c>
      <c r="P16" s="16" t="n">
        <v>0.155904669061099</v>
      </c>
      <c r="Q16" s="16"/>
      <c r="R16" s="16" t="n">
        <v>0</v>
      </c>
      <c r="S16" s="16" t="n">
        <v>0</v>
      </c>
      <c r="T16" s="16" t="n">
        <v>0.0298380162897959</v>
      </c>
      <c r="U16" s="16" t="n">
        <v>0.0166230286412828</v>
      </c>
      <c r="V16" s="16" t="n">
        <v>0.0118922900442198</v>
      </c>
      <c r="W16" s="16"/>
      <c r="X16" s="16" t="n">
        <v>0</v>
      </c>
      <c r="Y16" s="16" t="n">
        <v>0</v>
      </c>
      <c r="Z16" s="16" t="n">
        <v>0.00102810267386967</v>
      </c>
      <c r="AA16" s="16" t="n">
        <v>0.0885568091782758</v>
      </c>
      <c r="AB16" s="16" t="n">
        <v>0.182848329020151</v>
      </c>
      <c r="AC16" s="16" t="n">
        <v>0.366468386343911</v>
      </c>
      <c r="AD16" s="16" t="n">
        <v>0.184664411094708</v>
      </c>
      <c r="AE16" s="16"/>
      <c r="AF16" s="16" t="n">
        <v>0</v>
      </c>
      <c r="AG16" s="16" t="n">
        <v>0</v>
      </c>
      <c r="AH16" s="16" t="n">
        <v>0.175717254629247</v>
      </c>
      <c r="AI16" s="16" t="n">
        <v>0.0308912761748891</v>
      </c>
      <c r="AJ16" s="16" t="n">
        <v>0.0175443283377516</v>
      </c>
      <c r="AK16" s="16" t="n">
        <v>0.00577914680910605</v>
      </c>
      <c r="AL16" s="16" t="n">
        <v>0.206010658357142</v>
      </c>
      <c r="AM16" s="16" t="n">
        <v>0.00103589810132567</v>
      </c>
      <c r="AN16" s="16" t="n">
        <v>0</v>
      </c>
      <c r="AO16" s="16" t="n">
        <v>0</v>
      </c>
      <c r="AP16" s="16" t="n">
        <v>0</v>
      </c>
      <c r="AQ16" s="16"/>
      <c r="AR16" s="16" t="n">
        <v>0.00340637816143176</v>
      </c>
      <c r="AS16" s="16" t="n">
        <v>0.0202050275755148</v>
      </c>
      <c r="AT16" s="16" t="n">
        <v>0.00323669762297599</v>
      </c>
      <c r="AU16" s="16" t="n">
        <v>0.0194418473634177</v>
      </c>
      <c r="AV16" s="16" t="n">
        <v>0</v>
      </c>
      <c r="AW16" s="16" t="n">
        <v>0.170782016048976</v>
      </c>
      <c r="AX16" s="16" t="n">
        <v>0.0414822032097338</v>
      </c>
      <c r="AY16" s="16" t="n">
        <v>0</v>
      </c>
    </row>
    <row r="17">
      <c r="B17" s="17" t="s">
        <v>329</v>
      </c>
      <c r="C17" s="16" t="n">
        <v>0.00999600147311734</v>
      </c>
      <c r="D17" s="16" t="n">
        <v>0.167398124630409</v>
      </c>
      <c r="E17" s="16" t="n">
        <v>0.0129220233210945</v>
      </c>
      <c r="F17" s="16" t="n">
        <v>0.00250579664634767</v>
      </c>
      <c r="G17" s="16"/>
      <c r="H17" s="16" t="n">
        <v>0.215565727862545</v>
      </c>
      <c r="I17" s="16" t="n">
        <v>0.00795149477227266</v>
      </c>
      <c r="J17" s="16"/>
      <c r="K17" s="16" t="n">
        <v>0.00479932293645609</v>
      </c>
      <c r="L17" s="16"/>
      <c r="M17" s="16" t="n">
        <v>0</v>
      </c>
      <c r="N17" s="16" t="n">
        <v>0</v>
      </c>
      <c r="O17" s="16" t="n">
        <v>0.132866680528723</v>
      </c>
      <c r="P17" s="16" t="n">
        <v>0.139634531612745</v>
      </c>
      <c r="Q17" s="16"/>
      <c r="R17" s="16" t="n">
        <v>0</v>
      </c>
      <c r="S17" s="16" t="n">
        <v>0</v>
      </c>
      <c r="T17" s="16" t="n">
        <v>0.014312043983478</v>
      </c>
      <c r="U17" s="16" t="n">
        <v>0.0156058427186894</v>
      </c>
      <c r="V17" s="16" t="n">
        <v>0.00866889397928659</v>
      </c>
      <c r="W17" s="16"/>
      <c r="X17" s="16" t="n">
        <v>0</v>
      </c>
      <c r="Y17" s="16" t="n">
        <v>0</v>
      </c>
      <c r="Z17" s="16" t="n">
        <v>0</v>
      </c>
      <c r="AA17" s="16" t="n">
        <v>0</v>
      </c>
      <c r="AB17" s="16" t="n">
        <v>0.17211918299117</v>
      </c>
      <c r="AC17" s="16" t="n">
        <v>0.276927024869006</v>
      </c>
      <c r="AD17" s="16" t="n">
        <v>0.0760553992743344</v>
      </c>
      <c r="AE17" s="16"/>
      <c r="AF17" s="16" t="n">
        <v>0</v>
      </c>
      <c r="AG17" s="16" t="n">
        <v>0.115645289438435</v>
      </c>
      <c r="AH17" s="16" t="n">
        <v>0.239503045575783</v>
      </c>
      <c r="AI17" s="16" t="n">
        <v>0.0130290012836678</v>
      </c>
      <c r="AJ17" s="16" t="n">
        <v>0.00340271611630326</v>
      </c>
      <c r="AK17" s="16" t="n">
        <v>0</v>
      </c>
      <c r="AL17" s="16" t="n">
        <v>0.0482182324653489</v>
      </c>
      <c r="AM17" s="16" t="n">
        <v>0.00564891254111972</v>
      </c>
      <c r="AN17" s="16" t="n">
        <v>0</v>
      </c>
      <c r="AO17" s="16" t="n">
        <v>0</v>
      </c>
      <c r="AP17" s="16" t="n">
        <v>0.0111512154327569</v>
      </c>
      <c r="AQ17" s="16"/>
      <c r="AR17" s="16" t="n">
        <v>0.00170318908071588</v>
      </c>
      <c r="AS17" s="16" t="n">
        <v>0.00892312927443851</v>
      </c>
      <c r="AT17" s="16" t="n">
        <v>0.0166883406921419</v>
      </c>
      <c r="AU17" s="16" t="n">
        <v>0.0232125866063591</v>
      </c>
      <c r="AV17" s="16" t="n">
        <v>0.0179345248805149</v>
      </c>
      <c r="AW17" s="16" t="n">
        <v>0.033123110055696</v>
      </c>
      <c r="AX17" s="16" t="n">
        <v>0.0173718396139657</v>
      </c>
      <c r="AY17" s="16" t="n">
        <v>0</v>
      </c>
    </row>
    <row r="18">
      <c r="B18" s="17" t="s">
        <v>330</v>
      </c>
      <c r="C18" s="16" t="n">
        <v>0.0027822487256806</v>
      </c>
      <c r="D18" s="16" t="n">
        <v>0.0570803080288238</v>
      </c>
      <c r="E18" s="16" t="n">
        <v>0.00439828875414288</v>
      </c>
      <c r="F18" s="16" t="n">
        <v>0</v>
      </c>
      <c r="G18" s="16"/>
      <c r="H18" s="16" t="n">
        <v>0</v>
      </c>
      <c r="I18" s="16" t="n">
        <v>0.00356266279857197</v>
      </c>
      <c r="J18" s="16"/>
      <c r="K18" s="16" t="n">
        <v>0</v>
      </c>
      <c r="L18" s="16"/>
      <c r="M18" s="16" t="n">
        <v>0</v>
      </c>
      <c r="N18" s="16" t="n">
        <v>0</v>
      </c>
      <c r="O18" s="16" t="n">
        <v>0.0294265609773739</v>
      </c>
      <c r="P18" s="16" t="n">
        <v>0.0673457848936807</v>
      </c>
      <c r="Q18" s="16"/>
      <c r="R18" s="16" t="n">
        <v>0</v>
      </c>
      <c r="S18" s="16" t="n">
        <v>0.00960952505157764</v>
      </c>
      <c r="T18" s="16" t="n">
        <v>0.00129231847499465</v>
      </c>
      <c r="U18" s="16" t="n">
        <v>0.00137948529535884</v>
      </c>
      <c r="V18" s="16" t="n">
        <v>0.00123875757595644</v>
      </c>
      <c r="W18" s="16"/>
      <c r="X18" s="16" t="n">
        <v>0</v>
      </c>
      <c r="Y18" s="16" t="n">
        <v>0</v>
      </c>
      <c r="Z18" s="16" t="n">
        <v>0</v>
      </c>
      <c r="AA18" s="16" t="n">
        <v>0</v>
      </c>
      <c r="AB18" s="16" t="n">
        <v>0.00747907913323166</v>
      </c>
      <c r="AC18" s="16" t="n">
        <v>0.0423169896090751</v>
      </c>
      <c r="AD18" s="16" t="n">
        <v>0.164722208924709</v>
      </c>
      <c r="AE18" s="16"/>
      <c r="AF18" s="16" t="n">
        <v>0.58982963628227</v>
      </c>
      <c r="AG18" s="16" t="n">
        <v>0.150757567006218</v>
      </c>
      <c r="AH18" s="16" t="n">
        <v>0.0371903496438522</v>
      </c>
      <c r="AI18" s="16" t="n">
        <v>0</v>
      </c>
      <c r="AJ18" s="16" t="n">
        <v>0.00275583508474372</v>
      </c>
      <c r="AK18" s="16" t="n">
        <v>0</v>
      </c>
      <c r="AL18" s="16" t="n">
        <v>0</v>
      </c>
      <c r="AM18" s="16" t="n">
        <v>0</v>
      </c>
      <c r="AN18" s="16" t="n">
        <v>0</v>
      </c>
      <c r="AO18" s="16" t="n">
        <v>0</v>
      </c>
      <c r="AP18" s="16" t="n">
        <v>0</v>
      </c>
      <c r="AQ18" s="16"/>
      <c r="AR18" s="16" t="n">
        <v>0.00170318908071588</v>
      </c>
      <c r="AS18" s="16" t="n">
        <v>0.00564094915053815</v>
      </c>
      <c r="AT18" s="16" t="n">
        <v>0.00323669762297599</v>
      </c>
      <c r="AU18" s="16" t="n">
        <v>0.00377073924294143</v>
      </c>
      <c r="AV18" s="16" t="n">
        <v>0</v>
      </c>
      <c r="AW18" s="16" t="n">
        <v>0</v>
      </c>
      <c r="AX18" s="16" t="n">
        <v>0</v>
      </c>
      <c r="AY18" s="16" t="n">
        <v>0</v>
      </c>
    </row>
    <row r="19">
      <c r="B19" s="17" t="s">
        <v>331</v>
      </c>
      <c r="C19" s="16" t="n">
        <v>0.00173787401378891</v>
      </c>
      <c r="D19" s="16" t="n">
        <v>0.0110707050343612</v>
      </c>
      <c r="E19" s="16" t="n">
        <v>0</v>
      </c>
      <c r="F19" s="16" t="n">
        <v>0.00191883020002235</v>
      </c>
      <c r="G19" s="16"/>
      <c r="H19" s="16" t="n">
        <v>0.0251595960335506</v>
      </c>
      <c r="I19" s="16" t="n">
        <v>0.0019898825148742</v>
      </c>
      <c r="J19" s="16"/>
      <c r="K19" s="16" t="n">
        <v>0</v>
      </c>
      <c r="L19" s="16"/>
      <c r="M19" s="16" t="n">
        <v>0</v>
      </c>
      <c r="N19" s="16" t="n">
        <v>0</v>
      </c>
      <c r="O19" s="16" t="n">
        <v>0.0238323581494948</v>
      </c>
      <c r="P19" s="16" t="n">
        <v>0.0215148535991218</v>
      </c>
      <c r="Q19" s="16"/>
      <c r="R19" s="16" t="n">
        <v>0</v>
      </c>
      <c r="S19" s="16" t="n">
        <v>0</v>
      </c>
      <c r="T19" s="16" t="n">
        <v>0</v>
      </c>
      <c r="U19" s="16" t="n">
        <v>0.00544651652113698</v>
      </c>
      <c r="V19" s="16" t="n">
        <v>0.0009810624543201</v>
      </c>
      <c r="W19" s="16"/>
      <c r="X19" s="16" t="n">
        <v>0</v>
      </c>
      <c r="Y19" s="16" t="n">
        <v>0</v>
      </c>
      <c r="Z19" s="16" t="n">
        <v>0</v>
      </c>
      <c r="AA19" s="16" t="n">
        <v>0</v>
      </c>
      <c r="AB19" s="16" t="n">
        <v>0.0385619650574895</v>
      </c>
      <c r="AC19" s="16" t="n">
        <v>0</v>
      </c>
      <c r="AD19" s="16" t="n">
        <v>0.0265098831857568</v>
      </c>
      <c r="AE19" s="16"/>
      <c r="AF19" s="16" t="n">
        <v>0</v>
      </c>
      <c r="AG19" s="16" t="n">
        <v>0</v>
      </c>
      <c r="AH19" s="16" t="n">
        <v>0.122992641377428</v>
      </c>
      <c r="AI19" s="16" t="n">
        <v>0</v>
      </c>
      <c r="AJ19" s="16" t="n">
        <v>0.00340271611630326</v>
      </c>
      <c r="AK19" s="16" t="n">
        <v>0</v>
      </c>
      <c r="AL19" s="16" t="n">
        <v>0</v>
      </c>
      <c r="AM19" s="16" t="n">
        <v>0</v>
      </c>
      <c r="AN19" s="16" t="n">
        <v>0</v>
      </c>
      <c r="AO19" s="16" t="n">
        <v>0</v>
      </c>
      <c r="AP19" s="16" t="n">
        <v>0</v>
      </c>
      <c r="AQ19" s="16"/>
      <c r="AR19" s="16" t="n">
        <v>0.00878160488034365</v>
      </c>
      <c r="AS19" s="16" t="n">
        <v>0.00109406004130012</v>
      </c>
      <c r="AT19" s="16" t="n">
        <v>0</v>
      </c>
      <c r="AU19" s="16" t="n">
        <v>0</v>
      </c>
      <c r="AV19" s="16" t="n">
        <v>0</v>
      </c>
      <c r="AW19" s="16" t="n">
        <v>0</v>
      </c>
      <c r="AX19" s="16" t="n">
        <v>0</v>
      </c>
      <c r="AY19" s="16" t="n">
        <v>0</v>
      </c>
    </row>
    <row r="20">
      <c r="B20" s="17" t="s">
        <v>332</v>
      </c>
      <c r="C20" s="16" t="n">
        <v>0.0094232886340796</v>
      </c>
      <c r="D20" s="16" t="n">
        <v>0</v>
      </c>
      <c r="E20" s="16" t="n">
        <v>0.00227598406400943</v>
      </c>
      <c r="F20" s="16" t="n">
        <v>0.0121517983458021</v>
      </c>
      <c r="G20" s="16"/>
      <c r="H20" s="16" t="n">
        <v>0</v>
      </c>
      <c r="I20" s="16" t="n">
        <v>0.0126017669788121</v>
      </c>
      <c r="J20" s="16"/>
      <c r="K20" s="16" t="n">
        <v>0</v>
      </c>
      <c r="L20" s="16"/>
      <c r="M20" s="16" t="n">
        <v>0</v>
      </c>
      <c r="N20" s="16" t="n">
        <v>0.126764377746216</v>
      </c>
      <c r="O20" s="16" t="n">
        <v>0</v>
      </c>
      <c r="P20" s="16" t="n">
        <v>0.0348494475383972</v>
      </c>
      <c r="Q20" s="16"/>
      <c r="R20" s="16" t="n">
        <v>0</v>
      </c>
      <c r="S20" s="16" t="n">
        <v>0</v>
      </c>
      <c r="T20" s="16" t="n">
        <v>0</v>
      </c>
      <c r="U20" s="16" t="n">
        <v>0.00211269980672966</v>
      </c>
      <c r="V20" s="16" t="n">
        <v>0.0259441352380526</v>
      </c>
      <c r="W20" s="16"/>
      <c r="X20" s="16" t="n">
        <v>0</v>
      </c>
      <c r="Y20" s="16" t="n">
        <v>0.0377126603256354</v>
      </c>
      <c r="Z20" s="16" t="n">
        <v>0</v>
      </c>
      <c r="AA20" s="16" t="n">
        <v>0</v>
      </c>
      <c r="AB20" s="16" t="n">
        <v>0</v>
      </c>
      <c r="AC20" s="16" t="n">
        <v>0</v>
      </c>
      <c r="AD20" s="16" t="n">
        <v>0.0429403239522289</v>
      </c>
      <c r="AE20" s="16"/>
      <c r="AF20" s="16" t="n">
        <v>0</v>
      </c>
      <c r="AG20" s="16" t="n">
        <v>0</v>
      </c>
      <c r="AH20" s="16" t="n">
        <v>0</v>
      </c>
      <c r="AI20" s="16" t="n">
        <v>0.00224403277796774</v>
      </c>
      <c r="AJ20" s="16" t="n">
        <v>0</v>
      </c>
      <c r="AK20" s="16" t="n">
        <v>0</v>
      </c>
      <c r="AL20" s="16" t="n">
        <v>0.282347406092807</v>
      </c>
      <c r="AM20" s="16" t="n">
        <v>0</v>
      </c>
      <c r="AN20" s="16" t="n">
        <v>0</v>
      </c>
      <c r="AO20" s="16" t="n">
        <v>0</v>
      </c>
      <c r="AP20" s="16" t="n">
        <v>0.00175161511660727</v>
      </c>
      <c r="AQ20" s="16"/>
      <c r="AR20" s="16" t="n">
        <v>0.00340637816143176</v>
      </c>
      <c r="AS20" s="16" t="n">
        <v>0.0289323493576266</v>
      </c>
      <c r="AT20" s="16" t="n">
        <v>0</v>
      </c>
      <c r="AU20" s="16" t="n">
        <v>0</v>
      </c>
      <c r="AV20" s="16" t="n">
        <v>0</v>
      </c>
      <c r="AW20" s="16" t="n">
        <v>0</v>
      </c>
      <c r="AX20" s="16" t="n">
        <v>0</v>
      </c>
      <c r="AY20" s="16" t="n">
        <v>0</v>
      </c>
    </row>
    <row r="21">
      <c r="B21" s="17" t="s">
        <v>333</v>
      </c>
      <c r="C21" s="16" t="n">
        <v>0.00115158264400577</v>
      </c>
      <c r="D21" s="16" t="n">
        <v>0.0200367886874657</v>
      </c>
      <c r="E21" s="16" t="n">
        <v>0.00113799203200472</v>
      </c>
      <c r="F21" s="16" t="n">
        <v>0.000372156421173215</v>
      </c>
      <c r="G21" s="16"/>
      <c r="H21" s="16" t="n">
        <v>0</v>
      </c>
      <c r="I21" s="16" t="n">
        <v>0.000385936991862081</v>
      </c>
      <c r="J21" s="16"/>
      <c r="K21" s="16" t="n">
        <v>0.00214676698732196</v>
      </c>
      <c r="L21" s="16"/>
      <c r="M21" s="16" t="n">
        <v>0</v>
      </c>
      <c r="N21" s="16" t="n">
        <v>0</v>
      </c>
      <c r="O21" s="16" t="n">
        <v>0</v>
      </c>
      <c r="P21" s="16" t="n">
        <v>0.0737890249067175</v>
      </c>
      <c r="Q21" s="16"/>
      <c r="R21" s="16" t="n">
        <v>0</v>
      </c>
      <c r="S21" s="16" t="n">
        <v>0</v>
      </c>
      <c r="T21" s="16" t="n">
        <v>0</v>
      </c>
      <c r="U21" s="16" t="n">
        <v>0.00211269980672966</v>
      </c>
      <c r="V21" s="16" t="n">
        <v>0.00177561781525258</v>
      </c>
      <c r="W21" s="16"/>
      <c r="X21" s="16" t="n">
        <v>0</v>
      </c>
      <c r="Y21" s="16" t="n">
        <v>0</v>
      </c>
      <c r="Z21" s="16" t="n">
        <v>0</v>
      </c>
      <c r="AA21" s="16" t="n">
        <v>0</v>
      </c>
      <c r="AB21" s="16" t="n">
        <v>0</v>
      </c>
      <c r="AC21" s="16" t="n">
        <v>0.0271426723073353</v>
      </c>
      <c r="AD21" s="16" t="n">
        <v>0.0694502071379857</v>
      </c>
      <c r="AE21" s="16"/>
      <c r="AF21" s="16" t="n">
        <v>0.207046741545696</v>
      </c>
      <c r="AG21" s="16" t="n">
        <v>0</v>
      </c>
      <c r="AH21" s="16" t="n">
        <v>0.0238543781753753</v>
      </c>
      <c r="AI21" s="16" t="n">
        <v>0.00224403277796774</v>
      </c>
      <c r="AJ21" s="16" t="n">
        <v>0</v>
      </c>
      <c r="AK21" s="16" t="n">
        <v>0</v>
      </c>
      <c r="AL21" s="16" t="n">
        <v>0</v>
      </c>
      <c r="AM21" s="16" t="n">
        <v>0</v>
      </c>
      <c r="AN21" s="16" t="n">
        <v>0</v>
      </c>
      <c r="AO21" s="16" t="n">
        <v>0</v>
      </c>
      <c r="AP21" s="16" t="n">
        <v>0</v>
      </c>
      <c r="AQ21" s="16"/>
      <c r="AR21" s="16" t="n">
        <v>0.00510956724214764</v>
      </c>
      <c r="AS21" s="16" t="n">
        <v>0.00109406004130012</v>
      </c>
      <c r="AT21" s="16" t="n">
        <v>0</v>
      </c>
      <c r="AU21" s="16" t="n">
        <v>0</v>
      </c>
      <c r="AV21" s="16" t="n">
        <v>0</v>
      </c>
      <c r="AW21" s="16" t="n">
        <v>0</v>
      </c>
      <c r="AX21" s="16" t="n">
        <v>0</v>
      </c>
      <c r="AY21" s="16" t="n">
        <v>0</v>
      </c>
    </row>
    <row r="22">
      <c r="B22" s="17" t="s">
        <v>334</v>
      </c>
      <c r="C22" s="16" t="n">
        <v>0.00143220289071486</v>
      </c>
      <c r="D22" s="16" t="n">
        <v>0.0268982509593132</v>
      </c>
      <c r="E22" s="16" t="n">
        <v>0.00113799203200472</v>
      </c>
      <c r="F22" s="16" t="n">
        <v>0.000471395751544368</v>
      </c>
      <c r="G22" s="16"/>
      <c r="H22" s="16" t="n">
        <v>0</v>
      </c>
      <c r="I22" s="16" t="n">
        <v>0.0012607250366069</v>
      </c>
      <c r="J22" s="16"/>
      <c r="K22" s="16" t="n">
        <v>0.00214676698732196</v>
      </c>
      <c r="L22" s="16"/>
      <c r="M22" s="16" t="n">
        <v>0</v>
      </c>
      <c r="N22" s="16" t="n">
        <v>0</v>
      </c>
      <c r="O22" s="16" t="n">
        <v>0</v>
      </c>
      <c r="P22" s="16" t="n">
        <v>0.091770100326297</v>
      </c>
      <c r="Q22" s="16"/>
      <c r="R22" s="16" t="n">
        <v>0.0456325878778379</v>
      </c>
      <c r="S22" s="16" t="n">
        <v>0</v>
      </c>
      <c r="T22" s="16" t="n">
        <v>0</v>
      </c>
      <c r="U22" s="16" t="n">
        <v>0.00211269980672966</v>
      </c>
      <c r="V22" s="16" t="n">
        <v>0.00158911072186496</v>
      </c>
      <c r="W22" s="16"/>
      <c r="X22" s="16" t="n">
        <v>0</v>
      </c>
      <c r="Y22" s="16" t="n">
        <v>0</v>
      </c>
      <c r="Z22" s="16" t="n">
        <v>0</v>
      </c>
      <c r="AA22" s="16" t="n">
        <v>0</v>
      </c>
      <c r="AB22" s="16" t="n">
        <v>0</v>
      </c>
      <c r="AC22" s="16" t="n">
        <v>0</v>
      </c>
      <c r="AD22" s="16" t="n">
        <v>0.113076048990387</v>
      </c>
      <c r="AE22" s="16"/>
      <c r="AF22" s="16" t="n">
        <v>0.0586777186315015</v>
      </c>
      <c r="AG22" s="16" t="n">
        <v>0.115443594704726</v>
      </c>
      <c r="AH22" s="16" t="n">
        <v>0</v>
      </c>
      <c r="AI22" s="16" t="n">
        <v>0.00224403277796774</v>
      </c>
      <c r="AJ22" s="16" t="n">
        <v>0.00275583508474372</v>
      </c>
      <c r="AK22" s="16" t="n">
        <v>0</v>
      </c>
      <c r="AL22" s="16" t="n">
        <v>0.00864706582423978</v>
      </c>
      <c r="AM22" s="16" t="n">
        <v>0</v>
      </c>
      <c r="AN22" s="16" t="n">
        <v>0</v>
      </c>
      <c r="AO22" s="16" t="n">
        <v>0</v>
      </c>
      <c r="AP22" s="16" t="n">
        <v>0.00110935063501866</v>
      </c>
      <c r="AQ22" s="16"/>
      <c r="AR22" s="16" t="n">
        <v>0.00681275632286352</v>
      </c>
      <c r="AS22" s="16" t="n">
        <v>0</v>
      </c>
      <c r="AT22" s="16" t="n">
        <v>0</v>
      </c>
      <c r="AU22" s="16" t="n">
        <v>0</v>
      </c>
      <c r="AV22" s="16" t="n">
        <v>0.0069567891884302</v>
      </c>
      <c r="AW22" s="16" t="n">
        <v>0</v>
      </c>
      <c r="AX22" s="16" t="n">
        <v>0</v>
      </c>
      <c r="AY22" s="16" t="n">
        <v>0</v>
      </c>
    </row>
    <row r="23">
      <c r="B23" s="17" t="s">
        <v>319</v>
      </c>
      <c r="C23" s="22" t="n">
        <v>0.0845764141643616</v>
      </c>
      <c r="D23" s="22" t="n">
        <v>0</v>
      </c>
      <c r="E23" s="22" t="n">
        <v>0</v>
      </c>
      <c r="F23" s="22" t="n">
        <v>0.115745880585037</v>
      </c>
      <c r="G23" s="22"/>
      <c r="H23" s="22" t="n">
        <v>0</v>
      </c>
      <c r="I23" s="22" t="n">
        <v>0.120031831864122</v>
      </c>
      <c r="J23" s="22"/>
      <c r="K23" s="22" t="n">
        <v>0</v>
      </c>
      <c r="L23" s="22"/>
      <c r="M23" s="22" t="n">
        <v>0.0988602319575911</v>
      </c>
      <c r="N23" s="22" t="n">
        <v>0</v>
      </c>
      <c r="O23" s="22" t="n">
        <v>0</v>
      </c>
      <c r="P23" s="22" t="n">
        <v>0</v>
      </c>
      <c r="Q23" s="22"/>
      <c r="R23" s="22" t="n">
        <v>0</v>
      </c>
      <c r="S23" s="22" t="n">
        <v>0</v>
      </c>
      <c r="T23" s="22" t="n">
        <v>0.401929219474484</v>
      </c>
      <c r="U23" s="22" t="n">
        <v>0</v>
      </c>
      <c r="V23" s="22" t="n">
        <v>0</v>
      </c>
      <c r="W23" s="22"/>
      <c r="X23" s="22" t="n">
        <v>0</v>
      </c>
      <c r="Y23" s="22" t="n">
        <v>0</v>
      </c>
      <c r="Z23" s="22" t="n">
        <v>0</v>
      </c>
      <c r="AA23" s="22" t="n">
        <v>0</v>
      </c>
      <c r="AB23" s="22" t="n">
        <v>0</v>
      </c>
      <c r="AC23" s="22" t="n">
        <v>0</v>
      </c>
      <c r="AD23" s="22" t="n">
        <v>0</v>
      </c>
      <c r="AE23" s="22"/>
      <c r="AF23" s="22" t="n">
        <v>0</v>
      </c>
      <c r="AG23" s="22" t="n">
        <v>0</v>
      </c>
      <c r="AH23" s="22" t="n">
        <v>0</v>
      </c>
      <c r="AI23" s="22" t="n">
        <v>0</v>
      </c>
      <c r="AJ23" s="22" t="n">
        <v>0</v>
      </c>
      <c r="AK23" s="22" t="n">
        <v>0</v>
      </c>
      <c r="AL23" s="22" t="n">
        <v>0</v>
      </c>
      <c r="AM23" s="22" t="n">
        <v>0</v>
      </c>
      <c r="AN23" s="22" t="n">
        <v>0</v>
      </c>
      <c r="AO23" s="22" t="n">
        <v>0</v>
      </c>
      <c r="AP23" s="22" t="n">
        <v>0.544776934060763</v>
      </c>
      <c r="AQ23" s="22"/>
      <c r="AR23" s="22" t="n">
        <v>0</v>
      </c>
      <c r="AS23" s="22" t="n">
        <v>0.275580630824841</v>
      </c>
      <c r="AT23" s="22" t="n">
        <v>0</v>
      </c>
      <c r="AU23" s="22" t="n">
        <v>0</v>
      </c>
      <c r="AV23" s="22" t="n">
        <v>0</v>
      </c>
      <c r="AW23" s="22" t="n">
        <v>0</v>
      </c>
      <c r="AX23" s="22" t="n">
        <v>0</v>
      </c>
      <c r="AY23" s="22" t="n">
        <v>0</v>
      </c>
    </row>
    <row r="24">
      <c r="B24" s="18" t="s">
        <v>338</v>
      </c>
    </row>
    <row r="25">
      <c r="B25" t="s">
        <v>77</v>
      </c>
    </row>
    <row r="26">
      <c r="B26" t="s">
        <v>78</v>
      </c>
    </row>
    <row r="28">
      <c r="B28"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339</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136</v>
      </c>
      <c r="D7" s="11" t="n">
        <v>40</v>
      </c>
      <c r="E7" s="11" t="n">
        <v>51</v>
      </c>
      <c r="F7" s="11" t="n">
        <v>45</v>
      </c>
      <c r="G7" s="11"/>
      <c r="H7" s="11" t="n">
        <v>23</v>
      </c>
      <c r="I7" s="11" t="n">
        <v>84</v>
      </c>
      <c r="J7" s="11"/>
      <c r="K7" s="11" t="n">
        <v>45</v>
      </c>
      <c r="L7" s="11"/>
      <c r="M7" s="11" t="n">
        <v>14</v>
      </c>
      <c r="N7" s="11" t="n">
        <v>21</v>
      </c>
      <c r="O7" s="11" t="n">
        <v>33</v>
      </c>
      <c r="P7" s="11" t="n">
        <v>68</v>
      </c>
      <c r="Q7" s="11"/>
      <c r="R7" s="11" t="n">
        <v>4</v>
      </c>
      <c r="S7" s="11" t="n">
        <v>13</v>
      </c>
      <c r="T7" s="11" t="n">
        <v>33</v>
      </c>
      <c r="U7" s="11" t="n">
        <v>40</v>
      </c>
      <c r="V7" s="11" t="n">
        <v>45</v>
      </c>
      <c r="W7" s="11"/>
      <c r="X7" s="11" t="n">
        <v>18</v>
      </c>
      <c r="Y7" s="11" t="n">
        <v>10</v>
      </c>
      <c r="Z7" s="11" t="n">
        <v>9</v>
      </c>
      <c r="AA7" s="11" t="n">
        <v>13</v>
      </c>
      <c r="AB7" s="11" t="n">
        <v>34</v>
      </c>
      <c r="AC7" s="11" t="n">
        <v>18</v>
      </c>
      <c r="AD7" s="11" t="n">
        <v>31</v>
      </c>
      <c r="AE7" s="11"/>
      <c r="AF7" s="11" t="n">
        <v>7</v>
      </c>
      <c r="AG7" s="11" t="n">
        <v>4</v>
      </c>
      <c r="AH7" s="11" t="n">
        <v>25</v>
      </c>
      <c r="AI7" s="11" t="n">
        <v>27</v>
      </c>
      <c r="AJ7" s="11" t="n">
        <v>18</v>
      </c>
      <c r="AK7" s="11" t="n">
        <v>15</v>
      </c>
      <c r="AL7" s="11" t="n">
        <v>7</v>
      </c>
      <c r="AM7" s="11" t="n">
        <v>12</v>
      </c>
      <c r="AN7" s="11" t="n">
        <v>12</v>
      </c>
      <c r="AO7" s="11" t="n">
        <v>3</v>
      </c>
      <c r="AP7" s="11" t="n">
        <v>4</v>
      </c>
      <c r="AQ7" s="11"/>
      <c r="AR7" s="11" t="n">
        <v>31</v>
      </c>
      <c r="AS7" s="11" t="n">
        <v>45</v>
      </c>
      <c r="AT7" s="11" t="n">
        <v>14</v>
      </c>
      <c r="AU7" s="11" t="n">
        <v>5</v>
      </c>
      <c r="AV7" s="11" t="n">
        <v>11</v>
      </c>
      <c r="AW7" s="11" t="n">
        <v>15</v>
      </c>
      <c r="AX7" s="11" t="n">
        <v>13</v>
      </c>
      <c r="AY7" s="11" t="n">
        <v>2</v>
      </c>
    </row>
    <row r="8" ht="30" customHeight="1">
      <c r="B8" s="12" t="s">
        <v>21</v>
      </c>
      <c r="C8" s="12" t="n">
        <v>72</v>
      </c>
      <c r="D8" s="12" t="n">
        <v>11</v>
      </c>
      <c r="E8" s="12" t="n">
        <v>16</v>
      </c>
      <c r="F8" s="12" t="n">
        <v>46</v>
      </c>
      <c r="G8" s="12"/>
      <c r="H8" s="12" t="n">
        <v>2</v>
      </c>
      <c r="I8" s="12" t="n">
        <v>53</v>
      </c>
      <c r="J8" s="12"/>
      <c r="K8" s="12" t="n">
        <v>29</v>
      </c>
      <c r="L8" s="12"/>
      <c r="M8" s="12" t="n">
        <v>57</v>
      </c>
      <c r="N8" s="12" t="n">
        <v>11</v>
      </c>
      <c r="O8" s="12" t="n">
        <v>3</v>
      </c>
      <c r="P8" s="12" t="n">
        <v>1</v>
      </c>
      <c r="Q8" s="12"/>
      <c r="R8" s="12" t="n">
        <v>5</v>
      </c>
      <c r="S8" s="12" t="n">
        <v>16</v>
      </c>
      <c r="T8" s="12" t="n">
        <v>14</v>
      </c>
      <c r="U8" s="12" t="n">
        <v>20</v>
      </c>
      <c r="V8" s="12" t="n">
        <v>19</v>
      </c>
      <c r="W8" s="12"/>
      <c r="X8" s="12" t="n">
        <v>34</v>
      </c>
      <c r="Y8" s="12" t="n">
        <v>5</v>
      </c>
      <c r="Z8" s="12" t="n">
        <v>16</v>
      </c>
      <c r="AA8" s="12" t="n">
        <v>2</v>
      </c>
      <c r="AB8" s="12" t="n">
        <v>4</v>
      </c>
      <c r="AC8" s="12" t="n">
        <v>1</v>
      </c>
      <c r="AD8" s="12" t="n">
        <v>1</v>
      </c>
      <c r="AE8" s="12"/>
      <c r="AF8" s="12" t="n">
        <v>0</v>
      </c>
      <c r="AG8" s="12" t="n">
        <v>0</v>
      </c>
      <c r="AH8" s="12" t="n">
        <v>12</v>
      </c>
      <c r="AI8" s="12" t="n">
        <v>11</v>
      </c>
      <c r="AJ8" s="12" t="n">
        <v>7</v>
      </c>
      <c r="AK8" s="12" t="n">
        <v>24</v>
      </c>
      <c r="AL8" s="12" t="n">
        <v>0</v>
      </c>
      <c r="AM8" s="12" t="n">
        <v>4</v>
      </c>
      <c r="AN8" s="12" t="n">
        <v>9</v>
      </c>
      <c r="AO8" s="12" t="n">
        <v>0</v>
      </c>
      <c r="AP8" s="12" t="n">
        <v>4</v>
      </c>
      <c r="AQ8" s="12"/>
      <c r="AR8" s="12" t="n">
        <v>11</v>
      </c>
      <c r="AS8" s="12" t="n">
        <v>25</v>
      </c>
      <c r="AT8" s="12" t="n">
        <v>10</v>
      </c>
      <c r="AU8" s="12" t="n">
        <v>6</v>
      </c>
      <c r="AV8" s="12" t="n">
        <v>13</v>
      </c>
      <c r="AW8" s="12" t="n">
        <v>6</v>
      </c>
      <c r="AX8" s="12" t="n">
        <v>1</v>
      </c>
      <c r="AY8" s="12" t="n">
        <v>0</v>
      </c>
    </row>
    <row r="9">
      <c r="B9" s="17" t="s">
        <v>321</v>
      </c>
      <c r="C9" s="16" t="n">
        <v>0.117587663247139</v>
      </c>
      <c r="D9" s="16" t="n">
        <v>0.393359526268357</v>
      </c>
      <c r="E9" s="16" t="n">
        <v>0.00126308032278234</v>
      </c>
      <c r="F9" s="16" t="n">
        <v>0.0928601191026704</v>
      </c>
      <c r="G9" s="16"/>
      <c r="H9" s="16" t="n">
        <v>0.00788259637468988</v>
      </c>
      <c r="I9" s="16" t="n">
        <v>0.0829521544103791</v>
      </c>
      <c r="J9" s="16"/>
      <c r="K9" s="16" t="n">
        <v>0.14455739994432</v>
      </c>
      <c r="L9" s="16"/>
      <c r="M9" s="16" t="n">
        <v>0.143265613170586</v>
      </c>
      <c r="N9" s="16" t="n">
        <v>0</v>
      </c>
      <c r="O9" s="16" t="n">
        <v>0.0744548663789927</v>
      </c>
      <c r="P9" s="16" t="n">
        <v>0.0452592444017263</v>
      </c>
      <c r="Q9" s="16"/>
      <c r="R9" s="16" t="n">
        <v>0</v>
      </c>
      <c r="S9" s="16" t="n">
        <v>0</v>
      </c>
      <c r="T9" s="16" t="n">
        <v>0</v>
      </c>
      <c r="U9" s="16" t="n">
        <v>0.210016461204964</v>
      </c>
      <c r="V9" s="16" t="n">
        <v>0.224942781354125</v>
      </c>
      <c r="W9" s="16"/>
      <c r="X9" s="16" t="n">
        <v>0.241796327147921</v>
      </c>
      <c r="Y9" s="16" t="n">
        <v>0</v>
      </c>
      <c r="Z9" s="16" t="n">
        <v>0.0145598225998085</v>
      </c>
      <c r="AA9" s="16" t="n">
        <v>0</v>
      </c>
      <c r="AB9" s="16" t="n">
        <v>0.00566822798918515</v>
      </c>
      <c r="AC9" s="16" t="n">
        <v>0.0113778667061686</v>
      </c>
      <c r="AD9" s="16" t="n">
        <v>0.0154986966687409</v>
      </c>
      <c r="AE9" s="16"/>
      <c r="AF9" s="16" t="n">
        <v>0</v>
      </c>
      <c r="AG9" s="16" t="n">
        <v>0</v>
      </c>
      <c r="AH9" s="16" t="n">
        <v>0.338038667956121</v>
      </c>
      <c r="AI9" s="16" t="n">
        <v>0.011198735349731</v>
      </c>
      <c r="AJ9" s="16" t="n">
        <v>0.00293729002104238</v>
      </c>
      <c r="AK9" s="16" t="n">
        <v>0.00067598353435701</v>
      </c>
      <c r="AL9" s="16" t="n">
        <v>0</v>
      </c>
      <c r="AM9" s="16" t="n">
        <v>0</v>
      </c>
      <c r="AN9" s="16" t="n">
        <v>0.0139842102415198</v>
      </c>
      <c r="AO9" s="16" t="n">
        <v>0</v>
      </c>
      <c r="AP9" s="16" t="n">
        <v>0.992526434426751</v>
      </c>
      <c r="AQ9" s="16"/>
      <c r="AR9" s="16" t="n">
        <v>0.376059194937617</v>
      </c>
      <c r="AS9" s="16" t="n">
        <v>0.00581879276641714</v>
      </c>
      <c r="AT9" s="16" t="n">
        <v>0.0130113171081852</v>
      </c>
      <c r="AU9" s="16" t="n">
        <v>0</v>
      </c>
      <c r="AV9" s="16" t="n">
        <v>0</v>
      </c>
      <c r="AW9" s="16" t="n">
        <v>0.728274246497346</v>
      </c>
      <c r="AX9" s="16" t="n">
        <v>0</v>
      </c>
      <c r="AY9" s="16" t="n">
        <v>0</v>
      </c>
    </row>
    <row r="10">
      <c r="B10" s="17" t="s">
        <v>322</v>
      </c>
      <c r="C10" s="16" t="n">
        <v>0.263613799169602</v>
      </c>
      <c r="D10" s="16" t="n">
        <v>0.011947668454192</v>
      </c>
      <c r="E10" s="16" t="n">
        <v>0.40024509667422</v>
      </c>
      <c r="F10" s="16" t="n">
        <v>0.275536913954345</v>
      </c>
      <c r="G10" s="16"/>
      <c r="H10" s="16" t="n">
        <v>0.0122894218042834</v>
      </c>
      <c r="I10" s="16" t="n">
        <v>0.252735928544981</v>
      </c>
      <c r="J10" s="16"/>
      <c r="K10" s="16" t="n">
        <v>0.324153059577166</v>
      </c>
      <c r="L10" s="16"/>
      <c r="M10" s="16" t="n">
        <v>0.293638061209251</v>
      </c>
      <c r="N10" s="16" t="n">
        <v>0.176975625173356</v>
      </c>
      <c r="O10" s="16" t="n">
        <v>0.0987172918744451</v>
      </c>
      <c r="P10" s="16" t="n">
        <v>0.036445059801479</v>
      </c>
      <c r="Q10" s="16"/>
      <c r="R10" s="16" t="n">
        <v>0.900739445481626</v>
      </c>
      <c r="S10" s="16" t="n">
        <v>0.366988813351778</v>
      </c>
      <c r="T10" s="16" t="n">
        <v>0.00952932758074668</v>
      </c>
      <c r="U10" s="16" t="n">
        <v>0.450713015316303</v>
      </c>
      <c r="V10" s="16" t="n">
        <v>0.00559833855374397</v>
      </c>
      <c r="W10" s="16"/>
      <c r="X10" s="16" t="n">
        <v>0.184576302517793</v>
      </c>
      <c r="Y10" s="16" t="n">
        <v>0.195625283378551</v>
      </c>
      <c r="Z10" s="16" t="n">
        <v>0.482043906784341</v>
      </c>
      <c r="AA10" s="16" t="n">
        <v>0</v>
      </c>
      <c r="AB10" s="16" t="n">
        <v>0.00566822798918515</v>
      </c>
      <c r="AC10" s="16" t="n">
        <v>0</v>
      </c>
      <c r="AD10" s="16" t="n">
        <v>0</v>
      </c>
      <c r="AE10" s="16"/>
      <c r="AF10" s="16" t="n">
        <v>0</v>
      </c>
      <c r="AG10" s="16" t="n">
        <v>0</v>
      </c>
      <c r="AH10" s="16" t="n">
        <v>0.472717325579415</v>
      </c>
      <c r="AI10" s="16" t="n">
        <v>0.0481076883895961</v>
      </c>
      <c r="AJ10" s="16" t="n">
        <v>0.739868203167764</v>
      </c>
      <c r="AK10" s="16" t="n">
        <v>0.282414131896427</v>
      </c>
      <c r="AL10" s="16" t="n">
        <v>0</v>
      </c>
      <c r="AM10" s="16" t="n">
        <v>0.0356197176478122</v>
      </c>
      <c r="AN10" s="16" t="n">
        <v>0.0849479494016963</v>
      </c>
      <c r="AO10" s="16" t="n">
        <v>0</v>
      </c>
      <c r="AP10" s="16" t="n">
        <v>0</v>
      </c>
      <c r="AQ10" s="16"/>
      <c r="AR10" s="16" t="n">
        <v>0.374572136844024</v>
      </c>
      <c r="AS10" s="16" t="n">
        <v>0.444533194806349</v>
      </c>
      <c r="AT10" s="16" t="n">
        <v>0.135993267447433</v>
      </c>
      <c r="AU10" s="16" t="n">
        <v>0</v>
      </c>
      <c r="AV10" s="16" t="n">
        <v>0.194501963560311</v>
      </c>
      <c r="AW10" s="16" t="n">
        <v>0</v>
      </c>
      <c r="AX10" s="16" t="n">
        <v>0</v>
      </c>
      <c r="AY10" s="16" t="n">
        <v>0</v>
      </c>
    </row>
    <row r="11">
      <c r="B11" s="17" t="s">
        <v>323</v>
      </c>
      <c r="C11" s="16" t="n">
        <v>0.223243136331169</v>
      </c>
      <c r="D11" s="16" t="n">
        <v>0.0464116405271881</v>
      </c>
      <c r="E11" s="16" t="n">
        <v>0.075774540022834</v>
      </c>
      <c r="F11" s="16" t="n">
        <v>0.316650131234527</v>
      </c>
      <c r="G11" s="16"/>
      <c r="H11" s="16" t="n">
        <v>0</v>
      </c>
      <c r="I11" s="16" t="n">
        <v>0.291483306151186</v>
      </c>
      <c r="J11" s="16"/>
      <c r="K11" s="16" t="n">
        <v>0.334011358483459</v>
      </c>
      <c r="L11" s="16"/>
      <c r="M11" s="16" t="n">
        <v>0.250373313058055</v>
      </c>
      <c r="N11" s="16" t="n">
        <v>0.144702191737126</v>
      </c>
      <c r="O11" s="16" t="n">
        <v>0.0758337957459865</v>
      </c>
      <c r="P11" s="16" t="n">
        <v>0.0161071074812436</v>
      </c>
      <c r="Q11" s="16"/>
      <c r="R11" s="16" t="n">
        <v>0</v>
      </c>
      <c r="S11" s="16" t="n">
        <v>0.444872467744133</v>
      </c>
      <c r="T11" s="16" t="n">
        <v>0.432532515243104</v>
      </c>
      <c r="U11" s="16" t="n">
        <v>0</v>
      </c>
      <c r="V11" s="16" t="n">
        <v>0.182169482665001</v>
      </c>
      <c r="W11" s="16"/>
      <c r="X11" s="16" t="n">
        <v>0.346065568554372</v>
      </c>
      <c r="Y11" s="16" t="n">
        <v>0.126673609711086</v>
      </c>
      <c r="Z11" s="16" t="n">
        <v>0.161246069308331</v>
      </c>
      <c r="AA11" s="16" t="n">
        <v>0.351389073152554</v>
      </c>
      <c r="AB11" s="16" t="n">
        <v>0.121399629463302</v>
      </c>
      <c r="AC11" s="16" t="n">
        <v>0</v>
      </c>
      <c r="AD11" s="16" t="n">
        <v>0</v>
      </c>
      <c r="AE11" s="16"/>
      <c r="AF11" s="16" t="n">
        <v>0</v>
      </c>
      <c r="AG11" s="16" t="n">
        <v>0</v>
      </c>
      <c r="AH11" s="16" t="n">
        <v>0</v>
      </c>
      <c r="AI11" s="16" t="n">
        <v>0.498642866021419</v>
      </c>
      <c r="AJ11" s="16" t="n">
        <v>0.0629095937674274</v>
      </c>
      <c r="AK11" s="16" t="n">
        <v>0.139200183880897</v>
      </c>
      <c r="AL11" s="16" t="n">
        <v>0</v>
      </c>
      <c r="AM11" s="16" t="n">
        <v>0</v>
      </c>
      <c r="AN11" s="16" t="n">
        <v>0.729184147678773</v>
      </c>
      <c r="AO11" s="16" t="n">
        <v>0</v>
      </c>
      <c r="AP11" s="16" t="n">
        <v>0</v>
      </c>
      <c r="AQ11" s="16"/>
      <c r="AR11" s="16" t="n">
        <v>0.0786503165361588</v>
      </c>
      <c r="AS11" s="16" t="n">
        <v>0.000813137355766009</v>
      </c>
      <c r="AT11" s="16" t="n">
        <v>0.702384446832782</v>
      </c>
      <c r="AU11" s="16" t="n">
        <v>0.869644210705813</v>
      </c>
      <c r="AV11" s="16" t="n">
        <v>0.194501963560311</v>
      </c>
      <c r="AW11" s="16" t="n">
        <v>0.0298145626551611</v>
      </c>
      <c r="AX11" s="16" t="n">
        <v>0.0608951469482218</v>
      </c>
      <c r="AY11" s="16" t="n">
        <v>0</v>
      </c>
    </row>
    <row r="12">
      <c r="B12" s="17" t="s">
        <v>324</v>
      </c>
      <c r="C12" s="16" t="n">
        <v>0.0309016061029527</v>
      </c>
      <c r="D12" s="16" t="n">
        <v>0.0417976992284554</v>
      </c>
      <c r="E12" s="16" t="n">
        <v>0.0836759242919457</v>
      </c>
      <c r="F12" s="16" t="n">
        <v>0.00988870839574509</v>
      </c>
      <c r="G12" s="16"/>
      <c r="H12" s="16" t="n">
        <v>0.365706489478291</v>
      </c>
      <c r="I12" s="16" t="n">
        <v>0.0280278361574112</v>
      </c>
      <c r="J12" s="16"/>
      <c r="K12" s="16" t="n">
        <v>0.0407174387285338</v>
      </c>
      <c r="L12" s="16"/>
      <c r="M12" s="16" t="n">
        <v>0</v>
      </c>
      <c r="N12" s="16" t="n">
        <v>0.185430671345922</v>
      </c>
      <c r="O12" s="16" t="n">
        <v>0.0533934011892939</v>
      </c>
      <c r="P12" s="16" t="n">
        <v>0.0817043042032053</v>
      </c>
      <c r="Q12" s="16"/>
      <c r="R12" s="16" t="n">
        <v>0</v>
      </c>
      <c r="S12" s="16" t="n">
        <v>0</v>
      </c>
      <c r="T12" s="16" t="n">
        <v>0.0772730165410071</v>
      </c>
      <c r="U12" s="16" t="n">
        <v>0.00200820617420283</v>
      </c>
      <c r="V12" s="16" t="n">
        <v>0.0619679330956122</v>
      </c>
      <c r="W12" s="16"/>
      <c r="X12" s="16" t="n">
        <v>0.00306897773329909</v>
      </c>
      <c r="Y12" s="16" t="n">
        <v>0.0931777744953357</v>
      </c>
      <c r="Z12" s="16" t="n">
        <v>0.0267763947198652</v>
      </c>
      <c r="AA12" s="16" t="n">
        <v>0.0391195643017663</v>
      </c>
      <c r="AB12" s="16" t="n">
        <v>0.127067857452487</v>
      </c>
      <c r="AC12" s="16" t="n">
        <v>0.480477989954416</v>
      </c>
      <c r="AD12" s="16" t="n">
        <v>0.035068427251448</v>
      </c>
      <c r="AE12" s="16"/>
      <c r="AF12" s="16" t="n">
        <v>0</v>
      </c>
      <c r="AG12" s="16" t="n">
        <v>0</v>
      </c>
      <c r="AH12" s="16" t="n">
        <v>0.035489623521145</v>
      </c>
      <c r="AI12" s="16" t="n">
        <v>0.101525339803644</v>
      </c>
      <c r="AJ12" s="16" t="n">
        <v>0.00370882633447545</v>
      </c>
      <c r="AK12" s="16" t="n">
        <v>0</v>
      </c>
      <c r="AL12" s="16" t="n">
        <v>0</v>
      </c>
      <c r="AM12" s="16" t="n">
        <v>0.0332575003258077</v>
      </c>
      <c r="AN12" s="16" t="n">
        <v>0.055070943912196</v>
      </c>
      <c r="AO12" s="16" t="n">
        <v>0.0413387966815208</v>
      </c>
      <c r="AP12" s="16" t="n">
        <v>0</v>
      </c>
      <c r="AQ12" s="16"/>
      <c r="AR12" s="16" t="n">
        <v>0.0801373746297515</v>
      </c>
      <c r="AS12" s="16" t="n">
        <v>0.00243941206729803</v>
      </c>
      <c r="AT12" s="16" t="n">
        <v>0.0692584038401332</v>
      </c>
      <c r="AU12" s="16" t="n">
        <v>0</v>
      </c>
      <c r="AV12" s="16" t="n">
        <v>0</v>
      </c>
      <c r="AW12" s="16" t="n">
        <v>0.106273800246558</v>
      </c>
      <c r="AX12" s="16" t="n">
        <v>0</v>
      </c>
      <c r="AY12" s="16" t="n">
        <v>0</v>
      </c>
    </row>
    <row r="13">
      <c r="B13" s="17" t="s">
        <v>325</v>
      </c>
      <c r="C13" s="16" t="n">
        <v>0.168103402160364</v>
      </c>
      <c r="D13" s="16" t="n">
        <v>0.289403196354035</v>
      </c>
      <c r="E13" s="16" t="n">
        <v>0.0405889804876961</v>
      </c>
      <c r="F13" s="16" t="n">
        <v>0.183890538632986</v>
      </c>
      <c r="G13" s="16"/>
      <c r="H13" s="16" t="n">
        <v>0.0408599028107438</v>
      </c>
      <c r="I13" s="16" t="n">
        <v>0.218379712694801</v>
      </c>
      <c r="J13" s="16"/>
      <c r="K13" s="16" t="n">
        <v>0.109587770021408</v>
      </c>
      <c r="L13" s="16"/>
      <c r="M13" s="16" t="n">
        <v>0.179025315459636</v>
      </c>
      <c r="N13" s="16" t="n">
        <v>0.131586950546951</v>
      </c>
      <c r="O13" s="16" t="n">
        <v>0.135389699094746</v>
      </c>
      <c r="P13" s="16" t="n">
        <v>0.0590660295575496</v>
      </c>
      <c r="Q13" s="16"/>
      <c r="R13" s="16" t="n">
        <v>0.0947310385415113</v>
      </c>
      <c r="S13" s="16" t="n">
        <v>0.000882826184018046</v>
      </c>
      <c r="T13" s="16" t="n">
        <v>0.269073309529266</v>
      </c>
      <c r="U13" s="16" t="n">
        <v>0.267199041409454</v>
      </c>
      <c r="V13" s="16" t="n">
        <v>0.146587941574409</v>
      </c>
      <c r="W13" s="16"/>
      <c r="X13" s="16" t="n">
        <v>0.107740183029576</v>
      </c>
      <c r="Y13" s="16" t="n">
        <v>0.584523332415027</v>
      </c>
      <c r="Z13" s="16" t="n">
        <v>0</v>
      </c>
      <c r="AA13" s="16" t="n">
        <v>0.206671339217059</v>
      </c>
      <c r="AB13" s="16" t="n">
        <v>0.0758159704120014</v>
      </c>
      <c r="AC13" s="16" t="n">
        <v>0</v>
      </c>
      <c r="AD13" s="16" t="n">
        <v>0.0125522819382063</v>
      </c>
      <c r="AE13" s="16"/>
      <c r="AF13" s="16" t="n">
        <v>0</v>
      </c>
      <c r="AG13" s="16" t="n">
        <v>0</v>
      </c>
      <c r="AH13" s="16" t="n">
        <v>0.0123600422747382</v>
      </c>
      <c r="AI13" s="16" t="n">
        <v>0.289314428623643</v>
      </c>
      <c r="AJ13" s="16" t="n">
        <v>0.0142900449583228</v>
      </c>
      <c r="AK13" s="16" t="n">
        <v>0.228116727759461</v>
      </c>
      <c r="AL13" s="16" t="n">
        <v>0</v>
      </c>
      <c r="AM13" s="16" t="n">
        <v>0.740161632207447</v>
      </c>
      <c r="AN13" s="16" t="n">
        <v>0.0568041142375799</v>
      </c>
      <c r="AO13" s="16" t="n">
        <v>0</v>
      </c>
      <c r="AP13" s="16" t="n">
        <v>0</v>
      </c>
      <c r="AQ13" s="16"/>
      <c r="AR13" s="16" t="n">
        <v>0.0484794546970417</v>
      </c>
      <c r="AS13" s="16" t="n">
        <v>0.230515452953186</v>
      </c>
      <c r="AT13" s="16" t="n">
        <v>0</v>
      </c>
      <c r="AU13" s="16" t="n">
        <v>0</v>
      </c>
      <c r="AV13" s="16" t="n">
        <v>0.389003927120621</v>
      </c>
      <c r="AW13" s="16" t="n">
        <v>0.109165062051917</v>
      </c>
      <c r="AX13" s="16" t="n">
        <v>0.0963269219246683</v>
      </c>
      <c r="AY13" s="16" t="n">
        <v>0</v>
      </c>
    </row>
    <row r="14">
      <c r="B14" s="17" t="s">
        <v>326</v>
      </c>
      <c r="C14" s="16" t="n">
        <v>0.0259967583147185</v>
      </c>
      <c r="D14" s="16" t="n">
        <v>0.0597767039291588</v>
      </c>
      <c r="E14" s="16" t="n">
        <v>0.00879845385728566</v>
      </c>
      <c r="F14" s="16" t="n">
        <v>0.0239978738396288</v>
      </c>
      <c r="G14" s="16"/>
      <c r="H14" s="16" t="n">
        <v>0.105621233464372</v>
      </c>
      <c r="I14" s="16" t="n">
        <v>0.0142777819527926</v>
      </c>
      <c r="J14" s="16"/>
      <c r="K14" s="16" t="n">
        <v>0.017328034430245</v>
      </c>
      <c r="L14" s="16"/>
      <c r="M14" s="16" t="n">
        <v>0</v>
      </c>
      <c r="N14" s="16" t="n">
        <v>0.126151635772795</v>
      </c>
      <c r="O14" s="16" t="n">
        <v>0.157671832233556</v>
      </c>
      <c r="P14" s="16" t="n">
        <v>0.0374139471521089</v>
      </c>
      <c r="Q14" s="16"/>
      <c r="R14" s="16" t="n">
        <v>0</v>
      </c>
      <c r="S14" s="16" t="n">
        <v>0.00667463810432988</v>
      </c>
      <c r="T14" s="16" t="n">
        <v>0.0986601115045825</v>
      </c>
      <c r="U14" s="16" t="n">
        <v>0.0117714640877969</v>
      </c>
      <c r="V14" s="16" t="n">
        <v>0.0110196919682444</v>
      </c>
      <c r="W14" s="16"/>
      <c r="X14" s="16" t="n">
        <v>0.0236900880118387</v>
      </c>
      <c r="Y14" s="16" t="n">
        <v>0</v>
      </c>
      <c r="Z14" s="16" t="n">
        <v>0</v>
      </c>
      <c r="AA14" s="16" t="n">
        <v>0.295526906271953</v>
      </c>
      <c r="AB14" s="16" t="n">
        <v>0.089083794809809</v>
      </c>
      <c r="AC14" s="16" t="n">
        <v>0.0864829252685808</v>
      </c>
      <c r="AD14" s="16" t="n">
        <v>0</v>
      </c>
      <c r="AE14" s="16"/>
      <c r="AF14" s="16" t="n">
        <v>0</v>
      </c>
      <c r="AG14" s="16" t="n">
        <v>0.119199105885392</v>
      </c>
      <c r="AH14" s="16" t="n">
        <v>0.0451621721542095</v>
      </c>
      <c r="AI14" s="16" t="n">
        <v>0</v>
      </c>
      <c r="AJ14" s="16" t="n">
        <v>0</v>
      </c>
      <c r="AK14" s="16" t="n">
        <v>0.0220724811591138</v>
      </c>
      <c r="AL14" s="16" t="n">
        <v>0.339803005412566</v>
      </c>
      <c r="AM14" s="16" t="n">
        <v>0.16069934772105</v>
      </c>
      <c r="AN14" s="16" t="n">
        <v>0</v>
      </c>
      <c r="AO14" s="16" t="n">
        <v>0.213141912895186</v>
      </c>
      <c r="AP14" s="16" t="n">
        <v>0</v>
      </c>
      <c r="AQ14" s="16"/>
      <c r="AR14" s="16" t="n">
        <v>0.00148705809359265</v>
      </c>
      <c r="AS14" s="16" t="n">
        <v>0.052204906486883</v>
      </c>
      <c r="AT14" s="16" t="n">
        <v>0</v>
      </c>
      <c r="AU14" s="16" t="n">
        <v>0</v>
      </c>
      <c r="AV14" s="16" t="n">
        <v>0.0211923296977611</v>
      </c>
      <c r="AW14" s="16" t="n">
        <v>0.0149072813275805</v>
      </c>
      <c r="AX14" s="16" t="n">
        <v>0</v>
      </c>
      <c r="AY14" s="16" t="n">
        <v>0.837556266051434</v>
      </c>
    </row>
    <row r="15">
      <c r="B15" s="17" t="s">
        <v>327</v>
      </c>
      <c r="C15" s="16" t="n">
        <v>0.00299704782144536</v>
      </c>
      <c r="D15" s="16" t="n">
        <v>0.0148276696061446</v>
      </c>
      <c r="E15" s="16" t="n">
        <v>0.00228782714972722</v>
      </c>
      <c r="F15" s="16" t="n">
        <v>0.00044111433709041</v>
      </c>
      <c r="G15" s="16"/>
      <c r="H15" s="16" t="n">
        <v>0.00973288926864987</v>
      </c>
      <c r="I15" s="16" t="n">
        <v>0.00310819308629411</v>
      </c>
      <c r="J15" s="16"/>
      <c r="K15" s="16" t="n">
        <v>0.00628651946675082</v>
      </c>
      <c r="L15" s="16"/>
      <c r="M15" s="16" t="n">
        <v>0</v>
      </c>
      <c r="N15" s="16" t="n">
        <v>0</v>
      </c>
      <c r="O15" s="16" t="n">
        <v>0.0329057639581484</v>
      </c>
      <c r="P15" s="16" t="n">
        <v>0.0905412801393055</v>
      </c>
      <c r="Q15" s="16"/>
      <c r="R15" s="16" t="n">
        <v>0</v>
      </c>
      <c r="S15" s="16" t="n">
        <v>0.0020987147554213</v>
      </c>
      <c r="T15" s="16" t="n">
        <v>0</v>
      </c>
      <c r="U15" s="16" t="n">
        <v>0</v>
      </c>
      <c r="V15" s="16" t="n">
        <v>0.00994152147978531</v>
      </c>
      <c r="W15" s="16"/>
      <c r="X15" s="16" t="n">
        <v>0</v>
      </c>
      <c r="Y15" s="16" t="n">
        <v>0</v>
      </c>
      <c r="Z15" s="16" t="n">
        <v>0.00101076792389419</v>
      </c>
      <c r="AA15" s="16" t="n">
        <v>0.0169390717648652</v>
      </c>
      <c r="AB15" s="16" t="n">
        <v>0</v>
      </c>
      <c r="AC15" s="16" t="n">
        <v>0.0724343159651578</v>
      </c>
      <c r="AD15" s="16" t="n">
        <v>0.0464960900062228</v>
      </c>
      <c r="AE15" s="16"/>
      <c r="AF15" s="16" t="n">
        <v>0.301995490043789</v>
      </c>
      <c r="AG15" s="16" t="n">
        <v>0.232388878022709</v>
      </c>
      <c r="AH15" s="16" t="n">
        <v>0</v>
      </c>
      <c r="AI15" s="16" t="n">
        <v>0</v>
      </c>
      <c r="AJ15" s="16" t="n">
        <v>0</v>
      </c>
      <c r="AK15" s="16" t="n">
        <v>0.0051381366115753</v>
      </c>
      <c r="AL15" s="16" t="n">
        <v>0.106844681351822</v>
      </c>
      <c r="AM15" s="16" t="n">
        <v>0</v>
      </c>
      <c r="AN15" s="16" t="n">
        <v>0</v>
      </c>
      <c r="AO15" s="16" t="n">
        <v>0</v>
      </c>
      <c r="AP15" s="16" t="n">
        <v>0</v>
      </c>
      <c r="AQ15" s="16"/>
      <c r="AR15" s="16" t="n">
        <v>0.00148705809359265</v>
      </c>
      <c r="AS15" s="16" t="n">
        <v>0.00744506747794916</v>
      </c>
      <c r="AT15" s="16" t="n">
        <v>0</v>
      </c>
      <c r="AU15" s="16" t="n">
        <v>0</v>
      </c>
      <c r="AV15" s="16" t="n">
        <v>0</v>
      </c>
      <c r="AW15" s="16" t="n">
        <v>0.00289126180535936</v>
      </c>
      <c r="AX15" s="16" t="n">
        <v>0</v>
      </c>
      <c r="AY15" s="16" t="n">
        <v>0</v>
      </c>
    </row>
    <row r="16">
      <c r="B16" s="17" t="s">
        <v>328</v>
      </c>
      <c r="C16" s="16" t="n">
        <v>0.0804491166798657</v>
      </c>
      <c r="D16" s="16" t="n">
        <v>0.0134274215977247</v>
      </c>
      <c r="E16" s="16" t="n">
        <v>0.353783208118677</v>
      </c>
      <c r="F16" s="16" t="n">
        <v>0.000873543002833222</v>
      </c>
      <c r="G16" s="16"/>
      <c r="H16" s="16" t="n">
        <v>0.0440446221458664</v>
      </c>
      <c r="I16" s="16" t="n">
        <v>0.01196035504658</v>
      </c>
      <c r="J16" s="16"/>
      <c r="K16" s="16" t="n">
        <v>0.0140335169198125</v>
      </c>
      <c r="L16" s="16"/>
      <c r="M16" s="16" t="n">
        <v>0.08837007874531</v>
      </c>
      <c r="N16" s="16" t="n">
        <v>0.0342350602043628</v>
      </c>
      <c r="O16" s="16" t="n">
        <v>0.0658115279162967</v>
      </c>
      <c r="P16" s="16" t="n">
        <v>0.145852082133931</v>
      </c>
      <c r="Q16" s="16"/>
      <c r="R16" s="16" t="n">
        <v>0</v>
      </c>
      <c r="S16" s="16" t="n">
        <v>0</v>
      </c>
      <c r="T16" s="16" t="n">
        <v>0.00986957949019353</v>
      </c>
      <c r="U16" s="16" t="n">
        <v>0.00227195336585878</v>
      </c>
      <c r="V16" s="16" t="n">
        <v>0.304434320956488</v>
      </c>
      <c r="W16" s="16"/>
      <c r="X16" s="16" t="n">
        <v>0</v>
      </c>
      <c r="Y16" s="16" t="n">
        <v>0</v>
      </c>
      <c r="Z16" s="16" t="n">
        <v>0.31436303866376</v>
      </c>
      <c r="AA16" s="16" t="n">
        <v>0.0303278430036363</v>
      </c>
      <c r="AB16" s="16" t="n">
        <v>0.181954937582911</v>
      </c>
      <c r="AC16" s="16" t="n">
        <v>0.0148583341217873</v>
      </c>
      <c r="AD16" s="16" t="n">
        <v>0.0154986966687409</v>
      </c>
      <c r="AE16" s="16"/>
      <c r="AF16" s="16" t="n">
        <v>0</v>
      </c>
      <c r="AG16" s="16" t="n">
        <v>0.460201950523757</v>
      </c>
      <c r="AH16" s="16" t="n">
        <v>0.0122929482862318</v>
      </c>
      <c r="AI16" s="16" t="n">
        <v>0</v>
      </c>
      <c r="AJ16" s="16" t="n">
        <v>0.0651037785810194</v>
      </c>
      <c r="AK16" s="16" t="n">
        <v>0.214543863991692</v>
      </c>
      <c r="AL16" s="16" t="n">
        <v>0.0449443079755344</v>
      </c>
      <c r="AM16" s="16" t="n">
        <v>0</v>
      </c>
      <c r="AN16" s="16" t="n">
        <v>0</v>
      </c>
      <c r="AO16" s="16" t="n">
        <v>0</v>
      </c>
      <c r="AP16" s="16" t="n">
        <v>0</v>
      </c>
      <c r="AQ16" s="16"/>
      <c r="AR16" s="16" t="n">
        <v>0.00148705809359265</v>
      </c>
      <c r="AS16" s="16" t="n">
        <v>0.214830879208929</v>
      </c>
      <c r="AT16" s="16" t="n">
        <v>0.00504708046566666</v>
      </c>
      <c r="AU16" s="16" t="n">
        <v>0.00345250309585781</v>
      </c>
      <c r="AV16" s="16" t="n">
        <v>0</v>
      </c>
      <c r="AW16" s="16" t="n">
        <v>0</v>
      </c>
      <c r="AX16" s="16" t="n">
        <v>0.324140949311815</v>
      </c>
      <c r="AY16" s="16" t="n">
        <v>0.162443733948566</v>
      </c>
    </row>
    <row r="17">
      <c r="B17" s="17" t="s">
        <v>329</v>
      </c>
      <c r="C17" s="16" t="n">
        <v>0.058575528414203</v>
      </c>
      <c r="D17" s="16" t="n">
        <v>0.0569845340319681</v>
      </c>
      <c r="E17" s="16" t="n">
        <v>0.0113246145028503</v>
      </c>
      <c r="F17" s="16" t="n">
        <v>0.0754543278184999</v>
      </c>
      <c r="G17" s="16"/>
      <c r="H17" s="16" t="n">
        <v>0.340018723819887</v>
      </c>
      <c r="I17" s="16" t="n">
        <v>0.0656176515422665</v>
      </c>
      <c r="J17" s="16"/>
      <c r="K17" s="16" t="n">
        <v>0.0014023221779854</v>
      </c>
      <c r="L17" s="16"/>
      <c r="M17" s="16" t="n">
        <v>0.0453276183571628</v>
      </c>
      <c r="N17" s="16" t="n">
        <v>0.0873295400876369</v>
      </c>
      <c r="O17" s="16" t="n">
        <v>0.186710014911016</v>
      </c>
      <c r="P17" s="16" t="n">
        <v>0.0994422455930261</v>
      </c>
      <c r="Q17" s="16"/>
      <c r="R17" s="16" t="n">
        <v>0</v>
      </c>
      <c r="S17" s="16" t="n">
        <v>0.17180790175599</v>
      </c>
      <c r="T17" s="16" t="n">
        <v>0.0893317440603089</v>
      </c>
      <c r="U17" s="16" t="n">
        <v>0.0149970273051315</v>
      </c>
      <c r="V17" s="16" t="n">
        <v>0.00305096954496657</v>
      </c>
      <c r="W17" s="16"/>
      <c r="X17" s="16" t="n">
        <v>0.0930625530051992</v>
      </c>
      <c r="Y17" s="16" t="n">
        <v>0</v>
      </c>
      <c r="Z17" s="16" t="n">
        <v>0</v>
      </c>
      <c r="AA17" s="16" t="n">
        <v>0.0482179115915786</v>
      </c>
      <c r="AB17" s="16" t="n">
        <v>0.144874876047519</v>
      </c>
      <c r="AC17" s="16" t="n">
        <v>0.277439477274637</v>
      </c>
      <c r="AD17" s="16" t="n">
        <v>0.0464960900062228</v>
      </c>
      <c r="AE17" s="16"/>
      <c r="AF17" s="16" t="n">
        <v>0</v>
      </c>
      <c r="AG17" s="16" t="n">
        <v>0</v>
      </c>
      <c r="AH17" s="16" t="n">
        <v>0.00854362877533111</v>
      </c>
      <c r="AI17" s="16" t="n">
        <v>0.0163192016889438</v>
      </c>
      <c r="AJ17" s="16" t="n">
        <v>0.1040455935648</v>
      </c>
      <c r="AK17" s="16" t="n">
        <v>0.107838491166477</v>
      </c>
      <c r="AL17" s="16" t="n">
        <v>0.508408005260077</v>
      </c>
      <c r="AM17" s="16" t="n">
        <v>0.0302618020978835</v>
      </c>
      <c r="AN17" s="16" t="n">
        <v>0.00146485878039974</v>
      </c>
      <c r="AO17" s="16" t="n">
        <v>0.745519290423293</v>
      </c>
      <c r="AP17" s="16" t="n">
        <v>0</v>
      </c>
      <c r="AQ17" s="16"/>
      <c r="AR17" s="16" t="n">
        <v>0.00148705809359265</v>
      </c>
      <c r="AS17" s="16" t="n">
        <v>0.00744506747794916</v>
      </c>
      <c r="AT17" s="16" t="n">
        <v>0</v>
      </c>
      <c r="AU17" s="16" t="n">
        <v>0.126903286198329</v>
      </c>
      <c r="AV17" s="16" t="n">
        <v>0.1984832872217</v>
      </c>
      <c r="AW17" s="16" t="n">
        <v>0</v>
      </c>
      <c r="AX17" s="16" t="n">
        <v>0.518636981815295</v>
      </c>
      <c r="AY17" s="16" t="n">
        <v>0</v>
      </c>
    </row>
    <row r="18">
      <c r="B18" s="17" t="s">
        <v>330</v>
      </c>
      <c r="C18" s="16" t="n">
        <v>0.0112600253506363</v>
      </c>
      <c r="D18" s="16" t="n">
        <v>0.0579615701373821</v>
      </c>
      <c r="E18" s="16" t="n">
        <v>0.00653743711107618</v>
      </c>
      <c r="F18" s="16" t="n">
        <v>0.00184200035126941</v>
      </c>
      <c r="G18" s="16"/>
      <c r="H18" s="16" t="n">
        <v>0</v>
      </c>
      <c r="I18" s="16" t="n">
        <v>0.0132213995425675</v>
      </c>
      <c r="J18" s="16"/>
      <c r="K18" s="16" t="n">
        <v>0.00494995805430689</v>
      </c>
      <c r="L18" s="16"/>
      <c r="M18" s="16" t="n">
        <v>0</v>
      </c>
      <c r="N18" s="16" t="n">
        <v>0.0502010250903447</v>
      </c>
      <c r="O18" s="16" t="n">
        <v>0.0533002787812221</v>
      </c>
      <c r="P18" s="16" t="n">
        <v>0.0917100469362926</v>
      </c>
      <c r="Q18" s="16"/>
      <c r="R18" s="16" t="n">
        <v>0</v>
      </c>
      <c r="S18" s="16" t="n">
        <v>0</v>
      </c>
      <c r="T18" s="16" t="n">
        <v>0.0103711650660394</v>
      </c>
      <c r="U18" s="16" t="n">
        <v>0.0315610024478829</v>
      </c>
      <c r="V18" s="16" t="n">
        <v>0.00225037916595103</v>
      </c>
      <c r="W18" s="16"/>
      <c r="X18" s="16" t="n">
        <v>0</v>
      </c>
      <c r="Y18" s="16" t="n">
        <v>0</v>
      </c>
      <c r="Z18" s="16" t="n">
        <v>0</v>
      </c>
      <c r="AA18" s="16" t="n">
        <v>0</v>
      </c>
      <c r="AB18" s="16" t="n">
        <v>0.207493466326111</v>
      </c>
      <c r="AC18" s="16" t="n">
        <v>0.0113977452953735</v>
      </c>
      <c r="AD18" s="16" t="n">
        <v>0.0476207091896542</v>
      </c>
      <c r="AE18" s="16"/>
      <c r="AF18" s="16" t="n">
        <v>0</v>
      </c>
      <c r="AG18" s="16" t="n">
        <v>0</v>
      </c>
      <c r="AH18" s="16" t="n">
        <v>0.0133551262592078</v>
      </c>
      <c r="AI18" s="16" t="n">
        <v>0.0094156108299629</v>
      </c>
      <c r="AJ18" s="16" t="n">
        <v>0.00237888986838265</v>
      </c>
      <c r="AK18" s="16" t="n">
        <v>0</v>
      </c>
      <c r="AL18" s="16" t="n">
        <v>0</v>
      </c>
      <c r="AM18" s="16" t="n">
        <v>0</v>
      </c>
      <c r="AN18" s="16" t="n">
        <v>0.0568041142375799</v>
      </c>
      <c r="AO18" s="16" t="n">
        <v>0</v>
      </c>
      <c r="AP18" s="16" t="n">
        <v>0</v>
      </c>
      <c r="AQ18" s="16"/>
      <c r="AR18" s="16" t="n">
        <v>0.0183085928579245</v>
      </c>
      <c r="AS18" s="16" t="n">
        <v>0.0231296412222054</v>
      </c>
      <c r="AT18" s="16" t="n">
        <v>0.00252354023283333</v>
      </c>
      <c r="AU18" s="16" t="n">
        <v>0</v>
      </c>
      <c r="AV18" s="16" t="n">
        <v>0</v>
      </c>
      <c r="AW18" s="16" t="n">
        <v>0.00289126180535936</v>
      </c>
      <c r="AX18" s="16" t="n">
        <v>0</v>
      </c>
      <c r="AY18" s="16" t="n">
        <v>0</v>
      </c>
    </row>
    <row r="19">
      <c r="B19" s="17" t="s">
        <v>331</v>
      </c>
      <c r="C19" s="16" t="n">
        <v>0.00313671689669518</v>
      </c>
      <c r="D19" s="16" t="n">
        <v>0.00385786682361884</v>
      </c>
      <c r="E19" s="16" t="n">
        <v>0.00511658516949177</v>
      </c>
      <c r="F19" s="16" t="n">
        <v>0.00227437567516257</v>
      </c>
      <c r="G19" s="16"/>
      <c r="H19" s="16" t="n">
        <v>0.0157789646540124</v>
      </c>
      <c r="I19" s="16" t="n">
        <v>0.0030633973768279</v>
      </c>
      <c r="J19" s="16"/>
      <c r="K19" s="16" t="n">
        <v>0.00113573055350997</v>
      </c>
      <c r="L19" s="16"/>
      <c r="M19" s="16" t="n">
        <v>0</v>
      </c>
      <c r="N19" s="16" t="n">
        <v>0</v>
      </c>
      <c r="O19" s="16" t="n">
        <v>0.0329057639581484</v>
      </c>
      <c r="P19" s="16" t="n">
        <v>0.0986309202915224</v>
      </c>
      <c r="Q19" s="16"/>
      <c r="R19" s="16" t="n">
        <v>0</v>
      </c>
      <c r="S19" s="16" t="n">
        <v>0.00667463810432988</v>
      </c>
      <c r="T19" s="16" t="n">
        <v>0.00187459919047126</v>
      </c>
      <c r="U19" s="16" t="n">
        <v>0.00488071560519764</v>
      </c>
      <c r="V19" s="16" t="n">
        <v>0</v>
      </c>
      <c r="W19" s="16"/>
      <c r="X19" s="16" t="n">
        <v>0</v>
      </c>
      <c r="Y19" s="16" t="n">
        <v>0</v>
      </c>
      <c r="Z19" s="16" t="n">
        <v>0</v>
      </c>
      <c r="AA19" s="16" t="n">
        <v>0</v>
      </c>
      <c r="AB19" s="16" t="n">
        <v>0.0409730119274881</v>
      </c>
      <c r="AC19" s="16" t="n">
        <v>0.0455313454138792</v>
      </c>
      <c r="AD19" s="16" t="n">
        <v>0.0125522819382063</v>
      </c>
      <c r="AE19" s="16"/>
      <c r="AF19" s="16" t="n">
        <v>0.122505637445264</v>
      </c>
      <c r="AG19" s="16" t="n">
        <v>0.188210065568142</v>
      </c>
      <c r="AH19" s="16" t="n">
        <v>0.00268403913524807</v>
      </c>
      <c r="AI19" s="16" t="n">
        <v>0.0131499022650567</v>
      </c>
      <c r="AJ19" s="16" t="n">
        <v>0.00237888986838265</v>
      </c>
      <c r="AK19" s="16" t="n">
        <v>0</v>
      </c>
      <c r="AL19" s="16" t="n">
        <v>0</v>
      </c>
      <c r="AM19" s="16" t="n">
        <v>0</v>
      </c>
      <c r="AN19" s="16" t="n">
        <v>0</v>
      </c>
      <c r="AO19" s="16" t="n">
        <v>0</v>
      </c>
      <c r="AP19" s="16" t="n">
        <v>0</v>
      </c>
      <c r="AQ19" s="16"/>
      <c r="AR19" s="16" t="n">
        <v>0.00743529046796324</v>
      </c>
      <c r="AS19" s="16" t="n">
        <v>0.00419251805488512</v>
      </c>
      <c r="AT19" s="16" t="n">
        <v>0.00252354023283333</v>
      </c>
      <c r="AU19" s="16" t="n">
        <v>0</v>
      </c>
      <c r="AV19" s="16" t="n">
        <v>0</v>
      </c>
      <c r="AW19" s="16" t="n">
        <v>0.00289126180535936</v>
      </c>
      <c r="AX19" s="16" t="n">
        <v>0</v>
      </c>
      <c r="AY19" s="16" t="n">
        <v>0</v>
      </c>
    </row>
    <row r="20">
      <c r="B20" s="17" t="s">
        <v>332</v>
      </c>
      <c r="C20" s="16" t="n">
        <v>0.00188467952593432</v>
      </c>
      <c r="D20" s="16" t="n">
        <v>0.00151016804276077</v>
      </c>
      <c r="E20" s="16" t="n">
        <v>0.00753537353450333</v>
      </c>
      <c r="F20" s="16" t="n">
        <v>0</v>
      </c>
      <c r="G20" s="16"/>
      <c r="H20" s="16" t="n">
        <v>0.0501825598045141</v>
      </c>
      <c r="I20" s="16" t="n">
        <v>0</v>
      </c>
      <c r="J20" s="16"/>
      <c r="K20" s="16" t="n">
        <v>0</v>
      </c>
      <c r="L20" s="16"/>
      <c r="M20" s="16" t="n">
        <v>0</v>
      </c>
      <c r="N20" s="16" t="n">
        <v>0</v>
      </c>
      <c r="O20" s="16" t="n">
        <v>0.0329057639581484</v>
      </c>
      <c r="P20" s="16" t="n">
        <v>0.0261128502143309</v>
      </c>
      <c r="Q20" s="16"/>
      <c r="R20" s="16" t="n">
        <v>0</v>
      </c>
      <c r="S20" s="16" t="n">
        <v>0</v>
      </c>
      <c r="T20" s="16" t="n">
        <v>0</v>
      </c>
      <c r="U20" s="16" t="n">
        <v>0.000813215802186812</v>
      </c>
      <c r="V20" s="16" t="n">
        <v>0.00647925302173641</v>
      </c>
      <c r="W20" s="16"/>
      <c r="X20" s="16" t="n">
        <v>0</v>
      </c>
      <c r="Y20" s="16" t="n">
        <v>0</v>
      </c>
      <c r="Z20" s="16" t="n">
        <v>0</v>
      </c>
      <c r="AA20" s="16" t="n">
        <v>0</v>
      </c>
      <c r="AB20" s="16" t="n">
        <v>0</v>
      </c>
      <c r="AC20" s="16" t="n">
        <v>0</v>
      </c>
      <c r="AD20" s="16" t="n">
        <v>0.105037428370153</v>
      </c>
      <c r="AE20" s="16"/>
      <c r="AF20" s="16" t="n">
        <v>0.122505637445264</v>
      </c>
      <c r="AG20" s="16" t="n">
        <v>0</v>
      </c>
      <c r="AH20" s="16" t="n">
        <v>0</v>
      </c>
      <c r="AI20" s="16" t="n">
        <v>0.0108528989960113</v>
      </c>
      <c r="AJ20" s="16" t="n">
        <v>0</v>
      </c>
      <c r="AK20" s="16" t="n">
        <v>0</v>
      </c>
      <c r="AL20" s="16" t="n">
        <v>0</v>
      </c>
      <c r="AM20" s="16" t="n">
        <v>0</v>
      </c>
      <c r="AN20" s="16" t="n">
        <v>0</v>
      </c>
      <c r="AO20" s="16" t="n">
        <v>0</v>
      </c>
      <c r="AP20" s="16" t="n">
        <v>0</v>
      </c>
      <c r="AQ20" s="16"/>
      <c r="AR20" s="16" t="n">
        <v>0.00148705809359265</v>
      </c>
      <c r="AS20" s="16" t="n">
        <v>0.00419251805488512</v>
      </c>
      <c r="AT20" s="16" t="n">
        <v>0</v>
      </c>
      <c r="AU20" s="16" t="n">
        <v>0</v>
      </c>
      <c r="AV20" s="16" t="n">
        <v>0</v>
      </c>
      <c r="AW20" s="16" t="n">
        <v>0.00289126180535936</v>
      </c>
      <c r="AX20" s="16" t="n">
        <v>0</v>
      </c>
      <c r="AY20" s="16" t="n">
        <v>0</v>
      </c>
    </row>
    <row r="21">
      <c r="B21" s="17" t="s">
        <v>333</v>
      </c>
      <c r="C21" s="16" t="n">
        <v>0.000953766330372073</v>
      </c>
      <c r="D21" s="16" t="n">
        <v>0.00336893398778572</v>
      </c>
      <c r="E21" s="16" t="n">
        <v>0.00204591917127344</v>
      </c>
      <c r="F21" s="16" t="n">
        <v>0</v>
      </c>
      <c r="G21" s="16"/>
      <c r="H21" s="16" t="n">
        <v>0</v>
      </c>
      <c r="I21" s="16" t="n">
        <v>0.000308645158198946</v>
      </c>
      <c r="J21" s="16"/>
      <c r="K21" s="16" t="n">
        <v>0.00113573055350997</v>
      </c>
      <c r="L21" s="16"/>
      <c r="M21" s="16" t="n">
        <v>0</v>
      </c>
      <c r="N21" s="16" t="n">
        <v>0</v>
      </c>
      <c r="O21" s="16" t="n">
        <v>0</v>
      </c>
      <c r="P21" s="16" t="n">
        <v>0.0552421957989608</v>
      </c>
      <c r="Q21" s="16"/>
      <c r="R21" s="16" t="n">
        <v>0</v>
      </c>
      <c r="S21" s="16" t="n">
        <v>0</v>
      </c>
      <c r="T21" s="16" t="n">
        <v>0</v>
      </c>
      <c r="U21" s="16" t="n">
        <v>0.00243964740656044</v>
      </c>
      <c r="V21" s="16" t="n">
        <v>0.00108579573151034</v>
      </c>
      <c r="W21" s="16"/>
      <c r="X21" s="16" t="n">
        <v>0</v>
      </c>
      <c r="Y21" s="16" t="n">
        <v>0</v>
      </c>
      <c r="Z21" s="16" t="n">
        <v>0</v>
      </c>
      <c r="AA21" s="16" t="n">
        <v>0</v>
      </c>
      <c r="AB21" s="16" t="n">
        <v>0</v>
      </c>
      <c r="AC21" s="16" t="n">
        <v>0</v>
      </c>
      <c r="AD21" s="16" t="n">
        <v>0.0531555424833597</v>
      </c>
      <c r="AE21" s="16"/>
      <c r="AF21" s="16" t="n">
        <v>0.150997745021894</v>
      </c>
      <c r="AG21" s="16" t="n">
        <v>0</v>
      </c>
      <c r="AH21" s="16" t="n">
        <v>0.00268403913524807</v>
      </c>
      <c r="AI21" s="16" t="n">
        <v>0</v>
      </c>
      <c r="AJ21" s="16" t="n">
        <v>0.00237888986838265</v>
      </c>
      <c r="AK21" s="16" t="n">
        <v>0</v>
      </c>
      <c r="AL21" s="16" t="n">
        <v>0</v>
      </c>
      <c r="AM21" s="16" t="n">
        <v>0</v>
      </c>
      <c r="AN21" s="16" t="n">
        <v>0</v>
      </c>
      <c r="AO21" s="16" t="n">
        <v>0</v>
      </c>
      <c r="AP21" s="16" t="n">
        <v>0</v>
      </c>
      <c r="AQ21" s="16"/>
      <c r="AR21" s="16" t="n">
        <v>0.00446117428077794</v>
      </c>
      <c r="AS21" s="16" t="n">
        <v>0.000813137355766009</v>
      </c>
      <c r="AT21" s="16" t="n">
        <v>0</v>
      </c>
      <c r="AU21" s="16" t="n">
        <v>0</v>
      </c>
      <c r="AV21" s="16" t="n">
        <v>0</v>
      </c>
      <c r="AW21" s="16" t="n">
        <v>0</v>
      </c>
      <c r="AX21" s="16" t="n">
        <v>0</v>
      </c>
      <c r="AY21" s="16" t="n">
        <v>0</v>
      </c>
    </row>
    <row r="22">
      <c r="B22" s="17" t="s">
        <v>334</v>
      </c>
      <c r="C22" s="16" t="n">
        <v>0.00120933376674809</v>
      </c>
      <c r="D22" s="16" t="n">
        <v>0.00150753418761008</v>
      </c>
      <c r="E22" s="16" t="n">
        <v>0</v>
      </c>
      <c r="F22" s="16" t="n">
        <v>0.00156101031409991</v>
      </c>
      <c r="G22" s="16"/>
      <c r="H22" s="16" t="n">
        <v>0</v>
      </c>
      <c r="I22" s="16" t="n">
        <v>0.00134861057486642</v>
      </c>
      <c r="J22" s="16"/>
      <c r="K22" s="16" t="n">
        <v>0.0007011610889927</v>
      </c>
      <c r="L22" s="16"/>
      <c r="M22" s="16" t="n">
        <v>0</v>
      </c>
      <c r="N22" s="16" t="n">
        <v>0</v>
      </c>
      <c r="O22" s="16" t="n">
        <v>0</v>
      </c>
      <c r="P22" s="16" t="n">
        <v>0.0700446750966049</v>
      </c>
      <c r="Q22" s="16"/>
      <c r="R22" s="16" t="n">
        <v>0.00452951597686262</v>
      </c>
      <c r="S22" s="16" t="n">
        <v>0</v>
      </c>
      <c r="T22" s="16" t="n">
        <v>0.00148463179428004</v>
      </c>
      <c r="U22" s="16" t="n">
        <v>0.00132824987446093</v>
      </c>
      <c r="V22" s="16" t="n">
        <v>0.00108579573151034</v>
      </c>
      <c r="W22" s="16"/>
      <c r="X22" s="16" t="n">
        <v>0</v>
      </c>
      <c r="Y22" s="16" t="n">
        <v>0</v>
      </c>
      <c r="Z22" s="16" t="n">
        <v>0</v>
      </c>
      <c r="AA22" s="16" t="n">
        <v>0</v>
      </c>
      <c r="AB22" s="16" t="n">
        <v>0</v>
      </c>
      <c r="AC22" s="16" t="n">
        <v>0</v>
      </c>
      <c r="AD22" s="16" t="n">
        <v>0.0673988904492596</v>
      </c>
      <c r="AE22" s="16"/>
      <c r="AF22" s="16" t="n">
        <v>0.301995490043789</v>
      </c>
      <c r="AG22" s="16" t="n">
        <v>0</v>
      </c>
      <c r="AH22" s="16" t="n">
        <v>0.00134201956762403</v>
      </c>
      <c r="AI22" s="16" t="n">
        <v>0</v>
      </c>
      <c r="AJ22" s="16" t="n">
        <v>0</v>
      </c>
      <c r="AK22" s="16" t="n">
        <v>0</v>
      </c>
      <c r="AL22" s="16" t="n">
        <v>0</v>
      </c>
      <c r="AM22" s="16" t="n">
        <v>0</v>
      </c>
      <c r="AN22" s="16" t="n">
        <v>0</v>
      </c>
      <c r="AO22" s="16" t="n">
        <v>0</v>
      </c>
      <c r="AP22" s="16" t="n">
        <v>0.00747356557324887</v>
      </c>
      <c r="AQ22" s="16"/>
      <c r="AR22" s="16" t="n">
        <v>0.00148705809359265</v>
      </c>
      <c r="AS22" s="16" t="n">
        <v>0.00162627471153202</v>
      </c>
      <c r="AT22" s="16" t="n">
        <v>0</v>
      </c>
      <c r="AU22" s="16" t="n">
        <v>0</v>
      </c>
      <c r="AV22" s="16" t="n">
        <v>0.00231652883929642</v>
      </c>
      <c r="AW22" s="16" t="n">
        <v>0</v>
      </c>
      <c r="AX22" s="16" t="n">
        <v>0</v>
      </c>
      <c r="AY22" s="16" t="n">
        <v>0</v>
      </c>
    </row>
    <row r="23">
      <c r="B23" s="17" t="s">
        <v>319</v>
      </c>
      <c r="C23" s="22" t="n">
        <v>0.0100874198881555</v>
      </c>
      <c r="D23" s="22" t="n">
        <v>0.00385786682361884</v>
      </c>
      <c r="E23" s="22" t="n">
        <v>0.00102295958563672</v>
      </c>
      <c r="F23" s="22" t="n">
        <v>0.014729343341142</v>
      </c>
      <c r="G23" s="22"/>
      <c r="H23" s="22" t="n">
        <v>0.00788259637468988</v>
      </c>
      <c r="I23" s="22" t="n">
        <v>0.0135150277608469</v>
      </c>
      <c r="J23" s="22"/>
      <c r="K23" s="22" t="n">
        <v>0</v>
      </c>
      <c r="L23" s="22"/>
      <c r="M23" s="22" t="n">
        <v>0</v>
      </c>
      <c r="N23" s="22" t="n">
        <v>0.0633873000415055</v>
      </c>
      <c r="O23" s="22" t="n">
        <v>0</v>
      </c>
      <c r="P23" s="22" t="n">
        <v>0.0464280111987134</v>
      </c>
      <c r="Q23" s="22"/>
      <c r="R23" s="22" t="n">
        <v>0</v>
      </c>
      <c r="S23" s="22" t="n">
        <v>0</v>
      </c>
      <c r="T23" s="22" t="n">
        <v>0</v>
      </c>
      <c r="U23" s="22" t="n">
        <v>0</v>
      </c>
      <c r="V23" s="22" t="n">
        <v>0.0393857951569171</v>
      </c>
      <c r="W23" s="22"/>
      <c r="X23" s="22" t="n">
        <v>0</v>
      </c>
      <c r="Y23" s="22" t="n">
        <v>0</v>
      </c>
      <c r="Z23" s="22" t="n">
        <v>0</v>
      </c>
      <c r="AA23" s="22" t="n">
        <v>0.0118082906965868</v>
      </c>
      <c r="AB23" s="22" t="n">
        <v>0</v>
      </c>
      <c r="AC23" s="22" t="n">
        <v>0</v>
      </c>
      <c r="AD23" s="22" t="n">
        <v>0.542624865029786</v>
      </c>
      <c r="AE23" s="22"/>
      <c r="AF23" s="22" t="n">
        <v>0</v>
      </c>
      <c r="AG23" s="22" t="n">
        <v>0</v>
      </c>
      <c r="AH23" s="22" t="n">
        <v>0.0553303673554801</v>
      </c>
      <c r="AI23" s="22" t="n">
        <v>0.00147332803199233</v>
      </c>
      <c r="AJ23" s="22" t="n">
        <v>0</v>
      </c>
      <c r="AK23" s="22" t="n">
        <v>0</v>
      </c>
      <c r="AL23" s="22" t="n">
        <v>0</v>
      </c>
      <c r="AM23" s="22" t="n">
        <v>0</v>
      </c>
      <c r="AN23" s="22" t="n">
        <v>0.00173966151025499</v>
      </c>
      <c r="AO23" s="22" t="n">
        <v>0</v>
      </c>
      <c r="AP23" s="22" t="n">
        <v>0</v>
      </c>
      <c r="AQ23" s="22"/>
      <c r="AR23" s="22" t="n">
        <v>0.0029741161871853</v>
      </c>
      <c r="AS23" s="22" t="n">
        <v>0</v>
      </c>
      <c r="AT23" s="22" t="n">
        <v>0.0692584038401332</v>
      </c>
      <c r="AU23" s="22" t="n">
        <v>0</v>
      </c>
      <c r="AV23" s="22" t="n">
        <v>0</v>
      </c>
      <c r="AW23" s="22" t="n">
        <v>0</v>
      </c>
      <c r="AX23" s="22" t="n">
        <v>0</v>
      </c>
      <c r="AY23" s="22" t="n">
        <v>0</v>
      </c>
    </row>
    <row r="24">
      <c r="B24" s="18" t="s">
        <v>340</v>
      </c>
    </row>
    <row r="25">
      <c r="B25" t="s">
        <v>77</v>
      </c>
    </row>
    <row r="26">
      <c r="B26" t="s">
        <v>78</v>
      </c>
    </row>
    <row r="28">
      <c r="B28"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341</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167</v>
      </c>
      <c r="D7" s="11" t="n">
        <v>51</v>
      </c>
      <c r="E7" s="11" t="n">
        <v>68</v>
      </c>
      <c r="F7" s="11" t="n">
        <v>48</v>
      </c>
      <c r="G7" s="11"/>
      <c r="H7" s="11" t="n">
        <v>19</v>
      </c>
      <c r="I7" s="11" t="n">
        <v>118</v>
      </c>
      <c r="J7" s="11"/>
      <c r="K7" s="11" t="n">
        <v>48</v>
      </c>
      <c r="L7" s="11"/>
      <c r="M7" s="11" t="n">
        <v>27</v>
      </c>
      <c r="N7" s="11" t="n">
        <v>25</v>
      </c>
      <c r="O7" s="11" t="n">
        <v>43</v>
      </c>
      <c r="P7" s="11" t="n">
        <v>72</v>
      </c>
      <c r="Q7" s="11"/>
      <c r="R7" s="11" t="n">
        <v>2</v>
      </c>
      <c r="S7" s="11" t="n">
        <v>9</v>
      </c>
      <c r="T7" s="11" t="n">
        <v>36</v>
      </c>
      <c r="U7" s="11" t="n">
        <v>53</v>
      </c>
      <c r="V7" s="11" t="n">
        <v>67</v>
      </c>
      <c r="W7" s="11"/>
      <c r="X7" s="11" t="n">
        <v>22</v>
      </c>
      <c r="Y7" s="11" t="n">
        <v>12</v>
      </c>
      <c r="Z7" s="11" t="n">
        <v>15</v>
      </c>
      <c r="AA7" s="11" t="n">
        <v>13</v>
      </c>
      <c r="AB7" s="11" t="n">
        <v>35</v>
      </c>
      <c r="AC7" s="11" t="n">
        <v>20</v>
      </c>
      <c r="AD7" s="11" t="n">
        <v>45</v>
      </c>
      <c r="AE7" s="11"/>
      <c r="AF7" s="11" t="n">
        <v>5</v>
      </c>
      <c r="AG7" s="11" t="n">
        <v>10</v>
      </c>
      <c r="AH7" s="11" t="n">
        <v>26</v>
      </c>
      <c r="AI7" s="11" t="n">
        <v>29</v>
      </c>
      <c r="AJ7" s="11" t="n">
        <v>27</v>
      </c>
      <c r="AK7" s="11" t="n">
        <v>20</v>
      </c>
      <c r="AL7" s="11" t="n">
        <v>10</v>
      </c>
      <c r="AM7" s="11" t="n">
        <v>14</v>
      </c>
      <c r="AN7" s="11" t="n">
        <v>15</v>
      </c>
      <c r="AO7" s="11" t="n">
        <v>3</v>
      </c>
      <c r="AP7" s="11" t="n">
        <v>6</v>
      </c>
      <c r="AQ7" s="11"/>
      <c r="AR7" s="11" t="n">
        <v>38</v>
      </c>
      <c r="AS7" s="11" t="n">
        <v>55</v>
      </c>
      <c r="AT7" s="11" t="n">
        <v>22</v>
      </c>
      <c r="AU7" s="11" t="n">
        <v>10</v>
      </c>
      <c r="AV7" s="11" t="n">
        <v>12</v>
      </c>
      <c r="AW7" s="11" t="n">
        <v>19</v>
      </c>
      <c r="AX7" s="11" t="n">
        <v>8</v>
      </c>
      <c r="AY7" s="11" t="n">
        <v>3</v>
      </c>
    </row>
    <row r="8" ht="30" customHeight="1">
      <c r="B8" s="12" t="s">
        <v>21</v>
      </c>
      <c r="C8" s="12" t="n">
        <v>141</v>
      </c>
      <c r="D8" s="12" t="n">
        <v>7</v>
      </c>
      <c r="E8" s="12" t="n">
        <v>44</v>
      </c>
      <c r="F8" s="12" t="n">
        <v>90</v>
      </c>
      <c r="G8" s="12"/>
      <c r="H8" s="12" t="n">
        <v>2</v>
      </c>
      <c r="I8" s="12" t="n">
        <v>114</v>
      </c>
      <c r="J8" s="12"/>
      <c r="K8" s="12" t="n">
        <v>27</v>
      </c>
      <c r="L8" s="12"/>
      <c r="M8" s="12" t="n">
        <v>123</v>
      </c>
      <c r="N8" s="12" t="n">
        <v>12</v>
      </c>
      <c r="O8" s="12" t="n">
        <v>4</v>
      </c>
      <c r="P8" s="12" t="n">
        <v>1</v>
      </c>
      <c r="Q8" s="12"/>
      <c r="R8" s="12" t="n">
        <v>1</v>
      </c>
      <c r="S8" s="12" t="n">
        <v>19</v>
      </c>
      <c r="T8" s="12" t="n">
        <v>33</v>
      </c>
      <c r="U8" s="12" t="n">
        <v>40</v>
      </c>
      <c r="V8" s="12" t="n">
        <v>48</v>
      </c>
      <c r="W8" s="12"/>
      <c r="X8" s="12" t="n">
        <v>53</v>
      </c>
      <c r="Y8" s="12" t="n">
        <v>11</v>
      </c>
      <c r="Z8" s="12" t="n">
        <v>37</v>
      </c>
      <c r="AA8" s="12" t="n">
        <v>10</v>
      </c>
      <c r="AB8" s="12" t="n">
        <v>13</v>
      </c>
      <c r="AC8" s="12" t="n">
        <v>3</v>
      </c>
      <c r="AD8" s="12" t="n">
        <v>3</v>
      </c>
      <c r="AE8" s="12"/>
      <c r="AF8" s="12" t="n">
        <v>10</v>
      </c>
      <c r="AG8" s="12" t="n">
        <v>0</v>
      </c>
      <c r="AH8" s="12" t="n">
        <v>8</v>
      </c>
      <c r="AI8" s="12" t="n">
        <v>10</v>
      </c>
      <c r="AJ8" s="12" t="n">
        <v>8</v>
      </c>
      <c r="AK8" s="12" t="n">
        <v>40</v>
      </c>
      <c r="AL8" s="12" t="n">
        <v>6</v>
      </c>
      <c r="AM8" s="12" t="n">
        <v>19</v>
      </c>
      <c r="AN8" s="12" t="n">
        <v>5</v>
      </c>
      <c r="AO8" s="12" t="n">
        <v>12</v>
      </c>
      <c r="AP8" s="12" t="n">
        <v>19</v>
      </c>
      <c r="AQ8" s="12"/>
      <c r="AR8" s="12" t="n">
        <v>24</v>
      </c>
      <c r="AS8" s="12" t="n">
        <v>61</v>
      </c>
      <c r="AT8" s="12" t="n">
        <v>11</v>
      </c>
      <c r="AU8" s="12" t="n">
        <v>6</v>
      </c>
      <c r="AV8" s="12" t="n">
        <v>14</v>
      </c>
      <c r="AW8" s="12" t="n">
        <v>11</v>
      </c>
      <c r="AX8" s="12" t="n">
        <v>4</v>
      </c>
      <c r="AY8" s="12" t="n">
        <v>10</v>
      </c>
    </row>
    <row r="9">
      <c r="B9" s="17" t="s">
        <v>321</v>
      </c>
      <c r="C9" s="16" t="n">
        <v>0.628767242290729</v>
      </c>
      <c r="D9" s="16" t="n">
        <v>0.280402739116202</v>
      </c>
      <c r="E9" s="16" t="n">
        <v>0.430467936777859</v>
      </c>
      <c r="F9" s="16" t="n">
        <v>0.753624048383191</v>
      </c>
      <c r="G9" s="16"/>
      <c r="H9" s="16" t="n">
        <v>0.0245288650209965</v>
      </c>
      <c r="I9" s="16" t="n">
        <v>0.668295002522178</v>
      </c>
      <c r="J9" s="16"/>
      <c r="K9" s="16" t="n">
        <v>0.297700012676643</v>
      </c>
      <c r="L9" s="16"/>
      <c r="M9" s="16" t="n">
        <v>0.687415983192762</v>
      </c>
      <c r="N9" s="16" t="n">
        <v>0.267015845186458</v>
      </c>
      <c r="O9" s="16" t="n">
        <v>0.14246492339049</v>
      </c>
      <c r="P9" s="16" t="n">
        <v>0.115296010992132</v>
      </c>
      <c r="Q9" s="16"/>
      <c r="R9" s="16" t="n">
        <v>0</v>
      </c>
      <c r="S9" s="16" t="n">
        <v>0.678507759286848</v>
      </c>
      <c r="T9" s="16" t="n">
        <v>0.531063740714626</v>
      </c>
      <c r="U9" s="16" t="n">
        <v>0.691170445519362</v>
      </c>
      <c r="V9" s="16" t="n">
        <v>0.636996295191308</v>
      </c>
      <c r="W9" s="16"/>
      <c r="X9" s="16" t="n">
        <v>0.738009933329628</v>
      </c>
      <c r="Y9" s="16" t="n">
        <v>0.78846274095846</v>
      </c>
      <c r="Z9" s="16" t="n">
        <v>0.366265329912294</v>
      </c>
      <c r="AA9" s="16" t="n">
        <v>0.932588471565132</v>
      </c>
      <c r="AB9" s="16" t="n">
        <v>0.850582945125755</v>
      </c>
      <c r="AC9" s="16" t="n">
        <v>0.262980642317329</v>
      </c>
      <c r="AD9" s="16" t="n">
        <v>0.329348464232914</v>
      </c>
      <c r="AE9" s="16"/>
      <c r="AF9" s="16" t="n">
        <v>0.99648600003231</v>
      </c>
      <c r="AG9" s="16" t="n">
        <v>0.413082108433914</v>
      </c>
      <c r="AH9" s="16" t="n">
        <v>0.710405397515479</v>
      </c>
      <c r="AI9" s="16" t="n">
        <v>0.626763905552312</v>
      </c>
      <c r="AJ9" s="16" t="n">
        <v>0.088336025230653</v>
      </c>
      <c r="AK9" s="16" t="n">
        <v>0.549948033371386</v>
      </c>
      <c r="AL9" s="16" t="n">
        <v>0.861008248230891</v>
      </c>
      <c r="AM9" s="16" t="n">
        <v>0.917696012162943</v>
      </c>
      <c r="AN9" s="16" t="n">
        <v>0.551237115376537</v>
      </c>
      <c r="AO9" s="16" t="n">
        <v>0.557066733244714</v>
      </c>
      <c r="AP9" s="16" t="n">
        <v>0.437863778808105</v>
      </c>
      <c r="AQ9" s="16"/>
      <c r="AR9" s="16" t="n">
        <v>0.891827511983568</v>
      </c>
      <c r="AS9" s="16" t="n">
        <v>0.437982623779786</v>
      </c>
      <c r="AT9" s="16" t="n">
        <v>0.609228980123739</v>
      </c>
      <c r="AU9" s="16" t="n">
        <v>0.0239489828008249</v>
      </c>
      <c r="AV9" s="16" t="n">
        <v>0.804589767384563</v>
      </c>
      <c r="AW9" s="16" t="n">
        <v>0.819228211392236</v>
      </c>
      <c r="AX9" s="16" t="n">
        <v>0.937776695185399</v>
      </c>
      <c r="AY9" s="16" t="n">
        <v>0.976143690829738</v>
      </c>
    </row>
    <row r="10">
      <c r="B10" s="17" t="s">
        <v>322</v>
      </c>
      <c r="C10" s="16" t="n">
        <v>0.0961558274910998</v>
      </c>
      <c r="D10" s="16" t="n">
        <v>0.276943410187273</v>
      </c>
      <c r="E10" s="16" t="n">
        <v>0.131609534401429</v>
      </c>
      <c r="F10" s="16" t="n">
        <v>0.0647246157525002</v>
      </c>
      <c r="G10" s="16"/>
      <c r="H10" s="16" t="n">
        <v>0.0117111200925409</v>
      </c>
      <c r="I10" s="16" t="n">
        <v>0.108244132742248</v>
      </c>
      <c r="J10" s="16"/>
      <c r="K10" s="16" t="n">
        <v>0.274818095973782</v>
      </c>
      <c r="L10" s="16"/>
      <c r="M10" s="16" t="n">
        <v>0.0849585725832172</v>
      </c>
      <c r="N10" s="16" t="n">
        <v>0.223800402712176</v>
      </c>
      <c r="O10" s="16" t="n">
        <v>0.0688484350158072</v>
      </c>
      <c r="P10" s="16" t="n">
        <v>0.0444850904278003</v>
      </c>
      <c r="Q10" s="16"/>
      <c r="R10" s="16" t="n">
        <v>0</v>
      </c>
      <c r="S10" s="16" t="n">
        <v>0.0413199445895281</v>
      </c>
      <c r="T10" s="16" t="n">
        <v>0.0498138112306361</v>
      </c>
      <c r="U10" s="16" t="n">
        <v>0.139326446634488</v>
      </c>
      <c r="V10" s="16" t="n">
        <v>0.11588827141481</v>
      </c>
      <c r="W10" s="16"/>
      <c r="X10" s="16" t="n">
        <v>0.219069870774157</v>
      </c>
      <c r="Y10" s="16" t="n">
        <v>0.0613840542593524</v>
      </c>
      <c r="Z10" s="16" t="n">
        <v>0.0143049921678624</v>
      </c>
      <c r="AA10" s="16" t="n">
        <v>0</v>
      </c>
      <c r="AB10" s="16" t="n">
        <v>0.0412060212885124</v>
      </c>
      <c r="AC10" s="16" t="n">
        <v>0</v>
      </c>
      <c r="AD10" s="16" t="n">
        <v>0.0384347882788571</v>
      </c>
      <c r="AE10" s="16"/>
      <c r="AF10" s="16" t="n">
        <v>0</v>
      </c>
      <c r="AG10" s="16" t="n">
        <v>0</v>
      </c>
      <c r="AH10" s="16" t="n">
        <v>0.0108541611501467</v>
      </c>
      <c r="AI10" s="16" t="n">
        <v>0.0705199405259254</v>
      </c>
      <c r="AJ10" s="16" t="n">
        <v>0.0540916592111915</v>
      </c>
      <c r="AK10" s="16" t="n">
        <v>0.131519264883178</v>
      </c>
      <c r="AL10" s="16" t="n">
        <v>0.0903945656959022</v>
      </c>
      <c r="AM10" s="16" t="n">
        <v>0.0372611871906255</v>
      </c>
      <c r="AN10" s="16" t="n">
        <v>0.0908349468098517</v>
      </c>
      <c r="AO10" s="16" t="n">
        <v>0.0017514995195348</v>
      </c>
      <c r="AP10" s="16" t="n">
        <v>0.285653194518712</v>
      </c>
      <c r="AQ10" s="16"/>
      <c r="AR10" s="16" t="n">
        <v>0.0225026847610385</v>
      </c>
      <c r="AS10" s="16" t="n">
        <v>0.0961430761037068</v>
      </c>
      <c r="AT10" s="16" t="n">
        <v>0.129313986361935</v>
      </c>
      <c r="AU10" s="16" t="n">
        <v>0.842996222326029</v>
      </c>
      <c r="AV10" s="16" t="n">
        <v>0</v>
      </c>
      <c r="AW10" s="16" t="n">
        <v>0.0378660307674399</v>
      </c>
      <c r="AX10" s="16" t="n">
        <v>0</v>
      </c>
      <c r="AY10" s="16" t="n">
        <v>0</v>
      </c>
    </row>
    <row r="11">
      <c r="B11" s="17" t="s">
        <v>323</v>
      </c>
      <c r="C11" s="16" t="n">
        <v>0.0946723768821676</v>
      </c>
      <c r="D11" s="16" t="n">
        <v>0.00292578643975426</v>
      </c>
      <c r="E11" s="16" t="n">
        <v>0.238796103584707</v>
      </c>
      <c r="F11" s="16" t="n">
        <v>0.0304384714381202</v>
      </c>
      <c r="G11" s="16"/>
      <c r="H11" s="16" t="n">
        <v>0</v>
      </c>
      <c r="I11" s="16" t="n">
        <v>0.0716855052874603</v>
      </c>
      <c r="J11" s="16"/>
      <c r="K11" s="16" t="n">
        <v>0.293308008111279</v>
      </c>
      <c r="L11" s="16"/>
      <c r="M11" s="16" t="n">
        <v>0.103757301995202</v>
      </c>
      <c r="N11" s="16" t="n">
        <v>0.035280211455915</v>
      </c>
      <c r="O11" s="16" t="n">
        <v>0.024502157677929</v>
      </c>
      <c r="P11" s="16" t="n">
        <v>0.0289563483851591</v>
      </c>
      <c r="Q11" s="16"/>
      <c r="R11" s="16" t="n">
        <v>0</v>
      </c>
      <c r="S11" s="16" t="n">
        <v>0.27000668552011</v>
      </c>
      <c r="T11" s="16" t="n">
        <v>0.0135495664194276</v>
      </c>
      <c r="U11" s="16" t="n">
        <v>0.127940024202137</v>
      </c>
      <c r="V11" s="16" t="n">
        <v>0.0567216935660478</v>
      </c>
      <c r="W11" s="16"/>
      <c r="X11" s="16" t="n">
        <v>0</v>
      </c>
      <c r="Y11" s="16" t="n">
        <v>0.00913302579054769</v>
      </c>
      <c r="Z11" s="16" t="n">
        <v>0.340263151323589</v>
      </c>
      <c r="AA11" s="16" t="n">
        <v>0</v>
      </c>
      <c r="AB11" s="16" t="n">
        <v>0</v>
      </c>
      <c r="AC11" s="16" t="n">
        <v>0.164293889282623</v>
      </c>
      <c r="AD11" s="16" t="n">
        <v>0.0154180676029871</v>
      </c>
      <c r="AE11" s="16"/>
      <c r="AF11" s="16" t="n">
        <v>0</v>
      </c>
      <c r="AG11" s="16" t="n">
        <v>0</v>
      </c>
      <c r="AH11" s="16" t="n">
        <v>0.0557681049293752</v>
      </c>
      <c r="AI11" s="16" t="n">
        <v>0</v>
      </c>
      <c r="AJ11" s="16" t="n">
        <v>0.641213240665982</v>
      </c>
      <c r="AK11" s="16" t="n">
        <v>0.0648069970687529</v>
      </c>
      <c r="AL11" s="16" t="n">
        <v>0</v>
      </c>
      <c r="AM11" s="16" t="n">
        <v>0.00554390529762963</v>
      </c>
      <c r="AN11" s="16" t="n">
        <v>0</v>
      </c>
      <c r="AO11" s="16" t="n">
        <v>0.441181767235752</v>
      </c>
      <c r="AP11" s="16" t="n">
        <v>0</v>
      </c>
      <c r="AQ11" s="16"/>
      <c r="AR11" s="16" t="n">
        <v>0</v>
      </c>
      <c r="AS11" s="16" t="n">
        <v>0.16959585327744</v>
      </c>
      <c r="AT11" s="16" t="n">
        <v>0</v>
      </c>
      <c r="AU11" s="16" t="n">
        <v>0</v>
      </c>
      <c r="AV11" s="16" t="n">
        <v>0.190012110251605</v>
      </c>
      <c r="AW11" s="16" t="n">
        <v>0.0378660307674399</v>
      </c>
      <c r="AX11" s="16" t="n">
        <v>0</v>
      </c>
      <c r="AY11" s="16" t="n">
        <v>0</v>
      </c>
    </row>
    <row r="12">
      <c r="B12" s="17" t="s">
        <v>324</v>
      </c>
      <c r="C12" s="16" t="n">
        <v>0.00253606713145779</v>
      </c>
      <c r="D12" s="16" t="n">
        <v>0.0312236552359726</v>
      </c>
      <c r="E12" s="16" t="n">
        <v>0.000849071881487721</v>
      </c>
      <c r="F12" s="16" t="n">
        <v>0.00116555060628797</v>
      </c>
      <c r="G12" s="16"/>
      <c r="H12" s="16" t="n">
        <v>0.00980947018972057</v>
      </c>
      <c r="I12" s="16" t="n">
        <v>0.00198932819693843</v>
      </c>
      <c r="J12" s="16"/>
      <c r="K12" s="16" t="n">
        <v>0.00393040969322149</v>
      </c>
      <c r="L12" s="16"/>
      <c r="M12" s="16" t="n">
        <v>0</v>
      </c>
      <c r="N12" s="16" t="n">
        <v>0</v>
      </c>
      <c r="O12" s="16" t="n">
        <v>0.0595670291964215</v>
      </c>
      <c r="P12" s="16" t="n">
        <v>0.0751104064260707</v>
      </c>
      <c r="Q12" s="16"/>
      <c r="R12" s="16" t="n">
        <v>0</v>
      </c>
      <c r="S12" s="16" t="n">
        <v>0</v>
      </c>
      <c r="T12" s="16" t="n">
        <v>0.00063818922880458</v>
      </c>
      <c r="U12" s="16" t="n">
        <v>0.00475359818941678</v>
      </c>
      <c r="V12" s="16" t="n">
        <v>0.00306159805469588</v>
      </c>
      <c r="W12" s="16"/>
      <c r="X12" s="16" t="n">
        <v>0</v>
      </c>
      <c r="Y12" s="16" t="n">
        <v>0.00916811833650922</v>
      </c>
      <c r="Z12" s="16" t="n">
        <v>0.00281328153001664</v>
      </c>
      <c r="AA12" s="16" t="n">
        <v>0</v>
      </c>
      <c r="AB12" s="16" t="n">
        <v>0.00844440933446076</v>
      </c>
      <c r="AC12" s="16" t="n">
        <v>0</v>
      </c>
      <c r="AD12" s="16" t="n">
        <v>0.0143968527159628</v>
      </c>
      <c r="AE12" s="16"/>
      <c r="AF12" s="16" t="n">
        <v>0</v>
      </c>
      <c r="AG12" s="16" t="n">
        <v>0</v>
      </c>
      <c r="AH12" s="16" t="n">
        <v>0.00328206666467087</v>
      </c>
      <c r="AI12" s="16" t="n">
        <v>0.0108059483776694</v>
      </c>
      <c r="AJ12" s="16" t="n">
        <v>0</v>
      </c>
      <c r="AK12" s="16" t="n">
        <v>0.00103210894939906</v>
      </c>
      <c r="AL12" s="16" t="n">
        <v>0.00276839008561357</v>
      </c>
      <c r="AM12" s="16" t="n">
        <v>0.00448996866135942</v>
      </c>
      <c r="AN12" s="16" t="n">
        <v>0.0176792299467183</v>
      </c>
      <c r="AO12" s="16" t="n">
        <v>0</v>
      </c>
      <c r="AP12" s="16" t="n">
        <v>0</v>
      </c>
      <c r="AQ12" s="16"/>
      <c r="AR12" s="16" t="n">
        <v>0.00780804355915555</v>
      </c>
      <c r="AS12" s="16" t="n">
        <v>0.000331934267893341</v>
      </c>
      <c r="AT12" s="16" t="n">
        <v>0.00239959707842554</v>
      </c>
      <c r="AU12" s="16" t="n">
        <v>0.00669342020920234</v>
      </c>
      <c r="AV12" s="16" t="n">
        <v>0</v>
      </c>
      <c r="AW12" s="16" t="n">
        <v>0.00738275179286594</v>
      </c>
      <c r="AX12" s="16" t="n">
        <v>0</v>
      </c>
      <c r="AY12" s="16" t="n">
        <v>0</v>
      </c>
    </row>
    <row r="13">
      <c r="B13" s="17" t="s">
        <v>325</v>
      </c>
      <c r="C13" s="16" t="n">
        <v>0.0613967205824516</v>
      </c>
      <c r="D13" s="16" t="n">
        <v>0.101991261965403</v>
      </c>
      <c r="E13" s="16" t="n">
        <v>0.0502433128905802</v>
      </c>
      <c r="F13" s="16" t="n">
        <v>0.0637932516773972</v>
      </c>
      <c r="G13" s="16"/>
      <c r="H13" s="16" t="n">
        <v>0.362278328439528</v>
      </c>
      <c r="I13" s="16" t="n">
        <v>0.0644207315686464</v>
      </c>
      <c r="J13" s="16"/>
      <c r="K13" s="16" t="n">
        <v>0.0643476192789965</v>
      </c>
      <c r="L13" s="16"/>
      <c r="M13" s="16" t="n">
        <v>0.0412893807429396</v>
      </c>
      <c r="N13" s="16" t="n">
        <v>0.247596741968751</v>
      </c>
      <c r="O13" s="16" t="n">
        <v>0.0998212308503355</v>
      </c>
      <c r="P13" s="16" t="n">
        <v>0.0808882075608399</v>
      </c>
      <c r="Q13" s="16"/>
      <c r="R13" s="16" t="n">
        <v>0.5</v>
      </c>
      <c r="S13" s="16" t="n">
        <v>0</v>
      </c>
      <c r="T13" s="16" t="n">
        <v>0.214443554421787</v>
      </c>
      <c r="U13" s="16" t="n">
        <v>0.00551198906827137</v>
      </c>
      <c r="V13" s="16" t="n">
        <v>0.0173314128745548</v>
      </c>
      <c r="W13" s="16"/>
      <c r="X13" s="16" t="n">
        <v>0.0181192864033827</v>
      </c>
      <c r="Y13" s="16" t="n">
        <v>0.13185206065513</v>
      </c>
      <c r="Z13" s="16" t="n">
        <v>0.13540497427778</v>
      </c>
      <c r="AA13" s="16" t="n">
        <v>0.0131864317826621</v>
      </c>
      <c r="AB13" s="16" t="n">
        <v>0.0103831138048229</v>
      </c>
      <c r="AC13" s="16" t="n">
        <v>0.255696901896983</v>
      </c>
      <c r="AD13" s="16" t="n">
        <v>0.0634450000566705</v>
      </c>
      <c r="AE13" s="16"/>
      <c r="AF13" s="16" t="n">
        <v>0.00194003476791335</v>
      </c>
      <c r="AG13" s="16" t="n">
        <v>0.037376161652963</v>
      </c>
      <c r="AH13" s="16" t="n">
        <v>0.0160012815276043</v>
      </c>
      <c r="AI13" s="16" t="n">
        <v>0.159311676925868</v>
      </c>
      <c r="AJ13" s="16" t="n">
        <v>0.097309365233562</v>
      </c>
      <c r="AK13" s="16" t="n">
        <v>0.126346797863642</v>
      </c>
      <c r="AL13" s="16" t="n">
        <v>0</v>
      </c>
      <c r="AM13" s="16" t="n">
        <v>0</v>
      </c>
      <c r="AN13" s="16" t="n">
        <v>0.227357172357407</v>
      </c>
      <c r="AO13" s="16" t="n">
        <v>0</v>
      </c>
      <c r="AP13" s="16" t="n">
        <v>0</v>
      </c>
      <c r="AQ13" s="16"/>
      <c r="AR13" s="16" t="n">
        <v>0.0365070789353799</v>
      </c>
      <c r="AS13" s="16" t="n">
        <v>0.105584925591111</v>
      </c>
      <c r="AT13" s="16" t="n">
        <v>0.0782290606909883</v>
      </c>
      <c r="AU13" s="16" t="n">
        <v>0</v>
      </c>
      <c r="AV13" s="16" t="n">
        <v>0.000754351481695843</v>
      </c>
      <c r="AW13" s="16" t="n">
        <v>0.0466806645921871</v>
      </c>
      <c r="AX13" s="16" t="n">
        <v>0</v>
      </c>
      <c r="AY13" s="16" t="n">
        <v>0</v>
      </c>
    </row>
    <row r="14">
      <c r="B14" s="17" t="s">
        <v>326</v>
      </c>
      <c r="C14" s="16" t="n">
        <v>0.0082822045805498</v>
      </c>
      <c r="D14" s="16" t="n">
        <v>0.0236494573498184</v>
      </c>
      <c r="E14" s="16" t="n">
        <v>0.0128845257861144</v>
      </c>
      <c r="F14" s="16" t="n">
        <v>0.00482470761334432</v>
      </c>
      <c r="G14" s="16"/>
      <c r="H14" s="16" t="n">
        <v>0</v>
      </c>
      <c r="I14" s="16" t="n">
        <v>0.0102559516341489</v>
      </c>
      <c r="J14" s="16"/>
      <c r="K14" s="16" t="n">
        <v>0.0118946727708976</v>
      </c>
      <c r="L14" s="16"/>
      <c r="M14" s="16" t="n">
        <v>0</v>
      </c>
      <c r="N14" s="16" t="n">
        <v>0.035280211455915</v>
      </c>
      <c r="O14" s="16" t="n">
        <v>0.15585257208625</v>
      </c>
      <c r="P14" s="16" t="n">
        <v>0.0525063757766507</v>
      </c>
      <c r="Q14" s="16"/>
      <c r="R14" s="16" t="n">
        <v>0.5</v>
      </c>
      <c r="S14" s="16" t="n">
        <v>0</v>
      </c>
      <c r="T14" s="16" t="n">
        <v>0.00622170453299656</v>
      </c>
      <c r="U14" s="16" t="n">
        <v>0.010135978692654</v>
      </c>
      <c r="V14" s="16" t="n">
        <v>0.0025796823300021</v>
      </c>
      <c r="W14" s="16"/>
      <c r="X14" s="16" t="n">
        <v>0.0117582358518139</v>
      </c>
      <c r="Y14" s="16" t="n">
        <v>0</v>
      </c>
      <c r="Z14" s="16" t="n">
        <v>0.00277164825533897</v>
      </c>
      <c r="AA14" s="16" t="n">
        <v>0.0220622529251264</v>
      </c>
      <c r="AB14" s="16" t="n">
        <v>0.0131534517652079</v>
      </c>
      <c r="AC14" s="16" t="n">
        <v>0.0173266404865874</v>
      </c>
      <c r="AD14" s="16" t="n">
        <v>0</v>
      </c>
      <c r="AE14" s="16"/>
      <c r="AF14" s="16" t="n">
        <v>0</v>
      </c>
      <c r="AG14" s="16" t="n">
        <v>0</v>
      </c>
      <c r="AH14" s="16" t="n">
        <v>0</v>
      </c>
      <c r="AI14" s="16" t="n">
        <v>0.0848438867245668</v>
      </c>
      <c r="AJ14" s="16" t="n">
        <v>0</v>
      </c>
      <c r="AK14" s="16" t="n">
        <v>0</v>
      </c>
      <c r="AL14" s="16" t="n">
        <v>0.00664716557086462</v>
      </c>
      <c r="AM14" s="16" t="n">
        <v>0.010033873958989</v>
      </c>
      <c r="AN14" s="16" t="n">
        <v>0.0230872721880133</v>
      </c>
      <c r="AO14" s="16" t="n">
        <v>0</v>
      </c>
      <c r="AP14" s="16" t="n">
        <v>0</v>
      </c>
      <c r="AQ14" s="16"/>
      <c r="AR14" s="16" t="n">
        <v>0.00355889826580702</v>
      </c>
      <c r="AS14" s="16" t="n">
        <v>0.00375482561905239</v>
      </c>
      <c r="AT14" s="16" t="n">
        <v>0.00239959707842554</v>
      </c>
      <c r="AU14" s="16" t="n">
        <v>0.0172555625916226</v>
      </c>
      <c r="AV14" s="16" t="n">
        <v>0.00388941940044045</v>
      </c>
      <c r="AW14" s="16" t="n">
        <v>0.0378660307674399</v>
      </c>
      <c r="AX14" s="16" t="n">
        <v>0.00673852398180233</v>
      </c>
      <c r="AY14" s="16" t="n">
        <v>0.0199810012304132</v>
      </c>
    </row>
    <row r="15">
      <c r="B15" s="17" t="s">
        <v>327</v>
      </c>
      <c r="C15" s="16" t="n">
        <v>0.0429096914092882</v>
      </c>
      <c r="D15" s="16" t="n">
        <v>0.0711918337370018</v>
      </c>
      <c r="E15" s="16" t="n">
        <v>0.12246998093996</v>
      </c>
      <c r="F15" s="16" t="n">
        <v>0.00138433079100081</v>
      </c>
      <c r="G15" s="16"/>
      <c r="H15" s="16" t="n">
        <v>0.276928598949971</v>
      </c>
      <c r="I15" s="16" t="n">
        <v>0.00320996236887112</v>
      </c>
      <c r="J15" s="16"/>
      <c r="K15" s="16" t="n">
        <v>0.0125260643271597</v>
      </c>
      <c r="L15" s="16"/>
      <c r="M15" s="16" t="n">
        <v>0.0412893807429396</v>
      </c>
      <c r="N15" s="16" t="n">
        <v>0</v>
      </c>
      <c r="O15" s="16" t="n">
        <v>0.179763671824148</v>
      </c>
      <c r="P15" s="16" t="n">
        <v>0.146882877625919</v>
      </c>
      <c r="Q15" s="16"/>
      <c r="R15" s="16" t="n">
        <v>0</v>
      </c>
      <c r="S15" s="16" t="n">
        <v>0.00552685425955196</v>
      </c>
      <c r="T15" s="16" t="n">
        <v>0.00392837900389676</v>
      </c>
      <c r="U15" s="16" t="n">
        <v>0.00900998350774634</v>
      </c>
      <c r="V15" s="16" t="n">
        <v>0.113335307101553</v>
      </c>
      <c r="W15" s="16"/>
      <c r="X15" s="16" t="n">
        <v>0</v>
      </c>
      <c r="Y15" s="16" t="n">
        <v>0</v>
      </c>
      <c r="Z15" s="16" t="n">
        <v>0.13540497427778</v>
      </c>
      <c r="AA15" s="16" t="n">
        <v>0.0234440974210019</v>
      </c>
      <c r="AB15" s="16" t="n">
        <v>0.0231494302545008</v>
      </c>
      <c r="AC15" s="16" t="n">
        <v>0.0713703677072644</v>
      </c>
      <c r="AD15" s="16" t="n">
        <v>0.0936567043925024</v>
      </c>
      <c r="AE15" s="16"/>
      <c r="AF15" s="16" t="n">
        <v>0</v>
      </c>
      <c r="AG15" s="16" t="n">
        <v>0</v>
      </c>
      <c r="AH15" s="16" t="n">
        <v>0.0491838960267134</v>
      </c>
      <c r="AI15" s="16" t="n">
        <v>0.0253862648194436</v>
      </c>
      <c r="AJ15" s="16" t="n">
        <v>0.0242022246097469</v>
      </c>
      <c r="AK15" s="16" t="n">
        <v>0.126346797863642</v>
      </c>
      <c r="AL15" s="16" t="n">
        <v>0</v>
      </c>
      <c r="AM15" s="16" t="n">
        <v>0.00107523842123448</v>
      </c>
      <c r="AN15" s="16" t="n">
        <v>0.0260628464655573</v>
      </c>
      <c r="AO15" s="16" t="n">
        <v>0</v>
      </c>
      <c r="AP15" s="16" t="n">
        <v>0</v>
      </c>
      <c r="AQ15" s="16"/>
      <c r="AR15" s="16" t="n">
        <v>0.00138049405508301</v>
      </c>
      <c r="AS15" s="16" t="n">
        <v>0.0924476578427152</v>
      </c>
      <c r="AT15" s="16" t="n">
        <v>0.0295437320984671</v>
      </c>
      <c r="AU15" s="16" t="n">
        <v>0</v>
      </c>
      <c r="AV15" s="16" t="n">
        <v>0</v>
      </c>
      <c r="AW15" s="16" t="n">
        <v>0.00738275179286594</v>
      </c>
      <c r="AX15" s="16" t="n">
        <v>0</v>
      </c>
      <c r="AY15" s="16" t="n">
        <v>0</v>
      </c>
    </row>
    <row r="16">
      <c r="B16" s="17" t="s">
        <v>328</v>
      </c>
      <c r="C16" s="16" t="n">
        <v>0.00187423346092619</v>
      </c>
      <c r="D16" s="16" t="n">
        <v>0.00898966075512531</v>
      </c>
      <c r="E16" s="16" t="n">
        <v>0.00175901447473033</v>
      </c>
      <c r="F16" s="16" t="n">
        <v>0.00138433079100081</v>
      </c>
      <c r="G16" s="16"/>
      <c r="H16" s="16" t="n">
        <v>0</v>
      </c>
      <c r="I16" s="16" t="n">
        <v>0.00199992014376127</v>
      </c>
      <c r="J16" s="16"/>
      <c r="K16" s="16" t="n">
        <v>0.00700800268718056</v>
      </c>
      <c r="L16" s="16"/>
      <c r="M16" s="16" t="n">
        <v>0</v>
      </c>
      <c r="N16" s="16" t="n">
        <v>0</v>
      </c>
      <c r="O16" s="16" t="n">
        <v>0.024502157677929</v>
      </c>
      <c r="P16" s="16" t="n">
        <v>0.114978525614293</v>
      </c>
      <c r="Q16" s="16"/>
      <c r="R16" s="16" t="n">
        <v>0</v>
      </c>
      <c r="S16" s="16" t="n">
        <v>0.000869666211320671</v>
      </c>
      <c r="T16" s="16" t="n">
        <v>0.00311116978968775</v>
      </c>
      <c r="U16" s="16" t="n">
        <v>0.00256889635208786</v>
      </c>
      <c r="V16" s="16" t="n">
        <v>0.000868513875164894</v>
      </c>
      <c r="W16" s="16"/>
      <c r="X16" s="16" t="n">
        <v>0</v>
      </c>
      <c r="Y16" s="16" t="n">
        <v>0</v>
      </c>
      <c r="Z16" s="16" t="n">
        <v>0.00277164825533897</v>
      </c>
      <c r="AA16" s="16" t="n">
        <v>0.00366875605927202</v>
      </c>
      <c r="AB16" s="16" t="n">
        <v>0</v>
      </c>
      <c r="AC16" s="16" t="n">
        <v>0.0153152203413318</v>
      </c>
      <c r="AD16" s="16" t="n">
        <v>0.0318398478803163</v>
      </c>
      <c r="AE16" s="16"/>
      <c r="AF16" s="16" t="n">
        <v>0</v>
      </c>
      <c r="AG16" s="16" t="n">
        <v>0.0770679534200203</v>
      </c>
      <c r="AH16" s="16" t="n">
        <v>0.00538722728202456</v>
      </c>
      <c r="AI16" s="16" t="n">
        <v>0.00206191982413876</v>
      </c>
      <c r="AJ16" s="16" t="n">
        <v>0.0155473826904771</v>
      </c>
      <c r="AK16" s="16" t="n">
        <v>0</v>
      </c>
      <c r="AL16" s="16" t="n">
        <v>0.00619144498749691</v>
      </c>
      <c r="AM16" s="16" t="n">
        <v>0</v>
      </c>
      <c r="AN16" s="16" t="n">
        <v>0.00423374609719331</v>
      </c>
      <c r="AO16" s="16" t="n">
        <v>0</v>
      </c>
      <c r="AP16" s="16" t="n">
        <v>0</v>
      </c>
      <c r="AQ16" s="16"/>
      <c r="AR16" s="16" t="n">
        <v>0.000690247027541507</v>
      </c>
      <c r="AS16" s="16" t="n">
        <v>0.00303918274715289</v>
      </c>
      <c r="AT16" s="16" t="n">
        <v>0.00239959707842554</v>
      </c>
      <c r="AU16" s="16" t="n">
        <v>0.00334671010460117</v>
      </c>
      <c r="AV16" s="16" t="n">
        <v>0</v>
      </c>
      <c r="AW16" s="16" t="n">
        <v>0.00143188203188126</v>
      </c>
      <c r="AX16" s="16" t="n">
        <v>0</v>
      </c>
      <c r="AY16" s="16" t="n">
        <v>0</v>
      </c>
    </row>
    <row r="17">
      <c r="B17" s="17" t="s">
        <v>329</v>
      </c>
      <c r="C17" s="16" t="n">
        <v>0.00993483090287545</v>
      </c>
      <c r="D17" s="16" t="n">
        <v>0.0876833442495003</v>
      </c>
      <c r="E17" s="16" t="n">
        <v>0.0052623989377866</v>
      </c>
      <c r="F17" s="16" t="n">
        <v>0.00627013046006546</v>
      </c>
      <c r="G17" s="16"/>
      <c r="H17" s="16" t="n">
        <v>0.307231951237416</v>
      </c>
      <c r="I17" s="16" t="n">
        <v>0.00563234830319357</v>
      </c>
      <c r="J17" s="16"/>
      <c r="K17" s="16" t="n">
        <v>0</v>
      </c>
      <c r="L17" s="16"/>
      <c r="M17" s="16" t="n">
        <v>0</v>
      </c>
      <c r="N17" s="16" t="n">
        <v>0.0459920059726266</v>
      </c>
      <c r="O17" s="16" t="n">
        <v>0.175829387264883</v>
      </c>
      <c r="P17" s="16" t="n">
        <v>0.0645373055290645</v>
      </c>
      <c r="Q17" s="16"/>
      <c r="R17" s="16" t="n">
        <v>0</v>
      </c>
      <c r="S17" s="16" t="n">
        <v>0.00376909013264137</v>
      </c>
      <c r="T17" s="16" t="n">
        <v>0.0230100632808397</v>
      </c>
      <c r="U17" s="16" t="n">
        <v>0.00441485482819678</v>
      </c>
      <c r="V17" s="16" t="n">
        <v>0.00799759746280899</v>
      </c>
      <c r="W17" s="16"/>
      <c r="X17" s="16" t="n">
        <v>0.0130426736410176</v>
      </c>
      <c r="Y17" s="16" t="n">
        <v>0</v>
      </c>
      <c r="Z17" s="16" t="n">
        <v>0</v>
      </c>
      <c r="AA17" s="16" t="n">
        <v>0.00103892513741665</v>
      </c>
      <c r="AB17" s="16" t="n">
        <v>0.0348882055661822</v>
      </c>
      <c r="AC17" s="16" t="n">
        <v>0.0365944693043446</v>
      </c>
      <c r="AD17" s="16" t="n">
        <v>0.0551656737968194</v>
      </c>
      <c r="AE17" s="16"/>
      <c r="AF17" s="16" t="n">
        <v>0</v>
      </c>
      <c r="AG17" s="16" t="n">
        <v>0</v>
      </c>
      <c r="AH17" s="16" t="n">
        <v>0.0141362278148176</v>
      </c>
      <c r="AI17" s="16" t="n">
        <v>0.0126931324097218</v>
      </c>
      <c r="AJ17" s="16" t="n">
        <v>0.0731637680242048</v>
      </c>
      <c r="AK17" s="16" t="n">
        <v>0</v>
      </c>
      <c r="AL17" s="16" t="n">
        <v>0.0329901854292318</v>
      </c>
      <c r="AM17" s="16" t="n">
        <v>0</v>
      </c>
      <c r="AN17" s="16" t="n">
        <v>0.0595076707587223</v>
      </c>
      <c r="AO17" s="16" t="n">
        <v>0</v>
      </c>
      <c r="AP17" s="16" t="n">
        <v>0.00552848066145763</v>
      </c>
      <c r="AQ17" s="16"/>
      <c r="AR17" s="16" t="n">
        <v>0.00355889826580702</v>
      </c>
      <c r="AS17" s="16" t="n">
        <v>0.00408675988694573</v>
      </c>
      <c r="AT17" s="16" t="n">
        <v>0.0147718660492335</v>
      </c>
      <c r="AU17" s="16" t="n">
        <v>0.10575910196772</v>
      </c>
      <c r="AV17" s="16" t="n">
        <v>0.000754351481695843</v>
      </c>
      <c r="AW17" s="16" t="n">
        <v>0</v>
      </c>
      <c r="AX17" s="16" t="n">
        <v>0.0554847808327984</v>
      </c>
      <c r="AY17" s="16" t="n">
        <v>0</v>
      </c>
    </row>
    <row r="18">
      <c r="B18" s="17" t="s">
        <v>330</v>
      </c>
      <c r="C18" s="16" t="n">
        <v>0.00244389750687725</v>
      </c>
      <c r="D18" s="16" t="n">
        <v>0.0357403435672735</v>
      </c>
      <c r="E18" s="16" t="n">
        <v>0.000736434879033949</v>
      </c>
      <c r="F18" s="16" t="n">
        <v>0.00072926773214154</v>
      </c>
      <c r="G18" s="16"/>
      <c r="H18" s="16" t="n">
        <v>0.00751166606982648</v>
      </c>
      <c r="I18" s="16" t="n">
        <v>0.00251553366417381</v>
      </c>
      <c r="J18" s="16"/>
      <c r="K18" s="16" t="n">
        <v>0.0021188342416827</v>
      </c>
      <c r="L18" s="16"/>
      <c r="M18" s="16" t="n">
        <v>0</v>
      </c>
      <c r="N18" s="16" t="n">
        <v>0</v>
      </c>
      <c r="O18" s="16" t="n">
        <v>0.0443462773378782</v>
      </c>
      <c r="P18" s="16" t="n">
        <v>0.112157124138877</v>
      </c>
      <c r="Q18" s="16"/>
      <c r="R18" s="16" t="n">
        <v>0</v>
      </c>
      <c r="S18" s="16" t="n">
        <v>0</v>
      </c>
      <c r="T18" s="16" t="n">
        <v>0.00076190768265227</v>
      </c>
      <c r="U18" s="16" t="n">
        <v>0.0022875155069782</v>
      </c>
      <c r="V18" s="16" t="n">
        <v>0.0047403621040229</v>
      </c>
      <c r="W18" s="16"/>
      <c r="X18" s="16" t="n">
        <v>0</v>
      </c>
      <c r="Y18" s="16" t="n">
        <v>0</v>
      </c>
      <c r="Z18" s="16" t="n">
        <v>0</v>
      </c>
      <c r="AA18" s="16" t="n">
        <v>0.00401106510938937</v>
      </c>
      <c r="AB18" s="16" t="n">
        <v>0.0144248642096009</v>
      </c>
      <c r="AC18" s="16" t="n">
        <v>0.00620184289617964</v>
      </c>
      <c r="AD18" s="16" t="n">
        <v>0.0384347882788571</v>
      </c>
      <c r="AE18" s="16"/>
      <c r="AF18" s="16" t="n">
        <v>0</v>
      </c>
      <c r="AG18" s="16" t="n">
        <v>0.354443195925606</v>
      </c>
      <c r="AH18" s="16" t="n">
        <v>0.0242561347584448</v>
      </c>
      <c r="AI18" s="16" t="n">
        <v>0.00427345704117746</v>
      </c>
      <c r="AJ18" s="16" t="n">
        <v>0.0020454447780608</v>
      </c>
      <c r="AK18" s="16" t="n">
        <v>0</v>
      </c>
      <c r="AL18" s="16" t="n">
        <v>0</v>
      </c>
      <c r="AM18" s="16" t="n">
        <v>0</v>
      </c>
      <c r="AN18" s="16" t="n">
        <v>0</v>
      </c>
      <c r="AO18" s="16" t="n">
        <v>0</v>
      </c>
      <c r="AP18" s="16" t="n">
        <v>0</v>
      </c>
      <c r="AQ18" s="16"/>
      <c r="AR18" s="16" t="n">
        <v>0.00562963934843154</v>
      </c>
      <c r="AS18" s="16" t="n">
        <v>0.00171144567557952</v>
      </c>
      <c r="AT18" s="16" t="n">
        <v>0.00479919415685108</v>
      </c>
      <c r="AU18" s="16" t="n">
        <v>0</v>
      </c>
      <c r="AV18" s="16" t="n">
        <v>0</v>
      </c>
      <c r="AW18" s="16" t="n">
        <v>0.00143188203188126</v>
      </c>
      <c r="AX18" s="16" t="n">
        <v>0</v>
      </c>
      <c r="AY18" s="16" t="n">
        <v>0.00387530793984875</v>
      </c>
    </row>
    <row r="19">
      <c r="B19" s="17" t="s">
        <v>331</v>
      </c>
      <c r="C19" s="16" t="n">
        <v>0.000463983456261816</v>
      </c>
      <c r="D19" s="16" t="n">
        <v>0.00711699949943311</v>
      </c>
      <c r="E19" s="16" t="n">
        <v>0.000368217439516975</v>
      </c>
      <c r="F19" s="16" t="n">
        <v>0</v>
      </c>
      <c r="G19" s="16"/>
      <c r="H19" s="16" t="n">
        <v>0</v>
      </c>
      <c r="I19" s="16" t="n">
        <v>0</v>
      </c>
      <c r="J19" s="16"/>
      <c r="K19" s="16" t="n">
        <v>0.000616093859610243</v>
      </c>
      <c r="L19" s="16"/>
      <c r="M19" s="16" t="n">
        <v>0</v>
      </c>
      <c r="N19" s="16" t="n">
        <v>0</v>
      </c>
      <c r="O19" s="16" t="n">
        <v>0</v>
      </c>
      <c r="P19" s="16" t="n">
        <v>0.0469440456032308</v>
      </c>
      <c r="Q19" s="16"/>
      <c r="R19" s="16" t="n">
        <v>0</v>
      </c>
      <c r="S19" s="16" t="n">
        <v>0</v>
      </c>
      <c r="T19" s="16" t="n">
        <v>0.00097739516679782</v>
      </c>
      <c r="U19" s="16" t="n">
        <v>0.000412082819022867</v>
      </c>
      <c r="V19" s="16" t="n">
        <v>0.000339981124008319</v>
      </c>
      <c r="W19" s="16"/>
      <c r="X19" s="16" t="n">
        <v>0</v>
      </c>
      <c r="Y19" s="16" t="n">
        <v>0</v>
      </c>
      <c r="Z19" s="16" t="n">
        <v>0</v>
      </c>
      <c r="AA19" s="16" t="n">
        <v>0</v>
      </c>
      <c r="AB19" s="16" t="n">
        <v>0.00251170576730448</v>
      </c>
      <c r="AC19" s="16" t="n">
        <v>0.00621267830939288</v>
      </c>
      <c r="AD19" s="16" t="n">
        <v>0.00625439869848466</v>
      </c>
      <c r="AE19" s="16"/>
      <c r="AF19" s="16" t="n">
        <v>0.00157396519977658</v>
      </c>
      <c r="AG19" s="16" t="n">
        <v>0</v>
      </c>
      <c r="AH19" s="16" t="n">
        <v>0.00210883860235769</v>
      </c>
      <c r="AI19" s="16" t="n">
        <v>0</v>
      </c>
      <c r="AJ19" s="16" t="n">
        <v>0.0020454447780608</v>
      </c>
      <c r="AK19" s="16" t="n">
        <v>0</v>
      </c>
      <c r="AL19" s="16" t="n">
        <v>0</v>
      </c>
      <c r="AM19" s="16" t="n">
        <v>0.000870827792981344</v>
      </c>
      <c r="AN19" s="16" t="n">
        <v>0</v>
      </c>
      <c r="AO19" s="16" t="n">
        <v>0</v>
      </c>
      <c r="AP19" s="16" t="n">
        <v>0</v>
      </c>
      <c r="AQ19" s="16"/>
      <c r="AR19" s="16" t="n">
        <v>0.00138049405508301</v>
      </c>
      <c r="AS19" s="16" t="n">
        <v>0</v>
      </c>
      <c r="AT19" s="16" t="n">
        <v>0</v>
      </c>
      <c r="AU19" s="16" t="n">
        <v>0</v>
      </c>
      <c r="AV19" s="16" t="n">
        <v>0</v>
      </c>
      <c r="AW19" s="16" t="n">
        <v>0.00286376406376252</v>
      </c>
      <c r="AX19" s="16" t="n">
        <v>0</v>
      </c>
      <c r="AY19" s="16" t="n">
        <v>0</v>
      </c>
    </row>
    <row r="20">
      <c r="B20" s="17" t="s">
        <v>332</v>
      </c>
      <c r="C20" s="16" t="n">
        <v>0.000347683868090366</v>
      </c>
      <c r="D20" s="16" t="n">
        <v>0.00236957320139357</v>
      </c>
      <c r="E20" s="16" t="n">
        <v>0.000736434879033949</v>
      </c>
      <c r="F20" s="16" t="n">
        <v>0</v>
      </c>
      <c r="G20" s="16"/>
      <c r="H20" s="16" t="n">
        <v>0</v>
      </c>
      <c r="I20" s="16" t="n">
        <v>0.000143513678450732</v>
      </c>
      <c r="J20" s="16"/>
      <c r="K20" s="16" t="n">
        <v>0</v>
      </c>
      <c r="L20" s="16"/>
      <c r="M20" s="16" t="n">
        <v>0</v>
      </c>
      <c r="N20" s="16" t="n">
        <v>0</v>
      </c>
      <c r="O20" s="16" t="n">
        <v>0</v>
      </c>
      <c r="P20" s="16" t="n">
        <v>0.0351773045759887</v>
      </c>
      <c r="Q20" s="16"/>
      <c r="R20" s="16" t="n">
        <v>0</v>
      </c>
      <c r="S20" s="16" t="n">
        <v>0</v>
      </c>
      <c r="T20" s="16" t="n">
        <v>0.00048869758339891</v>
      </c>
      <c r="U20" s="16" t="n">
        <v>0.000822728226546272</v>
      </c>
      <c r="V20" s="16" t="n">
        <v>0</v>
      </c>
      <c r="W20" s="16"/>
      <c r="X20" s="16" t="n">
        <v>0</v>
      </c>
      <c r="Y20" s="16" t="n">
        <v>0</v>
      </c>
      <c r="Z20" s="16" t="n">
        <v>0</v>
      </c>
      <c r="AA20" s="16" t="n">
        <v>0</v>
      </c>
      <c r="AB20" s="16" t="n">
        <v>0.00125585288365224</v>
      </c>
      <c r="AC20" s="16" t="n">
        <v>0</v>
      </c>
      <c r="AD20" s="16" t="n">
        <v>0.0124869810430802</v>
      </c>
      <c r="AE20" s="16"/>
      <c r="AF20" s="16" t="n">
        <v>0</v>
      </c>
      <c r="AG20" s="16" t="n">
        <v>0.0590152902837482</v>
      </c>
      <c r="AH20" s="16" t="n">
        <v>0.00210516061735369</v>
      </c>
      <c r="AI20" s="16" t="n">
        <v>0</v>
      </c>
      <c r="AJ20" s="16" t="n">
        <v>0.0020454447780608</v>
      </c>
      <c r="AK20" s="16" t="n">
        <v>0</v>
      </c>
      <c r="AL20" s="16" t="n">
        <v>0</v>
      </c>
      <c r="AM20" s="16" t="n">
        <v>0</v>
      </c>
      <c r="AN20" s="16" t="n">
        <v>0</v>
      </c>
      <c r="AO20" s="16" t="n">
        <v>0</v>
      </c>
      <c r="AP20" s="16" t="n">
        <v>0</v>
      </c>
      <c r="AQ20" s="16"/>
      <c r="AR20" s="16" t="n">
        <v>0.00207074108262452</v>
      </c>
      <c r="AS20" s="16" t="n">
        <v>0</v>
      </c>
      <c r="AT20" s="16" t="n">
        <v>0</v>
      </c>
      <c r="AU20" s="16" t="n">
        <v>0</v>
      </c>
      <c r="AV20" s="16" t="n">
        <v>0</v>
      </c>
      <c r="AW20" s="16" t="n">
        <v>0</v>
      </c>
      <c r="AX20" s="16" t="n">
        <v>0</v>
      </c>
      <c r="AY20" s="16" t="n">
        <v>0</v>
      </c>
    </row>
    <row r="21">
      <c r="B21" s="17" t="s">
        <v>333</v>
      </c>
      <c r="C21" s="16" t="n">
        <v>0.000463578490787155</v>
      </c>
      <c r="D21" s="16" t="n">
        <v>0.00236957320139357</v>
      </c>
      <c r="E21" s="16" t="n">
        <v>0.00110465231855092</v>
      </c>
      <c r="F21" s="16" t="n">
        <v>0</v>
      </c>
      <c r="G21" s="16"/>
      <c r="H21" s="16" t="n">
        <v>0</v>
      </c>
      <c r="I21" s="16" t="n">
        <v>0</v>
      </c>
      <c r="J21" s="16"/>
      <c r="K21" s="16" t="n">
        <v>0.00184505802633956</v>
      </c>
      <c r="L21" s="16"/>
      <c r="M21" s="16" t="n">
        <v>0</v>
      </c>
      <c r="N21" s="16" t="n">
        <v>0</v>
      </c>
      <c r="O21" s="16" t="n">
        <v>0</v>
      </c>
      <c r="P21" s="16" t="n">
        <v>0.0469030727679849</v>
      </c>
      <c r="Q21" s="16"/>
      <c r="R21" s="16" t="n">
        <v>0</v>
      </c>
      <c r="S21" s="16" t="n">
        <v>0</v>
      </c>
      <c r="T21" s="16" t="n">
        <v>0</v>
      </c>
      <c r="U21" s="16" t="n">
        <v>0.00123409233981941</v>
      </c>
      <c r="V21" s="16" t="n">
        <v>0.000339388169443496</v>
      </c>
      <c r="W21" s="16"/>
      <c r="X21" s="16" t="n">
        <v>0</v>
      </c>
      <c r="Y21" s="16" t="n">
        <v>0</v>
      </c>
      <c r="Z21" s="16" t="n">
        <v>0</v>
      </c>
      <c r="AA21" s="16" t="n">
        <v>0</v>
      </c>
      <c r="AB21" s="16" t="n">
        <v>0</v>
      </c>
      <c r="AC21" s="16" t="n">
        <v>0</v>
      </c>
      <c r="AD21" s="16" t="n">
        <v>0.0249739620861604</v>
      </c>
      <c r="AE21" s="16"/>
      <c r="AF21" s="16" t="n">
        <v>0</v>
      </c>
      <c r="AG21" s="16" t="n">
        <v>0</v>
      </c>
      <c r="AH21" s="16" t="n">
        <v>0.00421032123470738</v>
      </c>
      <c r="AI21" s="16" t="n">
        <v>0.00166993389958828</v>
      </c>
      <c r="AJ21" s="16" t="n">
        <v>0</v>
      </c>
      <c r="AK21" s="16" t="n">
        <v>0</v>
      </c>
      <c r="AL21" s="16" t="n">
        <v>0</v>
      </c>
      <c r="AM21" s="16" t="n">
        <v>0</v>
      </c>
      <c r="AN21" s="16" t="n">
        <v>0</v>
      </c>
      <c r="AO21" s="16" t="n">
        <v>0</v>
      </c>
      <c r="AP21" s="16" t="n">
        <v>0.000868404915757784</v>
      </c>
      <c r="AQ21" s="16"/>
      <c r="AR21" s="16" t="n">
        <v>0.00276098811016603</v>
      </c>
      <c r="AS21" s="16" t="n">
        <v>0</v>
      </c>
      <c r="AT21" s="16" t="n">
        <v>0</v>
      </c>
      <c r="AU21" s="16" t="n">
        <v>0</v>
      </c>
      <c r="AV21" s="16" t="n">
        <v>0</v>
      </c>
      <c r="AW21" s="16" t="n">
        <v>0</v>
      </c>
      <c r="AX21" s="16" t="n">
        <v>0</v>
      </c>
      <c r="AY21" s="16" t="n">
        <v>0</v>
      </c>
    </row>
    <row r="22">
      <c r="B22" s="17" t="s">
        <v>334</v>
      </c>
      <c r="C22" s="16" t="n">
        <v>0.000115894622696789</v>
      </c>
      <c r="D22" s="16" t="n">
        <v>0</v>
      </c>
      <c r="E22" s="16" t="n">
        <v>0.000368217439516975</v>
      </c>
      <c r="F22" s="16" t="n">
        <v>0</v>
      </c>
      <c r="G22" s="16"/>
      <c r="H22" s="16" t="n">
        <v>0</v>
      </c>
      <c r="I22" s="16" t="n">
        <v>0.000143513678450732</v>
      </c>
      <c r="J22" s="16"/>
      <c r="K22" s="16" t="n">
        <v>0</v>
      </c>
      <c r="L22" s="16"/>
      <c r="M22" s="16" t="n">
        <v>0</v>
      </c>
      <c r="N22" s="16" t="n">
        <v>0</v>
      </c>
      <c r="O22" s="16" t="n">
        <v>0</v>
      </c>
      <c r="P22" s="16" t="n">
        <v>0.0117257681919962</v>
      </c>
      <c r="Q22" s="16"/>
      <c r="R22" s="16" t="n">
        <v>0</v>
      </c>
      <c r="S22" s="16" t="n">
        <v>0</v>
      </c>
      <c r="T22" s="16" t="n">
        <v>0</v>
      </c>
      <c r="U22" s="16" t="n">
        <v>0.000411364113273136</v>
      </c>
      <c r="V22" s="16" t="n">
        <v>0</v>
      </c>
      <c r="W22" s="16"/>
      <c r="X22" s="16" t="n">
        <v>0</v>
      </c>
      <c r="Y22" s="16" t="n">
        <v>0</v>
      </c>
      <c r="Z22" s="16" t="n">
        <v>0</v>
      </c>
      <c r="AA22" s="16" t="n">
        <v>0</v>
      </c>
      <c r="AB22" s="16" t="n">
        <v>0</v>
      </c>
      <c r="AC22" s="16" t="n">
        <v>0</v>
      </c>
      <c r="AD22" s="16" t="n">
        <v>0.00624349052154011</v>
      </c>
      <c r="AE22" s="16"/>
      <c r="AF22" s="16" t="n">
        <v>0</v>
      </c>
      <c r="AG22" s="16" t="n">
        <v>0</v>
      </c>
      <c r="AH22" s="16" t="n">
        <v>0.00210516061735369</v>
      </c>
      <c r="AI22" s="16" t="n">
        <v>0</v>
      </c>
      <c r="AJ22" s="16" t="n">
        <v>0</v>
      </c>
      <c r="AK22" s="16" t="n">
        <v>0</v>
      </c>
      <c r="AL22" s="16" t="n">
        <v>0</v>
      </c>
      <c r="AM22" s="16" t="n">
        <v>0</v>
      </c>
      <c r="AN22" s="16" t="n">
        <v>0</v>
      </c>
      <c r="AO22" s="16" t="n">
        <v>0</v>
      </c>
      <c r="AP22" s="16" t="n">
        <v>0</v>
      </c>
      <c r="AQ22" s="16"/>
      <c r="AR22" s="16" t="n">
        <v>0.000690247027541507</v>
      </c>
      <c r="AS22" s="16" t="n">
        <v>0</v>
      </c>
      <c r="AT22" s="16" t="n">
        <v>0</v>
      </c>
      <c r="AU22" s="16" t="n">
        <v>0</v>
      </c>
      <c r="AV22" s="16" t="n">
        <v>0</v>
      </c>
      <c r="AW22" s="16" t="n">
        <v>0</v>
      </c>
      <c r="AX22" s="16" t="n">
        <v>0</v>
      </c>
      <c r="AY22" s="16" t="n">
        <v>0</v>
      </c>
    </row>
    <row r="23">
      <c r="B23" s="17" t="s">
        <v>319</v>
      </c>
      <c r="C23" s="22" t="n">
        <v>0.0496357673237417</v>
      </c>
      <c r="D23" s="22" t="n">
        <v>0.067402361494455</v>
      </c>
      <c r="E23" s="22" t="n">
        <v>0.00234416336969335</v>
      </c>
      <c r="F23" s="22" t="n">
        <v>0.0716612947549507</v>
      </c>
      <c r="G23" s="22"/>
      <c r="H23" s="22" t="n">
        <v>0</v>
      </c>
      <c r="I23" s="22" t="n">
        <v>0.0614645562114782</v>
      </c>
      <c r="J23" s="22"/>
      <c r="K23" s="22" t="n">
        <v>0.0298871283532071</v>
      </c>
      <c r="L23" s="22"/>
      <c r="M23" s="22" t="n">
        <v>0.0412893807429396</v>
      </c>
      <c r="N23" s="22" t="n">
        <v>0.145034581248159</v>
      </c>
      <c r="O23" s="22" t="n">
        <v>0.024502157677929</v>
      </c>
      <c r="P23" s="22" t="n">
        <v>0.0234515363839925</v>
      </c>
      <c r="Q23" s="22"/>
      <c r="R23" s="22" t="n">
        <v>0</v>
      </c>
      <c r="S23" s="22" t="n">
        <v>0</v>
      </c>
      <c r="T23" s="22" t="n">
        <v>0.151991820944449</v>
      </c>
      <c r="U23" s="22" t="n">
        <v>0</v>
      </c>
      <c r="V23" s="22" t="n">
        <v>0.0397998967315801</v>
      </c>
      <c r="W23" s="22"/>
      <c r="X23" s="22" t="n">
        <v>0</v>
      </c>
      <c r="Y23" s="22" t="n">
        <v>0</v>
      </c>
      <c r="Z23" s="22" t="n">
        <v>0</v>
      </c>
      <c r="AA23" s="22" t="n">
        <v>0</v>
      </c>
      <c r="AB23" s="22" t="n">
        <v>0</v>
      </c>
      <c r="AC23" s="22" t="n">
        <v>0.164007347457965</v>
      </c>
      <c r="AD23" s="22" t="n">
        <v>0.269900980414847</v>
      </c>
      <c r="AE23" s="22"/>
      <c r="AF23" s="22" t="n">
        <v>0</v>
      </c>
      <c r="AG23" s="22" t="n">
        <v>0.0590152902837482</v>
      </c>
      <c r="AH23" s="22" t="n">
        <v>0.100196021258951</v>
      </c>
      <c r="AI23" s="22" t="n">
        <v>0.00166993389958828</v>
      </c>
      <c r="AJ23" s="22" t="n">
        <v>0</v>
      </c>
      <c r="AK23" s="22" t="n">
        <v>0</v>
      </c>
      <c r="AL23" s="22" t="n">
        <v>0</v>
      </c>
      <c r="AM23" s="22" t="n">
        <v>0.0230289865142381</v>
      </c>
      <c r="AN23" s="22" t="n">
        <v>0</v>
      </c>
      <c r="AO23" s="22" t="n">
        <v>0</v>
      </c>
      <c r="AP23" s="22" t="n">
        <v>0.270086141095968</v>
      </c>
      <c r="AQ23" s="22"/>
      <c r="AR23" s="22" t="n">
        <v>0.019634033522773</v>
      </c>
      <c r="AS23" s="22" t="n">
        <v>0.0853217152086166</v>
      </c>
      <c r="AT23" s="22" t="n">
        <v>0.126914389283509</v>
      </c>
      <c r="AU23" s="22" t="n">
        <v>0</v>
      </c>
      <c r="AV23" s="22" t="n">
        <v>0</v>
      </c>
      <c r="AW23" s="22" t="n">
        <v>0</v>
      </c>
      <c r="AX23" s="22" t="n">
        <v>0</v>
      </c>
      <c r="AY23" s="22" t="n">
        <v>0</v>
      </c>
    </row>
    <row r="24">
      <c r="B24" s="18" t="s">
        <v>342</v>
      </c>
    </row>
    <row r="25">
      <c r="B25" t="s">
        <v>77</v>
      </c>
    </row>
    <row r="26">
      <c r="B26" t="s">
        <v>78</v>
      </c>
    </row>
    <row r="28">
      <c r="B28"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343</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137</v>
      </c>
      <c r="D7" s="11" t="n">
        <v>46</v>
      </c>
      <c r="E7" s="11" t="n">
        <v>53</v>
      </c>
      <c r="F7" s="11" t="n">
        <v>38</v>
      </c>
      <c r="G7" s="11"/>
      <c r="H7" s="11" t="n">
        <v>14</v>
      </c>
      <c r="I7" s="11" t="n">
        <v>96</v>
      </c>
      <c r="J7" s="11"/>
      <c r="K7" s="11" t="n">
        <v>39</v>
      </c>
      <c r="L7" s="11"/>
      <c r="M7" s="11" t="n">
        <v>13</v>
      </c>
      <c r="N7" s="11" t="n">
        <v>19</v>
      </c>
      <c r="O7" s="11" t="n">
        <v>37</v>
      </c>
      <c r="P7" s="11" t="n">
        <v>68</v>
      </c>
      <c r="Q7" s="11"/>
      <c r="R7" s="11" t="n">
        <v>2</v>
      </c>
      <c r="S7" s="11" t="n">
        <v>5</v>
      </c>
      <c r="T7" s="11" t="n">
        <v>35</v>
      </c>
      <c r="U7" s="11" t="n">
        <v>39</v>
      </c>
      <c r="V7" s="11" t="n">
        <v>56</v>
      </c>
      <c r="W7" s="11"/>
      <c r="X7" s="11" t="n">
        <v>12</v>
      </c>
      <c r="Y7" s="11" t="n">
        <v>11</v>
      </c>
      <c r="Z7" s="11" t="n">
        <v>10</v>
      </c>
      <c r="AA7" s="11" t="n">
        <v>15</v>
      </c>
      <c r="AB7" s="11" t="n">
        <v>28</v>
      </c>
      <c r="AC7" s="11" t="n">
        <v>22</v>
      </c>
      <c r="AD7" s="11" t="n">
        <v>37</v>
      </c>
      <c r="AE7" s="11"/>
      <c r="AF7" s="11" t="n">
        <v>5</v>
      </c>
      <c r="AG7" s="11" t="n">
        <v>9</v>
      </c>
      <c r="AH7" s="11" t="n">
        <v>23</v>
      </c>
      <c r="AI7" s="11" t="n">
        <v>20</v>
      </c>
      <c r="AJ7" s="11" t="n">
        <v>23</v>
      </c>
      <c r="AK7" s="11" t="n">
        <v>14</v>
      </c>
      <c r="AL7" s="11" t="n">
        <v>15</v>
      </c>
      <c r="AM7" s="11" t="n">
        <v>8</v>
      </c>
      <c r="AN7" s="11" t="n">
        <v>10</v>
      </c>
      <c r="AO7" s="11" t="n">
        <v>4</v>
      </c>
      <c r="AP7" s="11" t="n">
        <v>5</v>
      </c>
      <c r="AQ7" s="11"/>
      <c r="AR7" s="11" t="n">
        <v>28</v>
      </c>
      <c r="AS7" s="11" t="n">
        <v>44</v>
      </c>
      <c r="AT7" s="11" t="n">
        <v>23</v>
      </c>
      <c r="AU7" s="11" t="n">
        <v>5</v>
      </c>
      <c r="AV7" s="11" t="n">
        <v>9</v>
      </c>
      <c r="AW7" s="11" t="n">
        <v>14</v>
      </c>
      <c r="AX7" s="11" t="n">
        <v>13</v>
      </c>
      <c r="AY7" s="11" t="n">
        <v>1</v>
      </c>
    </row>
    <row r="8" ht="30" customHeight="1">
      <c r="B8" s="12" t="s">
        <v>21</v>
      </c>
      <c r="C8" s="12" t="n">
        <v>71</v>
      </c>
      <c r="D8" s="12" t="n">
        <v>9</v>
      </c>
      <c r="E8" s="12" t="n">
        <v>22</v>
      </c>
      <c r="F8" s="12" t="n">
        <v>39</v>
      </c>
      <c r="G8" s="12"/>
      <c r="H8" s="12" t="n">
        <v>1</v>
      </c>
      <c r="I8" s="12" t="n">
        <v>55</v>
      </c>
      <c r="J8" s="12"/>
      <c r="K8" s="12" t="n">
        <v>22</v>
      </c>
      <c r="L8" s="12"/>
      <c r="M8" s="12" t="n">
        <v>56</v>
      </c>
      <c r="N8" s="12" t="n">
        <v>10</v>
      </c>
      <c r="O8" s="12" t="n">
        <v>4</v>
      </c>
      <c r="P8" s="12" t="n">
        <v>1</v>
      </c>
      <c r="Q8" s="12"/>
      <c r="R8" s="12" t="n">
        <v>0</v>
      </c>
      <c r="S8" s="12" t="n">
        <v>17</v>
      </c>
      <c r="T8" s="12" t="n">
        <v>22</v>
      </c>
      <c r="U8" s="12" t="n">
        <v>12</v>
      </c>
      <c r="V8" s="12" t="n">
        <v>20</v>
      </c>
      <c r="W8" s="12"/>
      <c r="X8" s="12" t="n">
        <v>26</v>
      </c>
      <c r="Y8" s="12" t="n">
        <v>7</v>
      </c>
      <c r="Z8" s="12" t="n">
        <v>19</v>
      </c>
      <c r="AA8" s="12" t="n">
        <v>2</v>
      </c>
      <c r="AB8" s="12" t="n">
        <v>4</v>
      </c>
      <c r="AC8" s="12" t="n">
        <v>2</v>
      </c>
      <c r="AD8" s="12" t="n">
        <v>2</v>
      </c>
      <c r="AE8" s="12"/>
      <c r="AF8" s="12" t="n">
        <v>0</v>
      </c>
      <c r="AG8" s="12" t="n">
        <v>0</v>
      </c>
      <c r="AH8" s="12" t="n">
        <v>11</v>
      </c>
      <c r="AI8" s="12" t="n">
        <v>6</v>
      </c>
      <c r="AJ8" s="12" t="n">
        <v>7</v>
      </c>
      <c r="AK8" s="12" t="n">
        <v>17</v>
      </c>
      <c r="AL8" s="12" t="n">
        <v>3</v>
      </c>
      <c r="AM8" s="12" t="n">
        <v>4</v>
      </c>
      <c r="AN8" s="12" t="n">
        <v>8</v>
      </c>
      <c r="AO8" s="12" t="n">
        <v>5</v>
      </c>
      <c r="AP8" s="12" t="n">
        <v>9</v>
      </c>
      <c r="AQ8" s="12"/>
      <c r="AR8" s="12" t="n">
        <v>2</v>
      </c>
      <c r="AS8" s="12" t="n">
        <v>35</v>
      </c>
      <c r="AT8" s="12" t="n">
        <v>11</v>
      </c>
      <c r="AU8" s="12" t="n">
        <v>1</v>
      </c>
      <c r="AV8" s="12" t="n">
        <v>8</v>
      </c>
      <c r="AW8" s="12" t="n">
        <v>10</v>
      </c>
      <c r="AX8" s="12" t="n">
        <v>5</v>
      </c>
      <c r="AY8" s="12" t="n">
        <v>0</v>
      </c>
    </row>
    <row r="9">
      <c r="B9" s="17" t="s">
        <v>321</v>
      </c>
      <c r="C9" s="16" t="n">
        <v>0.296640635390134</v>
      </c>
      <c r="D9" s="16" t="n">
        <v>0.0657507172644216</v>
      </c>
      <c r="E9" s="16" t="n">
        <v>0.00841426020632262</v>
      </c>
      <c r="F9" s="16" t="n">
        <v>0.511940645880092</v>
      </c>
      <c r="G9" s="16"/>
      <c r="H9" s="16" t="n">
        <v>0.0371358717128891</v>
      </c>
      <c r="I9" s="16" t="n">
        <v>0.378940084595257</v>
      </c>
      <c r="J9" s="16"/>
      <c r="K9" s="16" t="n">
        <v>0.420004803215019</v>
      </c>
      <c r="L9" s="16"/>
      <c r="M9" s="16" t="n">
        <v>0.346060863943635</v>
      </c>
      <c r="N9" s="16" t="n">
        <v>0.115122112350091</v>
      </c>
      <c r="O9" s="16" t="n">
        <v>0.105180250780421</v>
      </c>
      <c r="P9" s="16" t="n">
        <v>0.0154761946715888</v>
      </c>
      <c r="Q9" s="16"/>
      <c r="R9" s="16" t="n">
        <v>0</v>
      </c>
      <c r="S9" s="16" t="n">
        <v>0</v>
      </c>
      <c r="T9" s="16" t="n">
        <v>0.301507885381955</v>
      </c>
      <c r="U9" s="16" t="n">
        <v>0.292544374425219</v>
      </c>
      <c r="V9" s="16" t="n">
        <v>0.544113823232863</v>
      </c>
      <c r="W9" s="16"/>
      <c r="X9" s="16" t="n">
        <v>0.515583880107437</v>
      </c>
      <c r="Y9" s="16" t="n">
        <v>0.634469123741387</v>
      </c>
      <c r="Z9" s="16" t="n">
        <v>0.139997368429187</v>
      </c>
      <c r="AA9" s="16" t="n">
        <v>0</v>
      </c>
      <c r="AB9" s="16" t="n">
        <v>0.0284565622897603</v>
      </c>
      <c r="AC9" s="16" t="n">
        <v>0</v>
      </c>
      <c r="AD9" s="16" t="n">
        <v>0.315603970960073</v>
      </c>
      <c r="AE9" s="16"/>
      <c r="AF9" s="16" t="n">
        <v>0</v>
      </c>
      <c r="AG9" s="16" t="n">
        <v>0</v>
      </c>
      <c r="AH9" s="16" t="n">
        <v>0.26505176464607</v>
      </c>
      <c r="AI9" s="16" t="n">
        <v>0.766609178731266</v>
      </c>
      <c r="AJ9" s="16" t="n">
        <v>0.0029524588920741</v>
      </c>
      <c r="AK9" s="16" t="n">
        <v>0.328071409595484</v>
      </c>
      <c r="AL9" s="16" t="n">
        <v>0.206462636319447</v>
      </c>
      <c r="AM9" s="16" t="n">
        <v>0.839362537596852</v>
      </c>
      <c r="AN9" s="16" t="n">
        <v>0</v>
      </c>
      <c r="AO9" s="16" t="n">
        <v>0</v>
      </c>
      <c r="AP9" s="16" t="n">
        <v>0.441641296610582</v>
      </c>
      <c r="AQ9" s="16"/>
      <c r="AR9" s="16" t="n">
        <v>0.254705020200827</v>
      </c>
      <c r="AS9" s="16" t="n">
        <v>0.00357434232630633</v>
      </c>
      <c r="AT9" s="16" t="n">
        <v>0.0756479390390557</v>
      </c>
      <c r="AU9" s="16" t="n">
        <v>0</v>
      </c>
      <c r="AV9" s="16" t="n">
        <v>0.931567045349777</v>
      </c>
      <c r="AW9" s="16" t="n">
        <v>0.86026113754671</v>
      </c>
      <c r="AX9" s="16" t="n">
        <v>0.732510002884111</v>
      </c>
      <c r="AY9" s="16" t="n">
        <v>0</v>
      </c>
    </row>
    <row r="10">
      <c r="B10" s="17" t="s">
        <v>322</v>
      </c>
      <c r="C10" s="16" t="n">
        <v>0.0903306078509617</v>
      </c>
      <c r="D10" s="16" t="n">
        <v>0.0458659055816854</v>
      </c>
      <c r="E10" s="16" t="n">
        <v>0.264333401422733</v>
      </c>
      <c r="F10" s="16" t="n">
        <v>0.00427235056757479</v>
      </c>
      <c r="G10" s="16"/>
      <c r="H10" s="16" t="n">
        <v>0</v>
      </c>
      <c r="I10" s="16" t="n">
        <v>0.0238843778323984</v>
      </c>
      <c r="J10" s="16"/>
      <c r="K10" s="16" t="n">
        <v>0.235768911582276</v>
      </c>
      <c r="L10" s="16"/>
      <c r="M10" s="16" t="n">
        <v>0.0900411538500713</v>
      </c>
      <c r="N10" s="16" t="n">
        <v>0.115200708886062</v>
      </c>
      <c r="O10" s="16" t="n">
        <v>0.0475805805985463</v>
      </c>
      <c r="P10" s="16" t="n">
        <v>0.0359484488591656</v>
      </c>
      <c r="Q10" s="16"/>
      <c r="R10" s="16" t="n">
        <v>0</v>
      </c>
      <c r="S10" s="16" t="n">
        <v>0</v>
      </c>
      <c r="T10" s="16" t="n">
        <v>0.0193933802350914</v>
      </c>
      <c r="U10" s="16" t="n">
        <v>0.480153616041828</v>
      </c>
      <c r="V10" s="16" t="n">
        <v>0.00986476839846694</v>
      </c>
      <c r="W10" s="16"/>
      <c r="X10" s="16" t="n">
        <v>0.000772851431504198</v>
      </c>
      <c r="Y10" s="16" t="n">
        <v>0.103259915025875</v>
      </c>
      <c r="Z10" s="16" t="n">
        <v>0.296184726523836</v>
      </c>
      <c r="AA10" s="16" t="n">
        <v>0</v>
      </c>
      <c r="AB10" s="16" t="n">
        <v>0.0230870288976996</v>
      </c>
      <c r="AC10" s="16" t="n">
        <v>0.0476578396081351</v>
      </c>
      <c r="AD10" s="16" t="n">
        <v>0.0116761568678624</v>
      </c>
      <c r="AE10" s="16"/>
      <c r="AF10" s="16" t="n">
        <v>0</v>
      </c>
      <c r="AG10" s="16" t="n">
        <v>0</v>
      </c>
      <c r="AH10" s="16" t="n">
        <v>0.0596630659278461</v>
      </c>
      <c r="AI10" s="16" t="n">
        <v>0.00294434555250189</v>
      </c>
      <c r="AJ10" s="16" t="n">
        <v>0.768389830504234</v>
      </c>
      <c r="AK10" s="16" t="n">
        <v>0</v>
      </c>
      <c r="AL10" s="16" t="n">
        <v>0</v>
      </c>
      <c r="AM10" s="16" t="n">
        <v>0</v>
      </c>
      <c r="AN10" s="16" t="n">
        <v>0.0547795633208284</v>
      </c>
      <c r="AO10" s="16" t="n">
        <v>0.00377994226611848</v>
      </c>
      <c r="AP10" s="16" t="n">
        <v>0</v>
      </c>
      <c r="AQ10" s="16"/>
      <c r="AR10" s="16" t="n">
        <v>0.0096315228838065</v>
      </c>
      <c r="AS10" s="16" t="n">
        <v>0.146834255160184</v>
      </c>
      <c r="AT10" s="16" t="n">
        <v>0.0633052874589194</v>
      </c>
      <c r="AU10" s="16" t="n">
        <v>0</v>
      </c>
      <c r="AV10" s="16" t="n">
        <v>0.00122442490299229</v>
      </c>
      <c r="AW10" s="16" t="n">
        <v>0.062131136991612</v>
      </c>
      <c r="AX10" s="16" t="n">
        <v>0</v>
      </c>
      <c r="AY10" s="16" t="n">
        <v>0</v>
      </c>
    </row>
    <row r="11">
      <c r="B11" s="17" t="s">
        <v>323</v>
      </c>
      <c r="C11" s="16" t="n">
        <v>0.00950999763873645</v>
      </c>
      <c r="D11" s="16" t="n">
        <v>0.0164436650560052</v>
      </c>
      <c r="E11" s="16" t="n">
        <v>0.00706963260997035</v>
      </c>
      <c r="F11" s="16" t="n">
        <v>0.0092096112675099</v>
      </c>
      <c r="G11" s="16"/>
      <c r="H11" s="16" t="n">
        <v>0</v>
      </c>
      <c r="I11" s="16" t="n">
        <v>0.00937599169303761</v>
      </c>
      <c r="J11" s="16"/>
      <c r="K11" s="16" t="n">
        <v>0.00317316601682467</v>
      </c>
      <c r="L11" s="16"/>
      <c r="M11" s="16" t="n">
        <v>0</v>
      </c>
      <c r="N11" s="16" t="n">
        <v>0.0378799757111378</v>
      </c>
      <c r="O11" s="16" t="n">
        <v>0.0874923138469667</v>
      </c>
      <c r="P11" s="16" t="n">
        <v>0</v>
      </c>
      <c r="Q11" s="16"/>
      <c r="R11" s="16" t="n">
        <v>0</v>
      </c>
      <c r="S11" s="16" t="n">
        <v>0</v>
      </c>
      <c r="T11" s="16" t="n">
        <v>0.00317830004864626</v>
      </c>
      <c r="U11" s="16" t="n">
        <v>0</v>
      </c>
      <c r="V11" s="16" t="n">
        <v>0.0304446009148074</v>
      </c>
      <c r="W11" s="16"/>
      <c r="X11" s="16" t="n">
        <v>0</v>
      </c>
      <c r="Y11" s="16" t="n">
        <v>0.0108734932701653</v>
      </c>
      <c r="Z11" s="16" t="n">
        <v>0.00452473569158417</v>
      </c>
      <c r="AA11" s="16" t="n">
        <v>0</v>
      </c>
      <c r="AB11" s="16" t="n">
        <v>0.0995342297438275</v>
      </c>
      <c r="AC11" s="16" t="n">
        <v>0.040059659085384</v>
      </c>
      <c r="AD11" s="16" t="n">
        <v>0.0368584421148958</v>
      </c>
      <c r="AE11" s="16"/>
      <c r="AF11" s="16" t="n">
        <v>0</v>
      </c>
      <c r="AG11" s="16" t="n">
        <v>0</v>
      </c>
      <c r="AH11" s="16" t="n">
        <v>0.00734837517906493</v>
      </c>
      <c r="AI11" s="16" t="n">
        <v>0.0127829417580958</v>
      </c>
      <c r="AJ11" s="16" t="n">
        <v>0</v>
      </c>
      <c r="AK11" s="16" t="n">
        <v>0.0218819664822053</v>
      </c>
      <c r="AL11" s="16" t="n">
        <v>0.0217409639161289</v>
      </c>
      <c r="AM11" s="16" t="n">
        <v>0</v>
      </c>
      <c r="AN11" s="16" t="n">
        <v>0.0106617610329762</v>
      </c>
      <c r="AO11" s="16" t="n">
        <v>0</v>
      </c>
      <c r="AP11" s="16" t="n">
        <v>0</v>
      </c>
      <c r="AQ11" s="16"/>
      <c r="AR11" s="16" t="n">
        <v>0.0993198339740718</v>
      </c>
      <c r="AS11" s="16" t="n">
        <v>0</v>
      </c>
      <c r="AT11" s="16" t="n">
        <v>0</v>
      </c>
      <c r="AU11" s="16" t="n">
        <v>0</v>
      </c>
      <c r="AV11" s="16" t="n">
        <v>0</v>
      </c>
      <c r="AW11" s="16" t="n">
        <v>0</v>
      </c>
      <c r="AX11" s="16" t="n">
        <v>0.106891905212242</v>
      </c>
      <c r="AY11" s="16" t="n">
        <v>0</v>
      </c>
    </row>
    <row r="12">
      <c r="B12" s="17" t="s">
        <v>324</v>
      </c>
      <c r="C12" s="16" t="n">
        <v>0.258223013637495</v>
      </c>
      <c r="D12" s="16" t="n">
        <v>0.039307706205825</v>
      </c>
      <c r="E12" s="16" t="n">
        <v>0.561094658883969</v>
      </c>
      <c r="F12" s="16" t="n">
        <v>0.142234889858223</v>
      </c>
      <c r="G12" s="16"/>
      <c r="H12" s="16" t="n">
        <v>0.058738327589899</v>
      </c>
      <c r="I12" s="16" t="n">
        <v>0.212899799802021</v>
      </c>
      <c r="J12" s="16"/>
      <c r="K12" s="16" t="n">
        <v>0.00934836761746568</v>
      </c>
      <c r="L12" s="16"/>
      <c r="M12" s="16" t="n">
        <v>0.29377452065608</v>
      </c>
      <c r="N12" s="16" t="n">
        <v>0.115200708886062</v>
      </c>
      <c r="O12" s="16" t="n">
        <v>0.137637017531054</v>
      </c>
      <c r="P12" s="16" t="n">
        <v>0.10098741468366</v>
      </c>
      <c r="Q12" s="16"/>
      <c r="R12" s="16" t="n">
        <v>0</v>
      </c>
      <c r="S12" s="16" t="n">
        <v>0.992793042961866</v>
      </c>
      <c r="T12" s="16" t="n">
        <v>0.0240718293499638</v>
      </c>
      <c r="U12" s="16" t="n">
        <v>0.0918423092011103</v>
      </c>
      <c r="V12" s="16" t="n">
        <v>0.00425897380802106</v>
      </c>
      <c r="W12" s="16"/>
      <c r="X12" s="16" t="n">
        <v>0.447690512905454</v>
      </c>
      <c r="Y12" s="16" t="n">
        <v>0.0190981804934423</v>
      </c>
      <c r="Z12" s="16" t="n">
        <v>0.272936874263734</v>
      </c>
      <c r="AA12" s="16" t="n">
        <v>0.0257630503048202</v>
      </c>
      <c r="AB12" s="16" t="n">
        <v>0.141500077459596</v>
      </c>
      <c r="AC12" s="16" t="n">
        <v>0.480376064325976</v>
      </c>
      <c r="AD12" s="16" t="n">
        <v>0</v>
      </c>
      <c r="AE12" s="16"/>
      <c r="AF12" s="16" t="n">
        <v>0</v>
      </c>
      <c r="AG12" s="16" t="n">
        <v>0</v>
      </c>
      <c r="AH12" s="16" t="n">
        <v>0.445021571734976</v>
      </c>
      <c r="AI12" s="16" t="n">
        <v>0.0779990706489055</v>
      </c>
      <c r="AJ12" s="16" t="n">
        <v>0.00590491778414821</v>
      </c>
      <c r="AK12" s="16" t="n">
        <v>0.00274540489895422</v>
      </c>
      <c r="AL12" s="16" t="n">
        <v>0.214269901385499</v>
      </c>
      <c r="AM12" s="16" t="n">
        <v>0.0612486015088044</v>
      </c>
      <c r="AN12" s="16" t="n">
        <v>0.825223461019935</v>
      </c>
      <c r="AO12" s="16" t="n">
        <v>0.9767307597884</v>
      </c>
      <c r="AP12" s="16" t="n">
        <v>0</v>
      </c>
      <c r="AQ12" s="16"/>
      <c r="AR12" s="16" t="n">
        <v>0.0993198339740718</v>
      </c>
      <c r="AS12" s="16" t="n">
        <v>0.29782348216057</v>
      </c>
      <c r="AT12" s="16" t="n">
        <v>0.683418514665169</v>
      </c>
      <c r="AU12" s="16" t="n">
        <v>0</v>
      </c>
      <c r="AV12" s="16" t="n">
        <v>0</v>
      </c>
      <c r="AW12" s="16" t="n">
        <v>0.0534158531099066</v>
      </c>
      <c r="AX12" s="16" t="n">
        <v>0</v>
      </c>
      <c r="AY12" s="16" t="n">
        <v>0</v>
      </c>
    </row>
    <row r="13">
      <c r="B13" s="17" t="s">
        <v>325</v>
      </c>
      <c r="C13" s="16" t="n">
        <v>0.0985800315274212</v>
      </c>
      <c r="D13" s="16" t="n">
        <v>0.120935856907723</v>
      </c>
      <c r="E13" s="16" t="n">
        <v>0.018099235912447</v>
      </c>
      <c r="F13" s="16" t="n">
        <v>0.137956668828502</v>
      </c>
      <c r="G13" s="16"/>
      <c r="H13" s="16" t="n">
        <v>0.0493735636748271</v>
      </c>
      <c r="I13" s="16" t="n">
        <v>0.11814607559576</v>
      </c>
      <c r="J13" s="16"/>
      <c r="K13" s="16" t="n">
        <v>0.269239783011733</v>
      </c>
      <c r="L13" s="16"/>
      <c r="M13" s="16" t="n">
        <v>0.0900411538500713</v>
      </c>
      <c r="N13" s="16" t="n">
        <v>0.129023005150912</v>
      </c>
      <c r="O13" s="16" t="n">
        <v>0.154970713598737</v>
      </c>
      <c r="P13" s="16" t="n">
        <v>0.0905072795280588</v>
      </c>
      <c r="Q13" s="16"/>
      <c r="R13" s="16" t="n">
        <v>0</v>
      </c>
      <c r="S13" s="16" t="n">
        <v>0</v>
      </c>
      <c r="T13" s="16" t="n">
        <v>0.285717489596183</v>
      </c>
      <c r="U13" s="16" t="n">
        <v>0.0300385022691717</v>
      </c>
      <c r="V13" s="16" t="n">
        <v>0.0126367953482129</v>
      </c>
      <c r="W13" s="16"/>
      <c r="X13" s="16" t="n">
        <v>0.0104832566524514</v>
      </c>
      <c r="Y13" s="16" t="n">
        <v>0.0662322642022145</v>
      </c>
      <c r="Z13" s="16" t="n">
        <v>0.279891891004195</v>
      </c>
      <c r="AA13" s="16" t="n">
        <v>0.42320312285269</v>
      </c>
      <c r="AB13" s="16" t="n">
        <v>0.0725491268241565</v>
      </c>
      <c r="AC13" s="16" t="n">
        <v>0</v>
      </c>
      <c r="AD13" s="16" t="n">
        <v>0.0248020844723435</v>
      </c>
      <c r="AE13" s="16"/>
      <c r="AF13" s="16" t="n">
        <v>0</v>
      </c>
      <c r="AG13" s="16" t="n">
        <v>0.336926668887461</v>
      </c>
      <c r="AH13" s="16" t="n">
        <v>0</v>
      </c>
      <c r="AI13" s="16" t="n">
        <v>0.0535381995434573</v>
      </c>
      <c r="AJ13" s="16" t="n">
        <v>0.0785373180402733</v>
      </c>
      <c r="AK13" s="16" t="n">
        <v>0.339246743166297</v>
      </c>
      <c r="AL13" s="16" t="n">
        <v>0.00500768223973305</v>
      </c>
      <c r="AM13" s="16" t="n">
        <v>0.0914740409337219</v>
      </c>
      <c r="AN13" s="16" t="n">
        <v>0.00130962834931088</v>
      </c>
      <c r="AO13" s="16" t="n">
        <v>0</v>
      </c>
      <c r="AP13" s="16" t="n">
        <v>0</v>
      </c>
      <c r="AQ13" s="16"/>
      <c r="AR13" s="16" t="n">
        <v>0.264336543084634</v>
      </c>
      <c r="AS13" s="16" t="n">
        <v>0.1657633086625</v>
      </c>
      <c r="AT13" s="16" t="n">
        <v>0.00478770559249896</v>
      </c>
      <c r="AU13" s="16" t="n">
        <v>0</v>
      </c>
      <c r="AV13" s="16" t="n">
        <v>0.0336042648736151</v>
      </c>
      <c r="AW13" s="16" t="n">
        <v>0.0174305677634108</v>
      </c>
      <c r="AX13" s="16" t="n">
        <v>0.0149939843963713</v>
      </c>
      <c r="AY13" s="16" t="n">
        <v>1</v>
      </c>
    </row>
    <row r="14">
      <c r="B14" s="17" t="s">
        <v>326</v>
      </c>
      <c r="C14" s="16" t="n">
        <v>0.0140365959400057</v>
      </c>
      <c r="D14" s="16" t="n">
        <v>0.0220446313140777</v>
      </c>
      <c r="E14" s="16" t="n">
        <v>0.00556753954177144</v>
      </c>
      <c r="F14" s="16" t="n">
        <v>0.0168292448674935</v>
      </c>
      <c r="G14" s="16"/>
      <c r="H14" s="16" t="n">
        <v>0.072399566235431</v>
      </c>
      <c r="I14" s="16" t="n">
        <v>0.00645950045128038</v>
      </c>
      <c r="J14" s="16"/>
      <c r="K14" s="16" t="n">
        <v>0.00555546341487285</v>
      </c>
      <c r="L14" s="16"/>
      <c r="M14" s="16" t="n">
        <v>0</v>
      </c>
      <c r="N14" s="16" t="n">
        <v>0.0555457942747869</v>
      </c>
      <c r="O14" s="16" t="n">
        <v>0.0956725177846763</v>
      </c>
      <c r="P14" s="16" t="n">
        <v>0.0937491751064444</v>
      </c>
      <c r="Q14" s="16"/>
      <c r="R14" s="16" t="n">
        <v>0</v>
      </c>
      <c r="S14" s="16" t="n">
        <v>0.00622858141392993</v>
      </c>
      <c r="T14" s="16" t="n">
        <v>0.0239038524668662</v>
      </c>
      <c r="U14" s="16" t="n">
        <v>0.00503166354654685</v>
      </c>
      <c r="V14" s="16" t="n">
        <v>0.0149910307841907</v>
      </c>
      <c r="W14" s="16"/>
      <c r="X14" s="16" t="n">
        <v>0.0254694989031532</v>
      </c>
      <c r="Y14" s="16" t="n">
        <v>0</v>
      </c>
      <c r="Z14" s="16" t="n">
        <v>0</v>
      </c>
      <c r="AA14" s="16" t="n">
        <v>0.070092767439154</v>
      </c>
      <c r="AB14" s="16" t="n">
        <v>0.0055191399325102</v>
      </c>
      <c r="AC14" s="16" t="n">
        <v>0.0815279809758761</v>
      </c>
      <c r="AD14" s="16" t="n">
        <v>0.0181621508094106</v>
      </c>
      <c r="AE14" s="16"/>
      <c r="AF14" s="16" t="n">
        <v>0.197084056089402</v>
      </c>
      <c r="AG14" s="16" t="n">
        <v>0</v>
      </c>
      <c r="AH14" s="16" t="n">
        <v>0.0465366728876035</v>
      </c>
      <c r="AI14" s="16" t="n">
        <v>0.0262249237116831</v>
      </c>
      <c r="AJ14" s="16" t="n">
        <v>0</v>
      </c>
      <c r="AK14" s="16" t="n">
        <v>0.0024266955262449</v>
      </c>
      <c r="AL14" s="16" t="n">
        <v>0.00618314250979568</v>
      </c>
      <c r="AM14" s="16" t="n">
        <v>0</v>
      </c>
      <c r="AN14" s="16" t="n">
        <v>0.0166222995929905</v>
      </c>
      <c r="AO14" s="16" t="n">
        <v>0.0194892979454819</v>
      </c>
      <c r="AP14" s="16" t="n">
        <v>0</v>
      </c>
      <c r="AQ14" s="16"/>
      <c r="AR14" s="16" t="n">
        <v>0</v>
      </c>
      <c r="AS14" s="16" t="n">
        <v>0.0242452843703091</v>
      </c>
      <c r="AT14" s="16" t="n">
        <v>0.0123426515801363</v>
      </c>
      <c r="AU14" s="16" t="n">
        <v>0.0289009697099274</v>
      </c>
      <c r="AV14" s="16" t="n">
        <v>0</v>
      </c>
      <c r="AW14" s="16" t="n">
        <v>0</v>
      </c>
      <c r="AX14" s="16" t="n">
        <v>0</v>
      </c>
      <c r="AY14" s="16" t="n">
        <v>0</v>
      </c>
    </row>
    <row r="15">
      <c r="B15" s="17" t="s">
        <v>327</v>
      </c>
      <c r="C15" s="16" t="n">
        <v>0.0243955859242638</v>
      </c>
      <c r="D15" s="16" t="n">
        <v>0.0208515895415969</v>
      </c>
      <c r="E15" s="16" t="n">
        <v>0.0609363706035278</v>
      </c>
      <c r="F15" s="16" t="n">
        <v>0.00493927316350782</v>
      </c>
      <c r="G15" s="16"/>
      <c r="H15" s="16" t="n">
        <v>0.581749698926379</v>
      </c>
      <c r="I15" s="16" t="n">
        <v>0.00400955483967218</v>
      </c>
      <c r="J15" s="16"/>
      <c r="K15" s="16" t="n">
        <v>0.00766289370073939</v>
      </c>
      <c r="L15" s="16"/>
      <c r="M15" s="16" t="n">
        <v>0</v>
      </c>
      <c r="N15" s="16" t="n">
        <v>0.128883284212202</v>
      </c>
      <c r="O15" s="16" t="n">
        <v>0.0786441323585264</v>
      </c>
      <c r="P15" s="16" t="n">
        <v>0.163088036288402</v>
      </c>
      <c r="Q15" s="16"/>
      <c r="R15" s="16" t="n">
        <v>0</v>
      </c>
      <c r="S15" s="16" t="n">
        <v>0.000978375624204176</v>
      </c>
      <c r="T15" s="16" t="n">
        <v>0.0351656994316905</v>
      </c>
      <c r="U15" s="16" t="n">
        <v>0.0598961195642894</v>
      </c>
      <c r="V15" s="16" t="n">
        <v>0.010487984018884</v>
      </c>
      <c r="W15" s="16"/>
      <c r="X15" s="16" t="n">
        <v>0</v>
      </c>
      <c r="Y15" s="16" t="n">
        <v>0</v>
      </c>
      <c r="Z15" s="16" t="n">
        <v>0.0064644040874632</v>
      </c>
      <c r="AA15" s="16" t="n">
        <v>0.393480583951355</v>
      </c>
      <c r="AB15" s="16" t="n">
        <v>0.184290783994828</v>
      </c>
      <c r="AC15" s="16" t="n">
        <v>0.00922709977835044</v>
      </c>
      <c r="AD15" s="16" t="n">
        <v>0.097108045305019</v>
      </c>
      <c r="AE15" s="16"/>
      <c r="AF15" s="16" t="n">
        <v>0.248852013962929</v>
      </c>
      <c r="AG15" s="16" t="n">
        <v>0.0654356102180396</v>
      </c>
      <c r="AH15" s="16" t="n">
        <v>0.0632044181384547</v>
      </c>
      <c r="AI15" s="16" t="n">
        <v>0.00294434555250189</v>
      </c>
      <c r="AJ15" s="16" t="n">
        <v>0.0475074023851825</v>
      </c>
      <c r="AK15" s="16" t="n">
        <v>0</v>
      </c>
      <c r="AL15" s="16" t="n">
        <v>0.189135771765215</v>
      </c>
      <c r="AM15" s="16" t="n">
        <v>0</v>
      </c>
      <c r="AN15" s="16" t="n">
        <v>0</v>
      </c>
      <c r="AO15" s="16" t="n">
        <v>0</v>
      </c>
      <c r="AP15" s="16" t="n">
        <v>0</v>
      </c>
      <c r="AQ15" s="16"/>
      <c r="AR15" s="16" t="n">
        <v>0.0288945686514195</v>
      </c>
      <c r="AS15" s="16" t="n">
        <v>0.00714868465261265</v>
      </c>
      <c r="AT15" s="16" t="n">
        <v>0.0728806986439173</v>
      </c>
      <c r="AU15" s="16" t="n">
        <v>0.79318530590426</v>
      </c>
      <c r="AV15" s="16" t="n">
        <v>0</v>
      </c>
      <c r="AW15" s="16" t="n">
        <v>0</v>
      </c>
      <c r="AX15" s="16" t="n">
        <v>0.0149939843963713</v>
      </c>
      <c r="AY15" s="16" t="n">
        <v>0</v>
      </c>
    </row>
    <row r="16">
      <c r="B16" s="17" t="s">
        <v>328</v>
      </c>
      <c r="C16" s="16" t="n">
        <v>0.0238442595951148</v>
      </c>
      <c r="D16" s="16" t="n">
        <v>0.0048370761692698</v>
      </c>
      <c r="E16" s="16" t="n">
        <v>0.0394228882664899</v>
      </c>
      <c r="F16" s="16" t="n">
        <v>0.0197288371280813</v>
      </c>
      <c r="G16" s="16"/>
      <c r="H16" s="16" t="n">
        <v>0</v>
      </c>
      <c r="I16" s="16" t="n">
        <v>0.0305370434255897</v>
      </c>
      <c r="J16" s="16"/>
      <c r="K16" s="16" t="n">
        <v>0.0185288131645742</v>
      </c>
      <c r="L16" s="16"/>
      <c r="M16" s="16" t="n">
        <v>0</v>
      </c>
      <c r="N16" s="16" t="n">
        <v>0.139582663809215</v>
      </c>
      <c r="O16" s="16" t="n">
        <v>0.0693181043998623</v>
      </c>
      <c r="P16" s="16" t="n">
        <v>0.0796488447398628</v>
      </c>
      <c r="Q16" s="16"/>
      <c r="R16" s="16" t="n">
        <v>0</v>
      </c>
      <c r="S16" s="16" t="n">
        <v>0</v>
      </c>
      <c r="T16" s="16" t="n">
        <v>0.0443948535189525</v>
      </c>
      <c r="U16" s="16" t="n">
        <v>0.00211777592428894</v>
      </c>
      <c r="V16" s="16" t="n">
        <v>0.0340183854321815</v>
      </c>
      <c r="W16" s="16"/>
      <c r="X16" s="16" t="n">
        <v>0</v>
      </c>
      <c r="Y16" s="16" t="n">
        <v>0.166067023266915</v>
      </c>
      <c r="Z16" s="16" t="n">
        <v>0</v>
      </c>
      <c r="AA16" s="16" t="n">
        <v>0.0143769194392156</v>
      </c>
      <c r="AB16" s="16" t="n">
        <v>0.053381921944794</v>
      </c>
      <c r="AC16" s="16" t="n">
        <v>0.203825693085666</v>
      </c>
      <c r="AD16" s="16" t="n">
        <v>0.0111452062028179</v>
      </c>
      <c r="AE16" s="16"/>
      <c r="AF16" s="16" t="n">
        <v>0</v>
      </c>
      <c r="AG16" s="16" t="n">
        <v>0</v>
      </c>
      <c r="AH16" s="16" t="n">
        <v>0.0238700313297318</v>
      </c>
      <c r="AI16" s="16" t="n">
        <v>0.00822588022794139</v>
      </c>
      <c r="AJ16" s="16" t="n">
        <v>0.00612333232001835</v>
      </c>
      <c r="AK16" s="16" t="n">
        <v>0</v>
      </c>
      <c r="AL16" s="16" t="n">
        <v>0.185253780825898</v>
      </c>
      <c r="AM16" s="16" t="n">
        <v>0.00395740998031076</v>
      </c>
      <c r="AN16" s="16" t="n">
        <v>0.0896620856373005</v>
      </c>
      <c r="AO16" s="16" t="n">
        <v>0</v>
      </c>
      <c r="AP16" s="16" t="n">
        <v>0</v>
      </c>
      <c r="AQ16" s="16"/>
      <c r="AR16" s="16" t="n">
        <v>0.0096315228838065</v>
      </c>
      <c r="AS16" s="16" t="n">
        <v>0.0342837646783255</v>
      </c>
      <c r="AT16" s="16" t="n">
        <v>0.00478770559249896</v>
      </c>
      <c r="AU16" s="16" t="n">
        <v>0</v>
      </c>
      <c r="AV16" s="16" t="n">
        <v>0.0323798399706228</v>
      </c>
      <c r="AW16" s="16" t="n">
        <v>0.0016903261470902</v>
      </c>
      <c r="AX16" s="16" t="n">
        <v>0.0299879687927426</v>
      </c>
      <c r="AY16" s="16" t="n">
        <v>0</v>
      </c>
    </row>
    <row r="17">
      <c r="B17" s="17" t="s">
        <v>329</v>
      </c>
      <c r="C17" s="16" t="n">
        <v>0.0213250431393699</v>
      </c>
      <c r="D17" s="16" t="n">
        <v>0.0963646172394517</v>
      </c>
      <c r="E17" s="16" t="n">
        <v>0.0179464410834178</v>
      </c>
      <c r="F17" s="16" t="n">
        <v>0.00527687484478781</v>
      </c>
      <c r="G17" s="16"/>
      <c r="H17" s="16" t="n">
        <v>0.16381628570642</v>
      </c>
      <c r="I17" s="16" t="n">
        <v>0.0128080460259529</v>
      </c>
      <c r="J17" s="16"/>
      <c r="K17" s="16" t="n">
        <v>0.0216590252311303</v>
      </c>
      <c r="L17" s="16"/>
      <c r="M17" s="16" t="n">
        <v>0</v>
      </c>
      <c r="N17" s="16" t="n">
        <v>0.0934257699859247</v>
      </c>
      <c r="O17" s="16" t="n">
        <v>0.146683386109312</v>
      </c>
      <c r="P17" s="16" t="n">
        <v>0.0722067187476235</v>
      </c>
      <c r="Q17" s="16"/>
      <c r="R17" s="16" t="n">
        <v>0</v>
      </c>
      <c r="S17" s="16" t="n">
        <v>0</v>
      </c>
      <c r="T17" s="16" t="n">
        <v>0.0276985826569106</v>
      </c>
      <c r="U17" s="16" t="n">
        <v>0.025388535764589</v>
      </c>
      <c r="V17" s="16" t="n">
        <v>0.0296851718292227</v>
      </c>
      <c r="W17" s="16"/>
      <c r="X17" s="16" t="n">
        <v>0</v>
      </c>
      <c r="Y17" s="16" t="n">
        <v>0</v>
      </c>
      <c r="Z17" s="16" t="n">
        <v>0</v>
      </c>
      <c r="AA17" s="16" t="n">
        <v>0.0587066365735494</v>
      </c>
      <c r="AB17" s="16" t="n">
        <v>0.308352649762875</v>
      </c>
      <c r="AC17" s="16" t="n">
        <v>0.0791243915734414</v>
      </c>
      <c r="AD17" s="16" t="n">
        <v>0.0614856588615898</v>
      </c>
      <c r="AE17" s="16"/>
      <c r="AF17" s="16" t="n">
        <v>0</v>
      </c>
      <c r="AG17" s="16" t="n">
        <v>0.369106070159118</v>
      </c>
      <c r="AH17" s="16" t="n">
        <v>0.0128817548880091</v>
      </c>
      <c r="AI17" s="16" t="n">
        <v>0.0223799085503302</v>
      </c>
      <c r="AJ17" s="16" t="n">
        <v>0.079727300286047</v>
      </c>
      <c r="AK17" s="16" t="n">
        <v>0</v>
      </c>
      <c r="AL17" s="16" t="n">
        <v>0.171946121038283</v>
      </c>
      <c r="AM17" s="16" t="n">
        <v>0</v>
      </c>
      <c r="AN17" s="16" t="n">
        <v>0.00174120104665853</v>
      </c>
      <c r="AO17" s="16" t="n">
        <v>0</v>
      </c>
      <c r="AP17" s="16" t="n">
        <v>0</v>
      </c>
      <c r="AQ17" s="16"/>
      <c r="AR17" s="16" t="n">
        <v>0.019263045767613</v>
      </c>
      <c r="AS17" s="16" t="n">
        <v>0.0219227663147267</v>
      </c>
      <c r="AT17" s="16" t="n">
        <v>0.0123426515801363</v>
      </c>
      <c r="AU17" s="16" t="n">
        <v>0.149012754675886</v>
      </c>
      <c r="AV17" s="16" t="n">
        <v>0</v>
      </c>
      <c r="AW17" s="16" t="n">
        <v>0</v>
      </c>
      <c r="AX17" s="16" t="n">
        <v>0.100622154318161</v>
      </c>
      <c r="AY17" s="16" t="n">
        <v>0</v>
      </c>
    </row>
    <row r="18">
      <c r="B18" s="17" t="s">
        <v>330</v>
      </c>
      <c r="C18" s="16" t="n">
        <v>0.00440008389707185</v>
      </c>
      <c r="D18" s="16" t="n">
        <v>0.0160249594067004</v>
      </c>
      <c r="E18" s="16" t="n">
        <v>0.00640229130030615</v>
      </c>
      <c r="F18" s="16" t="n">
        <v>0.0005106698815094</v>
      </c>
      <c r="G18" s="16"/>
      <c r="H18" s="16" t="n">
        <v>0.0140418696059491</v>
      </c>
      <c r="I18" s="16" t="n">
        <v>0.00497551453374177</v>
      </c>
      <c r="J18" s="16"/>
      <c r="K18" s="16" t="n">
        <v>0</v>
      </c>
      <c r="L18" s="16"/>
      <c r="M18" s="16" t="n">
        <v>0</v>
      </c>
      <c r="N18" s="16" t="n">
        <v>0</v>
      </c>
      <c r="O18" s="16" t="n">
        <v>0.0530721848821475</v>
      </c>
      <c r="P18" s="16" t="n">
        <v>0.0948721614959575</v>
      </c>
      <c r="Q18" s="16"/>
      <c r="R18" s="16" t="n">
        <v>0</v>
      </c>
      <c r="S18" s="16" t="n">
        <v>0</v>
      </c>
      <c r="T18" s="16" t="n">
        <v>0.00114133996242991</v>
      </c>
      <c r="U18" s="16" t="n">
        <v>0.00135836926171637</v>
      </c>
      <c r="V18" s="16" t="n">
        <v>0.0136323137165016</v>
      </c>
      <c r="W18" s="16"/>
      <c r="X18" s="16" t="n">
        <v>0</v>
      </c>
      <c r="Y18" s="16" t="n">
        <v>0</v>
      </c>
      <c r="Z18" s="16" t="n">
        <v>0</v>
      </c>
      <c r="AA18" s="16" t="n">
        <v>0</v>
      </c>
      <c r="AB18" s="16" t="n">
        <v>0.0354254115959942</v>
      </c>
      <c r="AC18" s="16" t="n">
        <v>0.0212767515296292</v>
      </c>
      <c r="AD18" s="16" t="n">
        <v>0.0633385466086211</v>
      </c>
      <c r="AE18" s="16"/>
      <c r="AF18" s="16" t="n">
        <v>0</v>
      </c>
      <c r="AG18" s="16" t="n">
        <v>0</v>
      </c>
      <c r="AH18" s="16" t="n">
        <v>0.0105333472231751</v>
      </c>
      <c r="AI18" s="16" t="n">
        <v>0.00822588022794139</v>
      </c>
      <c r="AJ18" s="16" t="n">
        <v>0.00607508973415968</v>
      </c>
      <c r="AK18" s="16" t="n">
        <v>0</v>
      </c>
      <c r="AL18" s="16" t="n">
        <v>0</v>
      </c>
      <c r="AM18" s="16" t="n">
        <v>0</v>
      </c>
      <c r="AN18" s="16" t="n">
        <v>0</v>
      </c>
      <c r="AO18" s="16" t="n">
        <v>0</v>
      </c>
      <c r="AP18" s="16" t="n">
        <v>0.0111426261184752</v>
      </c>
      <c r="AQ18" s="16"/>
      <c r="AR18" s="16" t="n">
        <v>0.0592914398708424</v>
      </c>
      <c r="AS18" s="16" t="n">
        <v>0.00473560135409753</v>
      </c>
      <c r="AT18" s="16" t="n">
        <v>0.00239385279624948</v>
      </c>
      <c r="AU18" s="16" t="n">
        <v>0.0289009697099274</v>
      </c>
      <c r="AV18" s="16" t="n">
        <v>0</v>
      </c>
      <c r="AW18" s="16" t="n">
        <v>0</v>
      </c>
      <c r="AX18" s="16" t="n">
        <v>0</v>
      </c>
      <c r="AY18" s="16" t="n">
        <v>0</v>
      </c>
    </row>
    <row r="19">
      <c r="B19" s="17" t="s">
        <v>331</v>
      </c>
      <c r="C19" s="16" t="n">
        <v>0.00339184982611131</v>
      </c>
      <c r="D19" s="16" t="n">
        <v>0.00692547098253416</v>
      </c>
      <c r="E19" s="16" t="n">
        <v>0.00681671496100033</v>
      </c>
      <c r="F19" s="16" t="n">
        <v>0.000644807251308941</v>
      </c>
      <c r="G19" s="16"/>
      <c r="H19" s="16" t="n">
        <v>0.0113724082741031</v>
      </c>
      <c r="I19" s="16" t="n">
        <v>0.000886014839928479</v>
      </c>
      <c r="J19" s="16"/>
      <c r="K19" s="16" t="n">
        <v>0.00596238221868268</v>
      </c>
      <c r="L19" s="16"/>
      <c r="M19" s="16" t="n">
        <v>0</v>
      </c>
      <c r="N19" s="16" t="n">
        <v>0</v>
      </c>
      <c r="O19" s="16" t="n">
        <v>0.0237487981097507</v>
      </c>
      <c r="P19" s="16" t="n">
        <v>0.119835678473852</v>
      </c>
      <c r="Q19" s="16"/>
      <c r="R19" s="16" t="n">
        <v>0</v>
      </c>
      <c r="S19" s="16" t="n">
        <v>0</v>
      </c>
      <c r="T19" s="16" t="n">
        <v>0.00523867962349256</v>
      </c>
      <c r="U19" s="16" t="n">
        <v>0.0089096222328708</v>
      </c>
      <c r="V19" s="16" t="n">
        <v>0.000826026424977634</v>
      </c>
      <c r="W19" s="16"/>
      <c r="X19" s="16" t="n">
        <v>0</v>
      </c>
      <c r="Y19" s="16" t="n">
        <v>0</v>
      </c>
      <c r="Z19" s="16" t="n">
        <v>0</v>
      </c>
      <c r="AA19" s="16" t="n">
        <v>0</v>
      </c>
      <c r="AB19" s="16" t="n">
        <v>0.0479030675539585</v>
      </c>
      <c r="AC19" s="16" t="n">
        <v>0.0276812993350513</v>
      </c>
      <c r="AD19" s="16" t="n">
        <v>0.00714868147652668</v>
      </c>
      <c r="AE19" s="16"/>
      <c r="AF19" s="16" t="n">
        <v>0</v>
      </c>
      <c r="AG19" s="16" t="n">
        <v>0.228531650735382</v>
      </c>
      <c r="AH19" s="16" t="n">
        <v>0.00142521470010584</v>
      </c>
      <c r="AI19" s="16" t="n">
        <v>0.0181253254953752</v>
      </c>
      <c r="AJ19" s="16" t="n">
        <v>0.00478235005386281</v>
      </c>
      <c r="AK19" s="16" t="n">
        <v>0</v>
      </c>
      <c r="AL19" s="16" t="n">
        <v>0</v>
      </c>
      <c r="AM19" s="16" t="n">
        <v>0.00395740998031076</v>
      </c>
      <c r="AN19" s="16" t="n">
        <v>0</v>
      </c>
      <c r="AO19" s="16" t="n">
        <v>0</v>
      </c>
      <c r="AP19" s="16" t="n">
        <v>0</v>
      </c>
      <c r="AQ19" s="16"/>
      <c r="AR19" s="16" t="n">
        <v>0.117080577173681</v>
      </c>
      <c r="AS19" s="16" t="n">
        <v>0</v>
      </c>
      <c r="AT19" s="16" t="n">
        <v>0.00239385279624948</v>
      </c>
      <c r="AU19" s="16" t="n">
        <v>0</v>
      </c>
      <c r="AV19" s="16" t="n">
        <v>0</v>
      </c>
      <c r="AW19" s="16" t="n">
        <v>0.0016903261470902</v>
      </c>
      <c r="AX19" s="16" t="n">
        <v>0</v>
      </c>
      <c r="AY19" s="16" t="n">
        <v>0</v>
      </c>
    </row>
    <row r="20">
      <c r="B20" s="17" t="s">
        <v>332</v>
      </c>
      <c r="C20" s="16" t="n">
        <v>0.00115318013489257</v>
      </c>
      <c r="D20" s="16" t="n">
        <v>0.00346878533330986</v>
      </c>
      <c r="E20" s="16" t="n">
        <v>0.00223310323447234</v>
      </c>
      <c r="F20" s="16" t="n">
        <v>0</v>
      </c>
      <c r="G20" s="16"/>
      <c r="H20" s="16" t="n">
        <v>0.0113724082741031</v>
      </c>
      <c r="I20" s="16" t="n">
        <v>0</v>
      </c>
      <c r="J20" s="16"/>
      <c r="K20" s="16" t="n">
        <v>0.00146305272205997</v>
      </c>
      <c r="L20" s="16"/>
      <c r="M20" s="16" t="n">
        <v>0</v>
      </c>
      <c r="N20" s="16" t="n">
        <v>0</v>
      </c>
      <c r="O20" s="16" t="n">
        <v>0</v>
      </c>
      <c r="P20" s="16" t="n">
        <v>0.0627140858759777</v>
      </c>
      <c r="Q20" s="16"/>
      <c r="R20" s="16" t="n">
        <v>0</v>
      </c>
      <c r="S20" s="16" t="n">
        <v>0</v>
      </c>
      <c r="T20" s="16" t="n">
        <v>0</v>
      </c>
      <c r="U20" s="16" t="n">
        <v>0.00271911176836869</v>
      </c>
      <c r="V20" s="16" t="n">
        <v>0.0024751979612083</v>
      </c>
      <c r="W20" s="16"/>
      <c r="X20" s="16" t="n">
        <v>0</v>
      </c>
      <c r="Y20" s="16" t="n">
        <v>0</v>
      </c>
      <c r="Z20" s="16" t="n">
        <v>0</v>
      </c>
      <c r="AA20" s="16" t="n">
        <v>0</v>
      </c>
      <c r="AB20" s="16" t="n">
        <v>0</v>
      </c>
      <c r="AC20" s="16" t="n">
        <v>0.00924322070249056</v>
      </c>
      <c r="AD20" s="16" t="n">
        <v>0.0286072155674904</v>
      </c>
      <c r="AE20" s="16"/>
      <c r="AF20" s="16" t="n">
        <v>0.159895817768865</v>
      </c>
      <c r="AG20" s="16" t="n">
        <v>0</v>
      </c>
      <c r="AH20" s="16" t="n">
        <v>0.00427813413278881</v>
      </c>
      <c r="AI20" s="16" t="n">
        <v>0</v>
      </c>
      <c r="AJ20" s="16" t="n">
        <v>0</v>
      </c>
      <c r="AK20" s="16" t="n">
        <v>0</v>
      </c>
      <c r="AL20" s="16" t="n">
        <v>0</v>
      </c>
      <c r="AM20" s="16" t="n">
        <v>0</v>
      </c>
      <c r="AN20" s="16" t="n">
        <v>0</v>
      </c>
      <c r="AO20" s="16" t="n">
        <v>0</v>
      </c>
      <c r="AP20" s="16" t="n">
        <v>0.00175026592083324</v>
      </c>
      <c r="AQ20" s="16"/>
      <c r="AR20" s="16" t="n">
        <v>0.0288945686514195</v>
      </c>
      <c r="AS20" s="16" t="n">
        <v>0</v>
      </c>
      <c r="AT20" s="16" t="n">
        <v>0</v>
      </c>
      <c r="AU20" s="16" t="n">
        <v>0</v>
      </c>
      <c r="AV20" s="16" t="n">
        <v>0</v>
      </c>
      <c r="AW20" s="16" t="n">
        <v>0.0033806522941804</v>
      </c>
      <c r="AX20" s="16" t="n">
        <v>0</v>
      </c>
      <c r="AY20" s="16" t="n">
        <v>0</v>
      </c>
    </row>
    <row r="21">
      <c r="B21" s="17" t="s">
        <v>333</v>
      </c>
      <c r="C21" s="16" t="n">
        <v>0.000230474959279063</v>
      </c>
      <c r="D21" s="16" t="n">
        <v>0</v>
      </c>
      <c r="E21" s="16" t="n">
        <v>0.000744367744824115</v>
      </c>
      <c r="F21" s="16" t="n">
        <v>0</v>
      </c>
      <c r="G21" s="16"/>
      <c r="H21" s="16" t="n">
        <v>0</v>
      </c>
      <c r="I21" s="16" t="n">
        <v>0.000295166382161756</v>
      </c>
      <c r="J21" s="16"/>
      <c r="K21" s="16" t="n">
        <v>0.000730887883696313</v>
      </c>
      <c r="L21" s="16"/>
      <c r="M21" s="16" t="n">
        <v>0</v>
      </c>
      <c r="N21" s="16" t="n">
        <v>0</v>
      </c>
      <c r="O21" s="16" t="n">
        <v>0</v>
      </c>
      <c r="P21" s="16" t="n">
        <v>0.0125340577340384</v>
      </c>
      <c r="Q21" s="16"/>
      <c r="R21" s="16" t="n">
        <v>0</v>
      </c>
      <c r="S21" s="16" t="n">
        <v>0</v>
      </c>
      <c r="T21" s="16" t="n">
        <v>0</v>
      </c>
      <c r="U21" s="16" t="n">
        <v>0</v>
      </c>
      <c r="V21" s="16" t="n">
        <v>0.000824585768115334</v>
      </c>
      <c r="W21" s="16"/>
      <c r="X21" s="16" t="n">
        <v>0</v>
      </c>
      <c r="Y21" s="16" t="n">
        <v>0</v>
      </c>
      <c r="Z21" s="16" t="n">
        <v>0</v>
      </c>
      <c r="AA21" s="16" t="n">
        <v>0</v>
      </c>
      <c r="AB21" s="16" t="n">
        <v>0</v>
      </c>
      <c r="AC21" s="16" t="n">
        <v>0</v>
      </c>
      <c r="AD21" s="16" t="n">
        <v>0.00714868147652668</v>
      </c>
      <c r="AE21" s="16"/>
      <c r="AF21" s="16" t="n">
        <v>0</v>
      </c>
      <c r="AG21" s="16" t="n">
        <v>0</v>
      </c>
      <c r="AH21" s="16" t="n">
        <v>0.00142521470010584</v>
      </c>
      <c r="AI21" s="16" t="n">
        <v>0</v>
      </c>
      <c r="AJ21" s="16" t="n">
        <v>0</v>
      </c>
      <c r="AK21" s="16" t="n">
        <v>0</v>
      </c>
      <c r="AL21" s="16" t="n">
        <v>0</v>
      </c>
      <c r="AM21" s="16" t="n">
        <v>0</v>
      </c>
      <c r="AN21" s="16" t="n">
        <v>0</v>
      </c>
      <c r="AO21" s="16" t="n">
        <v>0</v>
      </c>
      <c r="AP21" s="16" t="n">
        <v>0</v>
      </c>
      <c r="AQ21" s="16"/>
      <c r="AR21" s="16" t="n">
        <v>0.0096315228838065</v>
      </c>
      <c r="AS21" s="16" t="n">
        <v>0</v>
      </c>
      <c r="AT21" s="16" t="n">
        <v>0</v>
      </c>
      <c r="AU21" s="16" t="n">
        <v>0</v>
      </c>
      <c r="AV21" s="16" t="n">
        <v>0</v>
      </c>
      <c r="AW21" s="16" t="n">
        <v>0</v>
      </c>
      <c r="AX21" s="16" t="n">
        <v>0</v>
      </c>
      <c r="AY21" s="16" t="n">
        <v>0</v>
      </c>
    </row>
    <row r="22">
      <c r="B22" s="17" t="s">
        <v>334</v>
      </c>
      <c r="C22" s="16" t="n">
        <v>0.000715116075578271</v>
      </c>
      <c r="D22" s="16" t="n">
        <v>0</v>
      </c>
      <c r="E22" s="16" t="n">
        <v>0.000919094228748045</v>
      </c>
      <c r="F22" s="16" t="n">
        <v>0.000772607517236403</v>
      </c>
      <c r="G22" s="16"/>
      <c r="H22" s="16" t="n">
        <v>0</v>
      </c>
      <c r="I22" s="16" t="n">
        <v>0.000551388964816695</v>
      </c>
      <c r="J22" s="16"/>
      <c r="K22" s="16" t="n">
        <v>0.000902450220926594</v>
      </c>
      <c r="L22" s="16"/>
      <c r="M22" s="16" t="n">
        <v>0</v>
      </c>
      <c r="N22" s="16" t="n">
        <v>0</v>
      </c>
      <c r="O22" s="16" t="n">
        <v>0</v>
      </c>
      <c r="P22" s="16" t="n">
        <v>0.038890585796716</v>
      </c>
      <c r="Q22" s="16"/>
      <c r="R22" s="16" t="n">
        <v>1</v>
      </c>
      <c r="S22" s="16" t="n">
        <v>0</v>
      </c>
      <c r="T22" s="16" t="n">
        <v>0.000903910342498259</v>
      </c>
      <c r="U22" s="16" t="n">
        <v>0</v>
      </c>
      <c r="V22" s="16" t="n">
        <v>0</v>
      </c>
      <c r="W22" s="16"/>
      <c r="X22" s="16" t="n">
        <v>0</v>
      </c>
      <c r="Y22" s="16" t="n">
        <v>0</v>
      </c>
      <c r="Z22" s="16" t="n">
        <v>0</v>
      </c>
      <c r="AA22" s="16" t="n">
        <v>0</v>
      </c>
      <c r="AB22" s="16" t="n">
        <v>0</v>
      </c>
      <c r="AC22" s="16" t="n">
        <v>0</v>
      </c>
      <c r="AD22" s="16" t="n">
        <v>0.0221808783871525</v>
      </c>
      <c r="AE22" s="16"/>
      <c r="AF22" s="16" t="n">
        <v>0.394168112178804</v>
      </c>
      <c r="AG22" s="16" t="n">
        <v>0</v>
      </c>
      <c r="AH22" s="16" t="n">
        <v>0</v>
      </c>
      <c r="AI22" s="16" t="n">
        <v>0</v>
      </c>
      <c r="AJ22" s="16" t="n">
        <v>0</v>
      </c>
      <c r="AK22" s="16" t="n">
        <v>0</v>
      </c>
      <c r="AL22" s="16" t="n">
        <v>0</v>
      </c>
      <c r="AM22" s="16" t="n">
        <v>0</v>
      </c>
      <c r="AN22" s="16" t="n">
        <v>0</v>
      </c>
      <c r="AO22" s="16" t="n">
        <v>0</v>
      </c>
      <c r="AP22" s="16" t="n">
        <v>0.00110849614867946</v>
      </c>
      <c r="AQ22" s="16"/>
      <c r="AR22" s="16" t="n">
        <v>0</v>
      </c>
      <c r="AS22" s="16" t="n">
        <v>0.0011612590277912</v>
      </c>
      <c r="AT22" s="16" t="n">
        <v>0</v>
      </c>
      <c r="AU22" s="16" t="n">
        <v>0</v>
      </c>
      <c r="AV22" s="16" t="n">
        <v>0.00122442490299229</v>
      </c>
      <c r="AW22" s="16" t="n">
        <v>0</v>
      </c>
      <c r="AX22" s="16" t="n">
        <v>0</v>
      </c>
      <c r="AY22" s="16" t="n">
        <v>0</v>
      </c>
    </row>
    <row r="23">
      <c r="B23" s="17" t="s">
        <v>319</v>
      </c>
      <c r="C23" s="22" t="n">
        <v>0.153223524463564</v>
      </c>
      <c r="D23" s="22" t="n">
        <v>0.541179018997399</v>
      </c>
      <c r="E23" s="22" t="n">
        <v>0</v>
      </c>
      <c r="F23" s="22" t="n">
        <v>0.145683518944173</v>
      </c>
      <c r="G23" s="22"/>
      <c r="H23" s="22" t="n">
        <v>0</v>
      </c>
      <c r="I23" s="22" t="n">
        <v>0.196231441018382</v>
      </c>
      <c r="J23" s="22"/>
      <c r="K23" s="22" t="n">
        <v>0</v>
      </c>
      <c r="L23" s="22"/>
      <c r="M23" s="22" t="n">
        <v>0.180082307700143</v>
      </c>
      <c r="N23" s="22" t="n">
        <v>0.0701359767336073</v>
      </c>
      <c r="O23" s="22" t="n">
        <v>0</v>
      </c>
      <c r="P23" s="22" t="n">
        <v>0.0195413179986522</v>
      </c>
      <c r="Q23" s="22"/>
      <c r="R23" s="22" t="n">
        <v>0</v>
      </c>
      <c r="S23" s="22" t="n">
        <v>0</v>
      </c>
      <c r="T23" s="22" t="n">
        <v>0.22768419738532</v>
      </c>
      <c r="U23" s="22" t="n">
        <v>0</v>
      </c>
      <c r="V23" s="22" t="n">
        <v>0.291740342362347</v>
      </c>
      <c r="W23" s="22"/>
      <c r="X23" s="22" t="n">
        <v>0</v>
      </c>
      <c r="Y23" s="22" t="n">
        <v>0</v>
      </c>
      <c r="Z23" s="22" t="n">
        <v>0</v>
      </c>
      <c r="AA23" s="22" t="n">
        <v>0.0143769194392156</v>
      </c>
      <c r="AB23" s="22" t="n">
        <v>0</v>
      </c>
      <c r="AC23" s="22" t="n">
        <v>0</v>
      </c>
      <c r="AD23" s="22" t="n">
        <v>0.294734280889671</v>
      </c>
      <c r="AE23" s="22"/>
      <c r="AF23" s="22" t="n">
        <v>0</v>
      </c>
      <c r="AG23" s="22" t="n">
        <v>0</v>
      </c>
      <c r="AH23" s="22" t="n">
        <v>0.0587604345120687</v>
      </c>
      <c r="AI23" s="22" t="n">
        <v>0</v>
      </c>
      <c r="AJ23" s="22" t="n">
        <v>0</v>
      </c>
      <c r="AK23" s="22" t="n">
        <v>0.305627780330814</v>
      </c>
      <c r="AL23" s="22" t="n">
        <v>0</v>
      </c>
      <c r="AM23" s="22" t="n">
        <v>0</v>
      </c>
      <c r="AN23" s="22" t="n">
        <v>0</v>
      </c>
      <c r="AO23" s="22" t="n">
        <v>0</v>
      </c>
      <c r="AP23" s="22" t="n">
        <v>0.54435731520143</v>
      </c>
      <c r="AQ23" s="22"/>
      <c r="AR23" s="22" t="n">
        <v>0</v>
      </c>
      <c r="AS23" s="22" t="n">
        <v>0.292507251292577</v>
      </c>
      <c r="AT23" s="22" t="n">
        <v>0.0656991402551689</v>
      </c>
      <c r="AU23" s="22" t="n">
        <v>0</v>
      </c>
      <c r="AV23" s="22" t="n">
        <v>0</v>
      </c>
      <c r="AW23" s="22" t="n">
        <v>0</v>
      </c>
      <c r="AX23" s="22" t="n">
        <v>0</v>
      </c>
      <c r="AY23" s="22" t="n">
        <v>0</v>
      </c>
    </row>
    <row r="24">
      <c r="B24" s="18" t="s">
        <v>344</v>
      </c>
    </row>
    <row r="25">
      <c r="B25" t="s">
        <v>77</v>
      </c>
    </row>
    <row r="26">
      <c r="B26" t="s">
        <v>78</v>
      </c>
    </row>
    <row r="28">
      <c r="B28"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10.71" hidden="0" customWidth="1"/>
    <col min="52" max="52" width="2.21" hidden="0" customWidth="1"/>
  </cols>
  <sheetData>
    <row r="2" ht="40" customHeight="1">
      <c r="D2" s="15" t="s">
        <v>347</v>
      </c>
    </row>
    <row r="5" ht="30" customHeight="1">
      <c r="B5" s="21"/>
      <c r="C5" s="21"/>
      <c r="D5" s="21" t="s">
        <v>60</v>
      </c>
      <c r="E5" s="21"/>
      <c r="F5" s="21"/>
      <c r="G5" s="21"/>
      <c r="H5" s="21" t="s">
        <v>61</v>
      </c>
      <c r="I5" s="21"/>
      <c r="J5" s="21"/>
      <c r="K5" s="21" t="s">
        <v>24</v>
      </c>
      <c r="L5" s="21"/>
      <c r="M5" s="21" t="s">
        <v>62</v>
      </c>
      <c r="N5" s="21"/>
      <c r="O5" s="21"/>
      <c r="P5" s="21"/>
      <c r="Q5" s="21"/>
      <c r="R5" s="21" t="s">
        <v>63</v>
      </c>
      <c r="S5" s="21"/>
      <c r="T5" s="21"/>
      <c r="U5" s="21"/>
      <c r="V5" s="21"/>
      <c r="W5" s="21"/>
      <c r="X5" s="21" t="s">
        <v>64</v>
      </c>
      <c r="Y5" s="21"/>
      <c r="Z5" s="21"/>
      <c r="AA5" s="21"/>
      <c r="AB5" s="21"/>
      <c r="AC5" s="21"/>
      <c r="AD5" s="21"/>
      <c r="AE5" s="21"/>
      <c r="AF5" s="21" t="s">
        <v>65</v>
      </c>
      <c r="AG5" s="21"/>
      <c r="AH5" s="21"/>
      <c r="AI5" s="21"/>
      <c r="AJ5" s="21"/>
      <c r="AK5" s="21"/>
      <c r="AL5" s="21"/>
      <c r="AM5" s="21"/>
      <c r="AN5" s="21"/>
      <c r="AO5" s="21"/>
      <c r="AP5" s="21"/>
      <c r="AQ5" s="21"/>
      <c r="AR5" s="21" t="s">
        <v>66</v>
      </c>
      <c r="AS5" s="21"/>
      <c r="AT5" s="21"/>
      <c r="AU5" s="21"/>
      <c r="AV5" s="21"/>
      <c r="AW5" s="21"/>
      <c r="AX5" s="21"/>
      <c r="AY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c r="AU6" s="13" t="s">
        <v>55</v>
      </c>
      <c r="AV6" s="13" t="s">
        <v>56</v>
      </c>
      <c r="AW6" s="13" t="s">
        <v>57</v>
      </c>
      <c r="AX6" s="13" t="s">
        <v>58</v>
      </c>
      <c r="AY6" s="13" t="s">
        <v>59</v>
      </c>
    </row>
    <row r="7" ht="30" customHeight="1">
      <c r="B7" s="11" t="s">
        <v>20</v>
      </c>
      <c r="C7" s="11" t="n">
        <v>101</v>
      </c>
      <c r="D7" s="11" t="n">
        <v>34</v>
      </c>
      <c r="E7" s="11" t="n">
        <v>41</v>
      </c>
      <c r="F7" s="11" t="n">
        <v>26</v>
      </c>
      <c r="G7" s="11"/>
      <c r="H7" s="11" t="n">
        <v>6</v>
      </c>
      <c r="I7" s="11" t="n">
        <v>75</v>
      </c>
      <c r="J7" s="11"/>
      <c r="K7" s="11" t="n">
        <v>25</v>
      </c>
      <c r="L7" s="11"/>
      <c r="M7" s="11" t="n">
        <v>10</v>
      </c>
      <c r="N7" s="11" t="n">
        <v>19</v>
      </c>
      <c r="O7" s="11" t="n">
        <v>28</v>
      </c>
      <c r="P7" s="11" t="n">
        <v>44</v>
      </c>
      <c r="Q7" s="11"/>
      <c r="R7" s="11" t="n">
        <v>2</v>
      </c>
      <c r="S7" s="11" t="n">
        <v>5</v>
      </c>
      <c r="T7" s="11" t="n">
        <v>23</v>
      </c>
      <c r="U7" s="11" t="n">
        <v>30</v>
      </c>
      <c r="V7" s="11" t="n">
        <v>41</v>
      </c>
      <c r="W7" s="11"/>
      <c r="X7" s="11" t="n">
        <v>8</v>
      </c>
      <c r="Y7" s="11" t="n">
        <v>11</v>
      </c>
      <c r="Z7" s="11" t="n">
        <v>10</v>
      </c>
      <c r="AA7" s="11" t="n">
        <v>9</v>
      </c>
      <c r="AB7" s="11" t="n">
        <v>16</v>
      </c>
      <c r="AC7" s="11" t="n">
        <v>17</v>
      </c>
      <c r="AD7" s="11" t="n">
        <v>27</v>
      </c>
      <c r="AE7" s="11"/>
      <c r="AF7" s="11" t="n">
        <v>6</v>
      </c>
      <c r="AG7" s="11" t="n">
        <v>6</v>
      </c>
      <c r="AH7" s="11" t="n">
        <v>16</v>
      </c>
      <c r="AI7" s="11" t="n">
        <v>10</v>
      </c>
      <c r="AJ7" s="11" t="n">
        <v>13</v>
      </c>
      <c r="AK7" s="11" t="n">
        <v>11</v>
      </c>
      <c r="AL7" s="11" t="n">
        <v>14</v>
      </c>
      <c r="AM7" s="11" t="n">
        <v>12</v>
      </c>
      <c r="AN7" s="11" t="n">
        <v>6</v>
      </c>
      <c r="AO7" s="11" t="n">
        <v>3</v>
      </c>
      <c r="AP7" s="11" t="n">
        <v>3</v>
      </c>
      <c r="AQ7" s="11"/>
      <c r="AR7" s="11" t="n">
        <v>24</v>
      </c>
      <c r="AS7" s="11" t="n">
        <v>35</v>
      </c>
      <c r="AT7" s="11" t="n">
        <v>13</v>
      </c>
      <c r="AU7" s="11" t="n">
        <v>7</v>
      </c>
      <c r="AV7" s="11" t="n">
        <v>4</v>
      </c>
      <c r="AW7" s="11" t="n">
        <v>8</v>
      </c>
      <c r="AX7" s="11" t="n">
        <v>10</v>
      </c>
      <c r="AY7" s="11" t="s">
        <v>345</v>
      </c>
    </row>
    <row r="8" ht="30" customHeight="1">
      <c r="B8" s="12" t="s">
        <v>21</v>
      </c>
      <c r="C8" s="12" t="n">
        <v>58</v>
      </c>
      <c r="D8" s="12" t="n">
        <v>15</v>
      </c>
      <c r="E8" s="12" t="n">
        <v>12</v>
      </c>
      <c r="F8" s="12" t="n">
        <v>32</v>
      </c>
      <c r="G8" s="12"/>
      <c r="H8" s="12" t="n">
        <v>5</v>
      </c>
      <c r="I8" s="12" t="n">
        <v>46</v>
      </c>
      <c r="J8" s="12"/>
      <c r="K8" s="12" t="n">
        <v>8</v>
      </c>
      <c r="L8" s="12"/>
      <c r="M8" s="12" t="n">
        <v>44</v>
      </c>
      <c r="N8" s="12" t="n">
        <v>10</v>
      </c>
      <c r="O8" s="12" t="n">
        <v>3</v>
      </c>
      <c r="P8" s="12" t="n">
        <v>1</v>
      </c>
      <c r="Q8" s="12"/>
      <c r="R8" s="12" t="n">
        <v>0</v>
      </c>
      <c r="S8" s="12" t="n">
        <v>6</v>
      </c>
      <c r="T8" s="12" t="n">
        <v>12</v>
      </c>
      <c r="U8" s="12" t="n">
        <v>12</v>
      </c>
      <c r="V8" s="12" t="n">
        <v>29</v>
      </c>
      <c r="W8" s="12"/>
      <c r="X8" s="12" t="n">
        <v>12</v>
      </c>
      <c r="Y8" s="12" t="n">
        <v>14</v>
      </c>
      <c r="Z8" s="12" t="n">
        <v>14</v>
      </c>
      <c r="AA8" s="12" t="n">
        <v>1</v>
      </c>
      <c r="AB8" s="12" t="n">
        <v>2</v>
      </c>
      <c r="AC8" s="12" t="n">
        <v>2</v>
      </c>
      <c r="AD8" s="12" t="n">
        <v>2</v>
      </c>
      <c r="AE8" s="12"/>
      <c r="AF8" s="12" t="n">
        <v>0</v>
      </c>
      <c r="AG8" s="12" t="n">
        <v>0</v>
      </c>
      <c r="AH8" s="12" t="n">
        <v>2</v>
      </c>
      <c r="AI8" s="12" t="n">
        <v>12</v>
      </c>
      <c r="AJ8" s="12" t="n">
        <v>1</v>
      </c>
      <c r="AK8" s="12" t="n">
        <v>24</v>
      </c>
      <c r="AL8" s="12" t="n">
        <v>3</v>
      </c>
      <c r="AM8" s="12" t="n">
        <v>12</v>
      </c>
      <c r="AN8" s="12" t="n">
        <v>2</v>
      </c>
      <c r="AO8" s="12" t="n">
        <v>0</v>
      </c>
      <c r="AP8" s="12" t="n">
        <v>0</v>
      </c>
      <c r="AQ8" s="12"/>
      <c r="AR8" s="12" t="n">
        <v>2</v>
      </c>
      <c r="AS8" s="12" t="n">
        <v>35</v>
      </c>
      <c r="AT8" s="12" t="n">
        <v>4</v>
      </c>
      <c r="AU8" s="12" t="n">
        <v>6</v>
      </c>
      <c r="AV8" s="12" t="n">
        <v>5</v>
      </c>
      <c r="AW8" s="12" t="n">
        <v>2</v>
      </c>
      <c r="AX8" s="12" t="n">
        <v>4</v>
      </c>
      <c r="AY8" s="12" t="s">
        <v>345</v>
      </c>
    </row>
    <row r="9">
      <c r="B9" s="17" t="s">
        <v>321</v>
      </c>
      <c r="C9" s="16" t="n">
        <v>0.252410691667268</v>
      </c>
      <c r="D9" s="16" t="n">
        <v>0.371479598156991</v>
      </c>
      <c r="E9" s="16" t="n">
        <v>0.0539983727392495</v>
      </c>
      <c r="F9" s="16" t="n">
        <v>0.270310477088467</v>
      </c>
      <c r="G9" s="16"/>
      <c r="H9" s="16" t="n">
        <v>0.00304054352870305</v>
      </c>
      <c r="I9" s="16" t="n">
        <v>0.311174739920513</v>
      </c>
      <c r="J9" s="16"/>
      <c r="K9" s="16" t="n">
        <v>0.00214438656645612</v>
      </c>
      <c r="L9" s="16"/>
      <c r="M9" s="16" t="n">
        <v>0.305969190327442</v>
      </c>
      <c r="N9" s="16" t="n">
        <v>0.0928939098412181</v>
      </c>
      <c r="O9" s="16" t="n">
        <v>0.0323051664761832</v>
      </c>
      <c r="P9" s="16" t="n">
        <v>0.065034245250203</v>
      </c>
      <c r="Q9" s="16"/>
      <c r="R9" s="16" t="n">
        <v>0</v>
      </c>
      <c r="S9" s="16" t="n">
        <v>0.883109483332331</v>
      </c>
      <c r="T9" s="16" t="n">
        <v>0</v>
      </c>
      <c r="U9" s="16" t="n">
        <v>0.289314442750676</v>
      </c>
      <c r="V9" s="16" t="n">
        <v>0.216018059311253</v>
      </c>
      <c r="W9" s="16"/>
      <c r="X9" s="16" t="n">
        <v>0.43054415164145</v>
      </c>
      <c r="Y9" s="16" t="n">
        <v>0.240117107845126</v>
      </c>
      <c r="Z9" s="16" t="n">
        <v>0.0306864813072557</v>
      </c>
      <c r="AA9" s="16" t="n">
        <v>0</v>
      </c>
      <c r="AB9" s="16" t="n">
        <v>0</v>
      </c>
      <c r="AC9" s="16" t="n">
        <v>0.2789465684953</v>
      </c>
      <c r="AD9" s="16" t="n">
        <v>0.0642823267374304</v>
      </c>
      <c r="AE9" s="16"/>
      <c r="AF9" s="16" t="n">
        <v>0</v>
      </c>
      <c r="AG9" s="16" t="n">
        <v>0</v>
      </c>
      <c r="AH9" s="16" t="n">
        <v>0.0404083479530887</v>
      </c>
      <c r="AI9" s="16" t="n">
        <v>0.417346243498046</v>
      </c>
      <c r="AJ9" s="16" t="n">
        <v>0</v>
      </c>
      <c r="AK9" s="16" t="n">
        <v>0.239792822221749</v>
      </c>
      <c r="AL9" s="16" t="n">
        <v>0</v>
      </c>
      <c r="AM9" s="16" t="n">
        <v>0.319122920341939</v>
      </c>
      <c r="AN9" s="16" t="n">
        <v>0</v>
      </c>
      <c r="AO9" s="16" t="n">
        <v>0</v>
      </c>
      <c r="AP9" s="16" t="n">
        <v>0</v>
      </c>
      <c r="AQ9" s="16"/>
      <c r="AR9" s="16" t="n">
        <v>0.074798739242227</v>
      </c>
      <c r="AS9" s="16" t="n">
        <v>0.305525309220198</v>
      </c>
      <c r="AT9" s="16" t="n">
        <v>0</v>
      </c>
      <c r="AU9" s="16" t="n">
        <v>0</v>
      </c>
      <c r="AV9" s="16" t="n">
        <v>0</v>
      </c>
      <c r="AW9" s="16" t="n">
        <v>0.232103994378791</v>
      </c>
      <c r="AX9" s="16" t="n">
        <v>0.868639699124855</v>
      </c>
      <c r="AY9" s="16" t="s">
        <v>346</v>
      </c>
    </row>
    <row r="10">
      <c r="B10" s="17" t="s">
        <v>322</v>
      </c>
      <c r="C10" s="16" t="n">
        <v>0.046440444250167</v>
      </c>
      <c r="D10" s="16" t="n">
        <v>0.00696581689447296</v>
      </c>
      <c r="E10" s="16" t="n">
        <v>0</v>
      </c>
      <c r="F10" s="16" t="n">
        <v>0.0824337455003819</v>
      </c>
      <c r="G10" s="16"/>
      <c r="H10" s="16" t="n">
        <v>0</v>
      </c>
      <c r="I10" s="16" t="n">
        <v>0.0591363156562956</v>
      </c>
      <c r="J10" s="16"/>
      <c r="K10" s="16" t="n">
        <v>0.342090302575564</v>
      </c>
      <c r="L10" s="16"/>
      <c r="M10" s="16" t="n">
        <v>0.0585171490412388</v>
      </c>
      <c r="N10" s="16" t="n">
        <v>0</v>
      </c>
      <c r="O10" s="16" t="n">
        <v>0.0398882034766573</v>
      </c>
      <c r="P10" s="16" t="n">
        <v>0</v>
      </c>
      <c r="Q10" s="16"/>
      <c r="R10" s="16" t="n">
        <v>0</v>
      </c>
      <c r="S10" s="16" t="n">
        <v>0.0180766539176768</v>
      </c>
      <c r="T10" s="16" t="n">
        <v>0</v>
      </c>
      <c r="U10" s="16" t="n">
        <v>0</v>
      </c>
      <c r="V10" s="16" t="n">
        <v>0.0910345893264315</v>
      </c>
      <c r="W10" s="16"/>
      <c r="X10" s="16" t="n">
        <v>0</v>
      </c>
      <c r="Y10" s="16" t="n">
        <v>0</v>
      </c>
      <c r="Z10" s="16" t="n">
        <v>0.184792409264404</v>
      </c>
      <c r="AA10" s="16" t="n">
        <v>0.0959571378375184</v>
      </c>
      <c r="AB10" s="16" t="n">
        <v>0</v>
      </c>
      <c r="AC10" s="16" t="n">
        <v>0</v>
      </c>
      <c r="AD10" s="16" t="n">
        <v>0</v>
      </c>
      <c r="AE10" s="16"/>
      <c r="AF10" s="16" t="n">
        <v>0</v>
      </c>
      <c r="AG10" s="16" t="n">
        <v>0</v>
      </c>
      <c r="AH10" s="16" t="n">
        <v>0</v>
      </c>
      <c r="AI10" s="16" t="n">
        <v>0.00854279537242565</v>
      </c>
      <c r="AJ10" s="16" t="n">
        <v>0</v>
      </c>
      <c r="AK10" s="16" t="n">
        <v>0.110591515509267</v>
      </c>
      <c r="AL10" s="16" t="n">
        <v>0</v>
      </c>
      <c r="AM10" s="16" t="n">
        <v>0</v>
      </c>
      <c r="AN10" s="16" t="n">
        <v>0</v>
      </c>
      <c r="AO10" s="16" t="n">
        <v>0</v>
      </c>
      <c r="AP10" s="16" t="n">
        <v>0</v>
      </c>
      <c r="AQ10" s="16"/>
      <c r="AR10" s="16" t="n">
        <v>0</v>
      </c>
      <c r="AS10" s="16" t="n">
        <v>0.00296539795898293</v>
      </c>
      <c r="AT10" s="16" t="n">
        <v>0</v>
      </c>
      <c r="AU10" s="16" t="n">
        <v>0</v>
      </c>
      <c r="AV10" s="16" t="n">
        <v>0.498022840401709</v>
      </c>
      <c r="AW10" s="16" t="n">
        <v>0</v>
      </c>
      <c r="AX10" s="16" t="n">
        <v>0</v>
      </c>
      <c r="AY10" s="16" t="s">
        <v>346</v>
      </c>
    </row>
    <row r="11">
      <c r="B11" s="17" t="s">
        <v>323</v>
      </c>
      <c r="C11" s="16" t="n">
        <v>0.0193231705948874</v>
      </c>
      <c r="D11" s="16" t="n">
        <v>0.00142888675719746</v>
      </c>
      <c r="E11" s="16" t="n">
        <v>0.0936602569695564</v>
      </c>
      <c r="F11" s="16" t="n">
        <v>0</v>
      </c>
      <c r="G11" s="16"/>
      <c r="H11" s="16" t="n">
        <v>0</v>
      </c>
      <c r="I11" s="16" t="n">
        <v>0.0246057317975722</v>
      </c>
      <c r="J11" s="16"/>
      <c r="K11" s="16" t="n">
        <v>0</v>
      </c>
      <c r="L11" s="16"/>
      <c r="M11" s="16" t="n">
        <v>0</v>
      </c>
      <c r="N11" s="16" t="n">
        <v>0.106365055873604</v>
      </c>
      <c r="O11" s="16" t="n">
        <v>0</v>
      </c>
      <c r="P11" s="16" t="n">
        <v>0.0262550686680785</v>
      </c>
      <c r="Q11" s="16"/>
      <c r="R11" s="16" t="n">
        <v>0</v>
      </c>
      <c r="S11" s="16" t="n">
        <v>0</v>
      </c>
      <c r="T11" s="16" t="n">
        <v>0.0361283183930686</v>
      </c>
      <c r="U11" s="16" t="n">
        <v>0.0562388307356935</v>
      </c>
      <c r="V11" s="16" t="n">
        <v>0.000745208895968517</v>
      </c>
      <c r="W11" s="16"/>
      <c r="X11" s="16" t="n">
        <v>0</v>
      </c>
      <c r="Y11" s="16" t="n">
        <v>0.0466755314959635</v>
      </c>
      <c r="Z11" s="16" t="n">
        <v>0</v>
      </c>
      <c r="AA11" s="16" t="n">
        <v>0</v>
      </c>
      <c r="AB11" s="16" t="n">
        <v>0</v>
      </c>
      <c r="AC11" s="16" t="n">
        <v>0.230411193493525</v>
      </c>
      <c r="AD11" s="16" t="n">
        <v>0</v>
      </c>
      <c r="AE11" s="16"/>
      <c r="AF11" s="16" t="n">
        <v>0</v>
      </c>
      <c r="AG11" s="16" t="n">
        <v>0</v>
      </c>
      <c r="AH11" s="16" t="n">
        <v>0.44452180212408</v>
      </c>
      <c r="AI11" s="16" t="n">
        <v>0</v>
      </c>
      <c r="AJ11" s="16" t="n">
        <v>0.0170103170306278</v>
      </c>
      <c r="AK11" s="16" t="n">
        <v>0</v>
      </c>
      <c r="AL11" s="16" t="n">
        <v>0</v>
      </c>
      <c r="AM11" s="16" t="n">
        <v>0</v>
      </c>
      <c r="AN11" s="16" t="n">
        <v>0</v>
      </c>
      <c r="AO11" s="16" t="n">
        <v>0</v>
      </c>
      <c r="AP11" s="16" t="n">
        <v>0</v>
      </c>
      <c r="AQ11" s="16"/>
      <c r="AR11" s="16" t="n">
        <v>0</v>
      </c>
      <c r="AS11" s="16" t="n">
        <v>0</v>
      </c>
      <c r="AT11" s="16" t="n">
        <v>0.15571820196572</v>
      </c>
      <c r="AU11" s="16" t="n">
        <v>0.0033806522941804</v>
      </c>
      <c r="AV11" s="16" t="n">
        <v>0</v>
      </c>
      <c r="AW11" s="16" t="n">
        <v>0.232103994378791</v>
      </c>
      <c r="AX11" s="16" t="n">
        <v>0</v>
      </c>
      <c r="AY11" s="16" t="s">
        <v>346</v>
      </c>
    </row>
    <row r="12">
      <c r="B12" s="17" t="s">
        <v>324</v>
      </c>
      <c r="C12" s="16" t="n">
        <v>0.0475575735400537</v>
      </c>
      <c r="D12" s="16" t="n">
        <v>0.0153094167566806</v>
      </c>
      <c r="E12" s="16" t="n">
        <v>0.101564036814896</v>
      </c>
      <c r="F12" s="16" t="n">
        <v>0.0426090693823513</v>
      </c>
      <c r="G12" s="16"/>
      <c r="H12" s="16" t="n">
        <v>0</v>
      </c>
      <c r="I12" s="16" t="n">
        <v>0.0489192672478226</v>
      </c>
      <c r="J12" s="16"/>
      <c r="K12" s="16" t="n">
        <v>0.0443507642981345</v>
      </c>
      <c r="L12" s="16"/>
      <c r="M12" s="16" t="n">
        <v>0</v>
      </c>
      <c r="N12" s="16" t="n">
        <v>0.222407298363822</v>
      </c>
      <c r="O12" s="16" t="n">
        <v>0.151969776906155</v>
      </c>
      <c r="P12" s="16" t="n">
        <v>0.0809933659137015</v>
      </c>
      <c r="Q12" s="16"/>
      <c r="R12" s="16" t="n">
        <v>0</v>
      </c>
      <c r="S12" s="16" t="n">
        <v>0.0927149053122098</v>
      </c>
      <c r="T12" s="16" t="n">
        <v>0</v>
      </c>
      <c r="U12" s="16" t="n">
        <v>0.0844505535238831</v>
      </c>
      <c r="V12" s="16" t="n">
        <v>0.0429819939166148</v>
      </c>
      <c r="W12" s="16"/>
      <c r="X12" s="16" t="n">
        <v>0.103985287051603</v>
      </c>
      <c r="Y12" s="16" t="n">
        <v>0.0525126108157931</v>
      </c>
      <c r="Z12" s="16" t="n">
        <v>0.00918041756330661</v>
      </c>
      <c r="AA12" s="16" t="n">
        <v>0.0959571378375184</v>
      </c>
      <c r="AB12" s="16" t="n">
        <v>0</v>
      </c>
      <c r="AC12" s="16" t="n">
        <v>0.219586531899993</v>
      </c>
      <c r="AD12" s="16" t="n">
        <v>0.0661111953996369</v>
      </c>
      <c r="AE12" s="16"/>
      <c r="AF12" s="16" t="n">
        <v>0</v>
      </c>
      <c r="AG12" s="16" t="n">
        <v>0.130716086976194</v>
      </c>
      <c r="AH12" s="16" t="n">
        <v>0</v>
      </c>
      <c r="AI12" s="16" t="n">
        <v>0.0438158780747306</v>
      </c>
      <c r="AJ12" s="16" t="n">
        <v>0.181933764099086</v>
      </c>
      <c r="AK12" s="16" t="n">
        <v>0</v>
      </c>
      <c r="AL12" s="16" t="n">
        <v>0.226422520398469</v>
      </c>
      <c r="AM12" s="16" t="n">
        <v>0.00689630734370595</v>
      </c>
      <c r="AN12" s="16" t="n">
        <v>0.586719311935092</v>
      </c>
      <c r="AO12" s="16" t="n">
        <v>0.138626748749071</v>
      </c>
      <c r="AP12" s="16" t="n">
        <v>0</v>
      </c>
      <c r="AQ12" s="16"/>
      <c r="AR12" s="16" t="n">
        <v>0.0538934925755697</v>
      </c>
      <c r="AS12" s="16" t="n">
        <v>0.0252559542821344</v>
      </c>
      <c r="AT12" s="16" t="n">
        <v>0.317324797589623</v>
      </c>
      <c r="AU12" s="16" t="n">
        <v>0</v>
      </c>
      <c r="AV12" s="16" t="n">
        <v>0</v>
      </c>
      <c r="AW12" s="16" t="n">
        <v>0.232103994378791</v>
      </c>
      <c r="AX12" s="16" t="n">
        <v>0</v>
      </c>
      <c r="AY12" s="16" t="s">
        <v>346</v>
      </c>
    </row>
    <row r="13">
      <c r="B13" s="17" t="s">
        <v>325</v>
      </c>
      <c r="C13" s="16" t="n">
        <v>0.299693437509079</v>
      </c>
      <c r="D13" s="16" t="n">
        <v>0.00869847090898878</v>
      </c>
      <c r="E13" s="16" t="n">
        <v>0.117774034052377</v>
      </c>
      <c r="F13" s="16" t="n">
        <v>0.505086845043721</v>
      </c>
      <c r="G13" s="16"/>
      <c r="H13" s="16" t="n">
        <v>0</v>
      </c>
      <c r="I13" s="16" t="n">
        <v>0.381623518181429</v>
      </c>
      <c r="J13" s="16"/>
      <c r="K13" s="16" t="n">
        <v>0.0645047843435536</v>
      </c>
      <c r="L13" s="16"/>
      <c r="M13" s="16" t="n">
        <v>0.348828112007349</v>
      </c>
      <c r="N13" s="16" t="n">
        <v>0.147900849139576</v>
      </c>
      <c r="O13" s="16" t="n">
        <v>0.122558985342989</v>
      </c>
      <c r="P13" s="16" t="n">
        <v>0.11802749626863</v>
      </c>
      <c r="Q13" s="16"/>
      <c r="R13" s="16" t="n">
        <v>0</v>
      </c>
      <c r="S13" s="16" t="n">
        <v>0.00239092264606901</v>
      </c>
      <c r="T13" s="16" t="n">
        <v>0.585421764406129</v>
      </c>
      <c r="U13" s="16" t="n">
        <v>0.425924230383205</v>
      </c>
      <c r="V13" s="16" t="n">
        <v>0.18729403935802</v>
      </c>
      <c r="W13" s="16"/>
      <c r="X13" s="16" t="n">
        <v>0.463662775609038</v>
      </c>
      <c r="Y13" s="16" t="n">
        <v>0.0766138297508552</v>
      </c>
      <c r="Z13" s="16" t="n">
        <v>0.369449065025796</v>
      </c>
      <c r="AA13" s="16" t="n">
        <v>0</v>
      </c>
      <c r="AB13" s="16" t="n">
        <v>0.20089607985254</v>
      </c>
      <c r="AC13" s="16" t="n">
        <v>0.0185238127009342</v>
      </c>
      <c r="AD13" s="16" t="n">
        <v>0.0699163375170034</v>
      </c>
      <c r="AE13" s="16"/>
      <c r="AF13" s="16" t="n">
        <v>0</v>
      </c>
      <c r="AG13" s="16" t="n">
        <v>0</v>
      </c>
      <c r="AH13" s="16" t="n">
        <v>0</v>
      </c>
      <c r="AI13" s="16" t="n">
        <v>0.514092175332039</v>
      </c>
      <c r="AJ13" s="16" t="n">
        <v>0.548009653594563</v>
      </c>
      <c r="AK13" s="16" t="n">
        <v>0.217544411066192</v>
      </c>
      <c r="AL13" s="16" t="n">
        <v>0.0382408529652464</v>
      </c>
      <c r="AM13" s="16" t="n">
        <v>0.432741532141705</v>
      </c>
      <c r="AN13" s="16" t="n">
        <v>0</v>
      </c>
      <c r="AO13" s="16" t="n">
        <v>0</v>
      </c>
      <c r="AP13" s="16" t="n">
        <v>0</v>
      </c>
      <c r="AQ13" s="16"/>
      <c r="AR13" s="16" t="n">
        <v>0.340765086136681</v>
      </c>
      <c r="AS13" s="16" t="n">
        <v>0.293856360349032</v>
      </c>
      <c r="AT13" s="16" t="n">
        <v>0.191967021880484</v>
      </c>
      <c r="AU13" s="16" t="n">
        <v>0.851545853665004</v>
      </c>
      <c r="AV13" s="16" t="n">
        <v>0</v>
      </c>
      <c r="AW13" s="16" t="n">
        <v>0.232103994378791</v>
      </c>
      <c r="AX13" s="16" t="n">
        <v>0.00344851516688595</v>
      </c>
      <c r="AY13" s="16" t="s">
        <v>346</v>
      </c>
    </row>
    <row r="14">
      <c r="B14" s="17" t="s">
        <v>326</v>
      </c>
      <c r="C14" s="16" t="n">
        <v>0.0706662835798362</v>
      </c>
      <c r="D14" s="16" t="n">
        <v>0.183224263734753</v>
      </c>
      <c r="E14" s="16" t="n">
        <v>0.0272123559408092</v>
      </c>
      <c r="F14" s="16" t="n">
        <v>0.0337452290875151</v>
      </c>
      <c r="G14" s="16"/>
      <c r="H14" s="16" t="n">
        <v>0.0132005874131655</v>
      </c>
      <c r="I14" s="16" t="n">
        <v>0.0854814572557777</v>
      </c>
      <c r="J14" s="16"/>
      <c r="K14" s="16" t="n">
        <v>0.412109659083976</v>
      </c>
      <c r="L14" s="16"/>
      <c r="M14" s="16" t="n">
        <v>0.0585171490412388</v>
      </c>
      <c r="N14" s="16" t="n">
        <v>0.102571096457832</v>
      </c>
      <c r="O14" s="16" t="n">
        <v>0.149165796079724</v>
      </c>
      <c r="P14" s="16" t="n">
        <v>0.0762740932340774</v>
      </c>
      <c r="Q14" s="16"/>
      <c r="R14" s="16" t="n">
        <v>0</v>
      </c>
      <c r="S14" s="16" t="n">
        <v>0</v>
      </c>
      <c r="T14" s="16" t="n">
        <v>0.235427725200853</v>
      </c>
      <c r="U14" s="16" t="n">
        <v>0.0504617019754368</v>
      </c>
      <c r="V14" s="16" t="n">
        <v>0.0244308537149351</v>
      </c>
      <c r="W14" s="16"/>
      <c r="X14" s="16" t="n">
        <v>0</v>
      </c>
      <c r="Y14" s="16" t="n">
        <v>0.231982080960731</v>
      </c>
      <c r="Z14" s="16" t="n">
        <v>0.0077994997664947</v>
      </c>
      <c r="AA14" s="16" t="n">
        <v>0</v>
      </c>
      <c r="AB14" s="16" t="n">
        <v>0.279347087084939</v>
      </c>
      <c r="AC14" s="16" t="n">
        <v>0</v>
      </c>
      <c r="AD14" s="16" t="n">
        <v>0.0194370705960034</v>
      </c>
      <c r="AE14" s="16"/>
      <c r="AF14" s="16" t="n">
        <v>0</v>
      </c>
      <c r="AG14" s="16" t="n">
        <v>0</v>
      </c>
      <c r="AH14" s="16" t="n">
        <v>0.0102337833854737</v>
      </c>
      <c r="AI14" s="16" t="n">
        <v>0.0148610190647324</v>
      </c>
      <c r="AJ14" s="16" t="n">
        <v>0.0160833170214042</v>
      </c>
      <c r="AK14" s="16" t="n">
        <v>0</v>
      </c>
      <c r="AL14" s="16" t="n">
        <v>0.315427301549513</v>
      </c>
      <c r="AM14" s="16" t="n">
        <v>0.221889955025901</v>
      </c>
      <c r="AN14" s="16" t="n">
        <v>0.0551562710840721</v>
      </c>
      <c r="AO14" s="16" t="n">
        <v>0</v>
      </c>
      <c r="AP14" s="16" t="n">
        <v>0</v>
      </c>
      <c r="AQ14" s="16"/>
      <c r="AR14" s="16" t="n">
        <v>0.0104526233333286</v>
      </c>
      <c r="AS14" s="16" t="n">
        <v>0.0369249031533006</v>
      </c>
      <c r="AT14" s="16" t="n">
        <v>0.00588839365818342</v>
      </c>
      <c r="AU14" s="16" t="n">
        <v>0.0174305677634108</v>
      </c>
      <c r="AV14" s="16" t="n">
        <v>0.498022840401709</v>
      </c>
      <c r="AW14" s="16" t="n">
        <v>0</v>
      </c>
      <c r="AX14" s="16" t="n">
        <v>0.0177804672201962</v>
      </c>
      <c r="AY14" s="16" t="s">
        <v>346</v>
      </c>
    </row>
    <row r="15">
      <c r="B15" s="17" t="s">
        <v>327</v>
      </c>
      <c r="C15" s="16" t="n">
        <v>0.03130079853563</v>
      </c>
      <c r="D15" s="16" t="n">
        <v>0.00976588499729755</v>
      </c>
      <c r="E15" s="16" t="n">
        <v>0.140590209168581</v>
      </c>
      <c r="F15" s="16" t="n">
        <v>0.000638028150994878</v>
      </c>
      <c r="G15" s="16"/>
      <c r="H15" s="16" t="n">
        <v>0.0193568527696399</v>
      </c>
      <c r="I15" s="16" t="n">
        <v>0.0240158484574252</v>
      </c>
      <c r="J15" s="16"/>
      <c r="K15" s="16" t="n">
        <v>0.0197952681581786</v>
      </c>
      <c r="L15" s="16"/>
      <c r="M15" s="16" t="n">
        <v>0</v>
      </c>
      <c r="N15" s="16" t="n">
        <v>0.147062853572429</v>
      </c>
      <c r="O15" s="16" t="n">
        <v>0.0721933699528404</v>
      </c>
      <c r="P15" s="16" t="n">
        <v>0.13387400074289</v>
      </c>
      <c r="Q15" s="16"/>
      <c r="R15" s="16" t="n">
        <v>0</v>
      </c>
      <c r="S15" s="16" t="n">
        <v>0.00370803479171328</v>
      </c>
      <c r="T15" s="16" t="n">
        <v>0.0946762849431041</v>
      </c>
      <c r="U15" s="16" t="n">
        <v>0.00915967102396967</v>
      </c>
      <c r="V15" s="16" t="n">
        <v>0.0196133306370127</v>
      </c>
      <c r="W15" s="16"/>
      <c r="X15" s="16" t="n">
        <v>0.00180778569790807</v>
      </c>
      <c r="Y15" s="16" t="n">
        <v>0</v>
      </c>
      <c r="Z15" s="16" t="n">
        <v>0.0378234796102542</v>
      </c>
      <c r="AA15" s="16" t="n">
        <v>0.562639992975295</v>
      </c>
      <c r="AB15" s="16" t="n">
        <v>0.0446049741383618</v>
      </c>
      <c r="AC15" s="16" t="n">
        <v>0.0527701794598953</v>
      </c>
      <c r="AD15" s="16" t="n">
        <v>0.243570940308218</v>
      </c>
      <c r="AE15" s="16"/>
      <c r="AF15" s="16" t="n">
        <v>0.233905019240405</v>
      </c>
      <c r="AG15" s="16" t="n">
        <v>0</v>
      </c>
      <c r="AH15" s="16" t="n">
        <v>0.17358676234029</v>
      </c>
      <c r="AI15" s="16" t="n">
        <v>0</v>
      </c>
      <c r="AJ15" s="16" t="n">
        <v>0.0874684494837321</v>
      </c>
      <c r="AK15" s="16" t="n">
        <v>0</v>
      </c>
      <c r="AL15" s="16" t="n">
        <v>0.32549707544983</v>
      </c>
      <c r="AM15" s="16" t="n">
        <v>0.001337536307441</v>
      </c>
      <c r="AN15" s="16" t="n">
        <v>0</v>
      </c>
      <c r="AO15" s="16" t="n">
        <v>0.861373251250929</v>
      </c>
      <c r="AP15" s="16" t="n">
        <v>0</v>
      </c>
      <c r="AQ15" s="16"/>
      <c r="AR15" s="16" t="n">
        <v>0.340765086136681</v>
      </c>
      <c r="AS15" s="16" t="n">
        <v>0.018750020505823</v>
      </c>
      <c r="AT15" s="16" t="n">
        <v>0.0117767873163668</v>
      </c>
      <c r="AU15" s="16" t="n">
        <v>0.0927817907505828</v>
      </c>
      <c r="AV15" s="16" t="n">
        <v>0</v>
      </c>
      <c r="AW15" s="16" t="n">
        <v>0</v>
      </c>
      <c r="AX15" s="16" t="n">
        <v>0</v>
      </c>
      <c r="AY15" s="16" t="s">
        <v>346</v>
      </c>
    </row>
    <row r="16">
      <c r="B16" s="17" t="s">
        <v>328</v>
      </c>
      <c r="C16" s="16" t="n">
        <v>0.00716092765627909</v>
      </c>
      <c r="D16" s="16" t="n">
        <v>0.00109417939644814</v>
      </c>
      <c r="E16" s="16" t="n">
        <v>0.0148556184822289</v>
      </c>
      <c r="F16" s="16" t="n">
        <v>0.00715109839613122</v>
      </c>
      <c r="G16" s="16"/>
      <c r="H16" s="16" t="n">
        <v>0.0157043642415655</v>
      </c>
      <c r="I16" s="16" t="n">
        <v>0.00418218094496129</v>
      </c>
      <c r="J16" s="16"/>
      <c r="K16" s="16" t="n">
        <v>0.0132201127964672</v>
      </c>
      <c r="L16" s="16"/>
      <c r="M16" s="16" t="n">
        <v>0</v>
      </c>
      <c r="N16" s="16" t="n">
        <v>0</v>
      </c>
      <c r="O16" s="16" t="n">
        <v>0.1462731783651</v>
      </c>
      <c r="P16" s="16" t="n">
        <v>0.0449292543933434</v>
      </c>
      <c r="Q16" s="16"/>
      <c r="R16" s="16" t="n">
        <v>0</v>
      </c>
      <c r="S16" s="16" t="n">
        <v>0</v>
      </c>
      <c r="T16" s="16" t="n">
        <v>0.0188857877388356</v>
      </c>
      <c r="U16" s="16" t="n">
        <v>0.0129551031908786</v>
      </c>
      <c r="V16" s="16" t="n">
        <v>0.00127524633381972</v>
      </c>
      <c r="W16" s="16"/>
      <c r="X16" s="16" t="n">
        <v>0</v>
      </c>
      <c r="Y16" s="16" t="n">
        <v>0</v>
      </c>
      <c r="Z16" s="16" t="n">
        <v>0</v>
      </c>
      <c r="AA16" s="16" t="n">
        <v>0.0654388707201441</v>
      </c>
      <c r="AB16" s="16" t="n">
        <v>0.0688822425530508</v>
      </c>
      <c r="AC16" s="16" t="n">
        <v>0.0427381853240797</v>
      </c>
      <c r="AD16" s="16" t="n">
        <v>0.0571984206234672</v>
      </c>
      <c r="AE16" s="16"/>
      <c r="AF16" s="16" t="n">
        <v>0</v>
      </c>
      <c r="AG16" s="16" t="n">
        <v>0</v>
      </c>
      <c r="AH16" s="16" t="n">
        <v>0.014668962232302</v>
      </c>
      <c r="AI16" s="16" t="n">
        <v>0</v>
      </c>
      <c r="AJ16" s="16" t="n">
        <v>0.0565516344577289</v>
      </c>
      <c r="AK16" s="16" t="n">
        <v>0</v>
      </c>
      <c r="AL16" s="16" t="n">
        <v>0.0904064854022336</v>
      </c>
      <c r="AM16" s="16" t="n">
        <v>0</v>
      </c>
      <c r="AN16" s="16" t="n">
        <v>0</v>
      </c>
      <c r="AO16" s="16" t="n">
        <v>0</v>
      </c>
      <c r="AP16" s="16" t="n">
        <v>0</v>
      </c>
      <c r="AQ16" s="16"/>
      <c r="AR16" s="16" t="n">
        <v>0.0643461159088983</v>
      </c>
      <c r="AS16" s="16" t="n">
        <v>0.000575137858345459</v>
      </c>
      <c r="AT16" s="16" t="n">
        <v>0</v>
      </c>
      <c r="AU16" s="16" t="n">
        <v>0</v>
      </c>
      <c r="AV16" s="16" t="n">
        <v>0</v>
      </c>
      <c r="AW16" s="16" t="n">
        <v>0.045253387954906</v>
      </c>
      <c r="AX16" s="16" t="n">
        <v>0.0533414016605885</v>
      </c>
      <c r="AY16" s="16" t="s">
        <v>346</v>
      </c>
    </row>
    <row r="17">
      <c r="B17" s="17" t="s">
        <v>329</v>
      </c>
      <c r="C17" s="16" t="n">
        <v>0.0968445392422257</v>
      </c>
      <c r="D17" s="16" t="n">
        <v>0</v>
      </c>
      <c r="E17" s="16" t="n">
        <v>0.440658967526209</v>
      </c>
      <c r="F17" s="16" t="n">
        <v>0.014123882924278</v>
      </c>
      <c r="G17" s="16"/>
      <c r="H17" s="16" t="n">
        <v>0</v>
      </c>
      <c r="I17" s="16" t="n">
        <v>0.0109052611992541</v>
      </c>
      <c r="J17" s="16"/>
      <c r="K17" s="16" t="n">
        <v>0</v>
      </c>
      <c r="L17" s="16"/>
      <c r="M17" s="16" t="n">
        <v>0.114084199791365</v>
      </c>
      <c r="N17" s="16" t="n">
        <v>0</v>
      </c>
      <c r="O17" s="16" t="n">
        <v>0.205869116447037</v>
      </c>
      <c r="P17" s="16" t="n">
        <v>0.0417534030345524</v>
      </c>
      <c r="Q17" s="16"/>
      <c r="R17" s="16" t="n">
        <v>0</v>
      </c>
      <c r="S17" s="16" t="n">
        <v>0</v>
      </c>
      <c r="T17" s="16" t="n">
        <v>0.0242861926268204</v>
      </c>
      <c r="U17" s="16" t="n">
        <v>0.0146769658674105</v>
      </c>
      <c r="V17" s="16" t="n">
        <v>0.181112628150912</v>
      </c>
      <c r="W17" s="16"/>
      <c r="X17" s="16" t="n">
        <v>0</v>
      </c>
      <c r="Y17" s="16" t="n">
        <v>0</v>
      </c>
      <c r="Z17" s="16" t="n">
        <v>0.360268647462489</v>
      </c>
      <c r="AA17" s="16" t="n">
        <v>0.0840497227920053</v>
      </c>
      <c r="AB17" s="16" t="n">
        <v>0.109044138639788</v>
      </c>
      <c r="AC17" s="16" t="n">
        <v>0.118603115781908</v>
      </c>
      <c r="AD17" s="16" t="n">
        <v>0</v>
      </c>
      <c r="AE17" s="16"/>
      <c r="AF17" s="16" t="n">
        <v>0</v>
      </c>
      <c r="AG17" s="16" t="n">
        <v>0</v>
      </c>
      <c r="AH17" s="16" t="n">
        <v>0</v>
      </c>
      <c r="AI17" s="16" t="n">
        <v>0</v>
      </c>
      <c r="AJ17" s="16" t="n">
        <v>0.0565516344577289</v>
      </c>
      <c r="AK17" s="16" t="n">
        <v>0.216463608703023</v>
      </c>
      <c r="AL17" s="16" t="n">
        <v>0.00400576423470795</v>
      </c>
      <c r="AM17" s="16" t="n">
        <v>0.0180117488393084</v>
      </c>
      <c r="AN17" s="16" t="n">
        <v>0.0752286734309949</v>
      </c>
      <c r="AO17" s="16" t="n">
        <v>0</v>
      </c>
      <c r="AP17" s="16" t="n">
        <v>0.476307855192621</v>
      </c>
      <c r="AQ17" s="16"/>
      <c r="AR17" s="16" t="n">
        <v>0</v>
      </c>
      <c r="AS17" s="16" t="n">
        <v>0.148410879154007</v>
      </c>
      <c r="AT17" s="16" t="n">
        <v>0</v>
      </c>
      <c r="AU17" s="16" t="n">
        <v>0.0348611355268217</v>
      </c>
      <c r="AV17" s="16" t="n">
        <v>0</v>
      </c>
      <c r="AW17" s="16" t="n">
        <v>0</v>
      </c>
      <c r="AX17" s="16" t="n">
        <v>0.0567899168274745</v>
      </c>
      <c r="AY17" s="16" t="s">
        <v>346</v>
      </c>
    </row>
    <row r="18">
      <c r="B18" s="17" t="s">
        <v>330</v>
      </c>
      <c r="C18" s="16" t="n">
        <v>0.00268818308207755</v>
      </c>
      <c r="D18" s="16" t="n">
        <v>0.0094110139505164</v>
      </c>
      <c r="E18" s="16" t="n">
        <v>0.00138546144141072</v>
      </c>
      <c r="F18" s="16" t="n">
        <v>0</v>
      </c>
      <c r="G18" s="16"/>
      <c r="H18" s="16" t="n">
        <v>0</v>
      </c>
      <c r="I18" s="16" t="n">
        <v>0.00342307757495408</v>
      </c>
      <c r="J18" s="16"/>
      <c r="K18" s="16" t="n">
        <v>0.0042925196506692</v>
      </c>
      <c r="L18" s="16"/>
      <c r="M18" s="16" t="n">
        <v>0</v>
      </c>
      <c r="N18" s="16" t="n">
        <v>0</v>
      </c>
      <c r="O18" s="16" t="n">
        <v>0.0398882034766573</v>
      </c>
      <c r="P18" s="16" t="n">
        <v>0.0650693712421428</v>
      </c>
      <c r="Q18" s="16"/>
      <c r="R18" s="16" t="n">
        <v>0</v>
      </c>
      <c r="S18" s="16" t="n">
        <v>0</v>
      </c>
      <c r="T18" s="16" t="n">
        <v>0</v>
      </c>
      <c r="U18" s="16" t="n">
        <v>0.00136405404328337</v>
      </c>
      <c r="V18" s="16" t="n">
        <v>0.00490913354416129</v>
      </c>
      <c r="W18" s="16"/>
      <c r="X18" s="16" t="n">
        <v>0</v>
      </c>
      <c r="Y18" s="16" t="n">
        <v>0</v>
      </c>
      <c r="Z18" s="16" t="n">
        <v>0</v>
      </c>
      <c r="AA18" s="16" t="n">
        <v>0.0959571378375184</v>
      </c>
      <c r="AB18" s="16" t="n">
        <v>0.00725845788905716</v>
      </c>
      <c r="AC18" s="16" t="n">
        <v>0.00828905553887044</v>
      </c>
      <c r="AD18" s="16" t="n">
        <v>0.0107393494365202</v>
      </c>
      <c r="AE18" s="16"/>
      <c r="AF18" s="16" t="n">
        <v>0</v>
      </c>
      <c r="AG18" s="16" t="n">
        <v>0.617754873727652</v>
      </c>
      <c r="AH18" s="16" t="n">
        <v>0.00656408292419261</v>
      </c>
      <c r="AI18" s="16" t="n">
        <v>0</v>
      </c>
      <c r="AJ18" s="16" t="n">
        <v>0.0160833170214042</v>
      </c>
      <c r="AK18" s="16" t="n">
        <v>0</v>
      </c>
      <c r="AL18" s="16" t="n">
        <v>0</v>
      </c>
      <c r="AM18" s="16" t="n">
        <v>0</v>
      </c>
      <c r="AN18" s="16" t="n">
        <v>0</v>
      </c>
      <c r="AO18" s="16" t="n">
        <v>0</v>
      </c>
      <c r="AP18" s="16" t="n">
        <v>0</v>
      </c>
      <c r="AQ18" s="16"/>
      <c r="AR18" s="16" t="n">
        <v>0.0104526233333286</v>
      </c>
      <c r="AS18" s="16" t="n">
        <v>0.00354053581732839</v>
      </c>
      <c r="AT18" s="16" t="n">
        <v>0</v>
      </c>
      <c r="AU18" s="16" t="n">
        <v>0</v>
      </c>
      <c r="AV18" s="16" t="n">
        <v>0</v>
      </c>
      <c r="AW18" s="16" t="n">
        <v>0.00877687817664364</v>
      </c>
      <c r="AX18" s="16" t="n">
        <v>0</v>
      </c>
      <c r="AY18" s="16" t="s">
        <v>346</v>
      </c>
    </row>
    <row r="19">
      <c r="B19" s="17" t="s">
        <v>331</v>
      </c>
      <c r="C19" s="16" t="n">
        <v>0.01163924373246</v>
      </c>
      <c r="D19" s="16" t="n">
        <v>0.0443992831013348</v>
      </c>
      <c r="E19" s="16" t="n">
        <v>0.00138304508465425</v>
      </c>
      <c r="F19" s="16" t="n">
        <v>0</v>
      </c>
      <c r="G19" s="16"/>
      <c r="H19" s="16" t="n">
        <v>0</v>
      </c>
      <c r="I19" s="16" t="n">
        <v>0.0148211758624776</v>
      </c>
      <c r="J19" s="16"/>
      <c r="K19" s="16" t="n">
        <v>0</v>
      </c>
      <c r="L19" s="16"/>
      <c r="M19" s="16" t="n">
        <v>0</v>
      </c>
      <c r="N19" s="16" t="n">
        <v>0.051285548228916</v>
      </c>
      <c r="O19" s="16" t="n">
        <v>0.0398882034766573</v>
      </c>
      <c r="P19" s="16" t="n">
        <v>0.0514498296975937</v>
      </c>
      <c r="Q19" s="16"/>
      <c r="R19" s="16" t="n">
        <v>0</v>
      </c>
      <c r="S19" s="16" t="n">
        <v>0</v>
      </c>
      <c r="T19" s="16" t="n">
        <v>0.00212622518908738</v>
      </c>
      <c r="U19" s="16" t="n">
        <v>0.0459036850256025</v>
      </c>
      <c r="V19" s="16" t="n">
        <v>0.0036328902142185</v>
      </c>
      <c r="W19" s="16"/>
      <c r="X19" s="16" t="n">
        <v>0</v>
      </c>
      <c r="Y19" s="16" t="n">
        <v>0</v>
      </c>
      <c r="Z19" s="16" t="n">
        <v>0</v>
      </c>
      <c r="AA19" s="16" t="n">
        <v>0</v>
      </c>
      <c r="AB19" s="16" t="n">
        <v>0.282721221290548</v>
      </c>
      <c r="AC19" s="16" t="n">
        <v>0</v>
      </c>
      <c r="AD19" s="16" t="n">
        <v>0.0222579694563692</v>
      </c>
      <c r="AE19" s="16"/>
      <c r="AF19" s="16" t="n">
        <v>0</v>
      </c>
      <c r="AG19" s="16" t="n">
        <v>0.0838430130987177</v>
      </c>
      <c r="AH19" s="16" t="n">
        <v>0</v>
      </c>
      <c r="AI19" s="16" t="n">
        <v>0</v>
      </c>
      <c r="AJ19" s="16" t="n">
        <v>0.0203079128337257</v>
      </c>
      <c r="AK19" s="16" t="n">
        <v>0</v>
      </c>
      <c r="AL19" s="16" t="n">
        <v>0</v>
      </c>
      <c r="AM19" s="16" t="n">
        <v>0</v>
      </c>
      <c r="AN19" s="16" t="n">
        <v>0.282895743549841</v>
      </c>
      <c r="AO19" s="16" t="n">
        <v>0</v>
      </c>
      <c r="AP19" s="16" t="n">
        <v>0.476307855192621</v>
      </c>
      <c r="AQ19" s="16"/>
      <c r="AR19" s="16" t="n">
        <v>0.0104526233333286</v>
      </c>
      <c r="AS19" s="16" t="n">
        <v>0.0181748826474776</v>
      </c>
      <c r="AT19" s="16" t="n">
        <v>0.00588839365818342</v>
      </c>
      <c r="AU19" s="16" t="n">
        <v>0</v>
      </c>
      <c r="AV19" s="16" t="n">
        <v>0</v>
      </c>
      <c r="AW19" s="16" t="n">
        <v>0</v>
      </c>
      <c r="AX19" s="16" t="n">
        <v>0</v>
      </c>
      <c r="AY19" s="16" t="s">
        <v>346</v>
      </c>
    </row>
    <row r="20">
      <c r="B20" s="17" t="s">
        <v>332</v>
      </c>
      <c r="C20" s="16" t="n">
        <v>0.00168061564707163</v>
      </c>
      <c r="D20" s="16" t="n">
        <v>0.0043786292572245</v>
      </c>
      <c r="E20" s="16" t="n">
        <v>0.00276850652606497</v>
      </c>
      <c r="F20" s="16" t="n">
        <v>0</v>
      </c>
      <c r="G20" s="16"/>
      <c r="H20" s="16" t="n">
        <v>0.00304585574735771</v>
      </c>
      <c r="I20" s="16" t="n">
        <v>0.000712938711167473</v>
      </c>
      <c r="J20" s="16"/>
      <c r="K20" s="16" t="n">
        <v>0.00214438656645612</v>
      </c>
      <c r="L20" s="16"/>
      <c r="M20" s="16" t="n">
        <v>0</v>
      </c>
      <c r="N20" s="16" t="n">
        <v>0</v>
      </c>
      <c r="O20" s="16" t="n">
        <v>0</v>
      </c>
      <c r="P20" s="16" t="n">
        <v>0.120700197125037</v>
      </c>
      <c r="Q20" s="16"/>
      <c r="R20" s="16" t="n">
        <v>0</v>
      </c>
      <c r="S20" s="16" t="n">
        <v>0</v>
      </c>
      <c r="T20" s="16" t="n">
        <v>0.0013637887310071</v>
      </c>
      <c r="U20" s="16" t="n">
        <v>0.00545859935011031</v>
      </c>
      <c r="V20" s="16" t="n">
        <v>0.000571645590849986</v>
      </c>
      <c r="W20" s="16"/>
      <c r="X20" s="16" t="n">
        <v>0</v>
      </c>
      <c r="Y20" s="16" t="n">
        <v>0</v>
      </c>
      <c r="Z20" s="16" t="n">
        <v>0</v>
      </c>
      <c r="AA20" s="16" t="n">
        <v>0</v>
      </c>
      <c r="AB20" s="16" t="n">
        <v>0.0072457985517147</v>
      </c>
      <c r="AC20" s="16" t="n">
        <v>0.02488164865742</v>
      </c>
      <c r="AD20" s="16" t="n">
        <v>0.0174106383509126</v>
      </c>
      <c r="AE20" s="16"/>
      <c r="AF20" s="16" t="n">
        <v>0.300583738392071</v>
      </c>
      <c r="AG20" s="16" t="n">
        <v>0.0838430130987177</v>
      </c>
      <c r="AH20" s="16" t="n">
        <v>0.0196922487725778</v>
      </c>
      <c r="AI20" s="16" t="n">
        <v>0</v>
      </c>
      <c r="AJ20" s="16" t="n">
        <v>0</v>
      </c>
      <c r="AK20" s="16" t="n">
        <v>0</v>
      </c>
      <c r="AL20" s="16" t="n">
        <v>0</v>
      </c>
      <c r="AM20" s="16" t="n">
        <v>0</v>
      </c>
      <c r="AN20" s="16" t="n">
        <v>0</v>
      </c>
      <c r="AO20" s="16" t="n">
        <v>0</v>
      </c>
      <c r="AP20" s="16" t="n">
        <v>0</v>
      </c>
      <c r="AQ20" s="16"/>
      <c r="AR20" s="16" t="n">
        <v>0.0418104933333146</v>
      </c>
      <c r="AS20" s="16" t="n">
        <v>0</v>
      </c>
      <c r="AT20" s="16" t="n">
        <v>0</v>
      </c>
      <c r="AU20" s="16" t="n">
        <v>0</v>
      </c>
      <c r="AV20" s="16" t="n">
        <v>0</v>
      </c>
      <c r="AW20" s="16" t="n">
        <v>0.0175537563532873</v>
      </c>
      <c r="AX20" s="16" t="n">
        <v>0</v>
      </c>
      <c r="AY20" s="16" t="s">
        <v>346</v>
      </c>
    </row>
    <row r="21">
      <c r="B21" s="17" t="s">
        <v>333</v>
      </c>
      <c r="C21" s="16" t="n">
        <v>0.00164270266823682</v>
      </c>
      <c r="D21" s="16" t="n">
        <v>0.00353937645249159</v>
      </c>
      <c r="E21" s="16" t="n">
        <v>0.0027660901693085</v>
      </c>
      <c r="F21" s="16" t="n">
        <v>0.000327263446406705</v>
      </c>
      <c r="G21" s="16"/>
      <c r="H21" s="16" t="n">
        <v>0</v>
      </c>
      <c r="I21" s="16" t="n">
        <v>0.000938701495601227</v>
      </c>
      <c r="J21" s="16"/>
      <c r="K21" s="16" t="n">
        <v>0.00428877313291224</v>
      </c>
      <c r="L21" s="16"/>
      <c r="M21" s="16" t="n">
        <v>0</v>
      </c>
      <c r="N21" s="16" t="n">
        <v>0</v>
      </c>
      <c r="O21" s="16" t="n">
        <v>0</v>
      </c>
      <c r="P21" s="16" t="n">
        <v>0.117977323500165</v>
      </c>
      <c r="Q21" s="16"/>
      <c r="R21" s="16" t="n">
        <v>0.5</v>
      </c>
      <c r="S21" s="16" t="n">
        <v>0</v>
      </c>
      <c r="T21" s="16" t="n">
        <v>0</v>
      </c>
      <c r="U21" s="16" t="n">
        <v>0.00272810808656673</v>
      </c>
      <c r="V21" s="16" t="n">
        <v>0.00184589492854663</v>
      </c>
      <c r="W21" s="16"/>
      <c r="X21" s="16" t="n">
        <v>0</v>
      </c>
      <c r="Y21" s="16" t="n">
        <v>0</v>
      </c>
      <c r="Z21" s="16" t="n">
        <v>0</v>
      </c>
      <c r="AA21" s="16" t="n">
        <v>0</v>
      </c>
      <c r="AB21" s="16" t="n">
        <v>0</v>
      </c>
      <c r="AC21" s="16" t="n">
        <v>0.00524970864807433</v>
      </c>
      <c r="AD21" s="16" t="n">
        <v>0.0455302340744528</v>
      </c>
      <c r="AE21" s="16"/>
      <c r="AF21" s="16" t="n">
        <v>0.280264801330339</v>
      </c>
      <c r="AG21" s="16" t="n">
        <v>0.0838430130987177</v>
      </c>
      <c r="AH21" s="16" t="n">
        <v>0.0131281658483852</v>
      </c>
      <c r="AI21" s="16" t="n">
        <v>0.00134188865802622</v>
      </c>
      <c r="AJ21" s="16" t="n">
        <v>0</v>
      </c>
      <c r="AK21" s="16" t="n">
        <v>0</v>
      </c>
      <c r="AL21" s="16" t="n">
        <v>0</v>
      </c>
      <c r="AM21" s="16" t="n">
        <v>0</v>
      </c>
      <c r="AN21" s="16" t="n">
        <v>0</v>
      </c>
      <c r="AO21" s="16" t="n">
        <v>0</v>
      </c>
      <c r="AP21" s="16" t="n">
        <v>0</v>
      </c>
      <c r="AQ21" s="16"/>
      <c r="AR21" s="16" t="n">
        <v>0.0418104933333146</v>
      </c>
      <c r="AS21" s="16" t="n">
        <v>0.000575137858345459</v>
      </c>
      <c r="AT21" s="16" t="n">
        <v>0</v>
      </c>
      <c r="AU21" s="16" t="n">
        <v>0</v>
      </c>
      <c r="AV21" s="16" t="n">
        <v>0.00197715959829054</v>
      </c>
      <c r="AW21" s="16" t="n">
        <v>0</v>
      </c>
      <c r="AX21" s="16" t="n">
        <v>0</v>
      </c>
      <c r="AY21" s="16" t="s">
        <v>346</v>
      </c>
    </row>
    <row r="22">
      <c r="B22" s="17" t="s">
        <v>334</v>
      </c>
      <c r="C22" s="16" t="n">
        <v>0.000802883934968281</v>
      </c>
      <c r="D22" s="16" t="n">
        <v>0</v>
      </c>
      <c r="E22" s="16" t="n">
        <v>0.00138304508465425</v>
      </c>
      <c r="F22" s="16" t="n">
        <v>0.000965291597401584</v>
      </c>
      <c r="G22" s="16"/>
      <c r="H22" s="16" t="n">
        <v>0</v>
      </c>
      <c r="I22" s="16" t="n">
        <v>0.000665906691421505</v>
      </c>
      <c r="J22" s="16"/>
      <c r="K22" s="16" t="n">
        <v>0.00264774143041401</v>
      </c>
      <c r="L22" s="16"/>
      <c r="M22" s="16" t="n">
        <v>0</v>
      </c>
      <c r="N22" s="16" t="n">
        <v>0</v>
      </c>
      <c r="O22" s="16" t="n">
        <v>0</v>
      </c>
      <c r="P22" s="16" t="n">
        <v>0.0576623509295857</v>
      </c>
      <c r="Q22" s="16"/>
      <c r="R22" s="16" t="n">
        <v>0.5</v>
      </c>
      <c r="S22" s="16" t="n">
        <v>0</v>
      </c>
      <c r="T22" s="16" t="n">
        <v>0.00168391277109464</v>
      </c>
      <c r="U22" s="16" t="n">
        <v>0.00136405404328337</v>
      </c>
      <c r="V22" s="16" t="n">
        <v>0</v>
      </c>
      <c r="W22" s="16"/>
      <c r="X22" s="16" t="n">
        <v>0</v>
      </c>
      <c r="Y22" s="16" t="n">
        <v>0</v>
      </c>
      <c r="Z22" s="16" t="n">
        <v>0</v>
      </c>
      <c r="AA22" s="16" t="n">
        <v>0</v>
      </c>
      <c r="AB22" s="16" t="n">
        <v>0</v>
      </c>
      <c r="AC22" s="16" t="n">
        <v>0</v>
      </c>
      <c r="AD22" s="16" t="n">
        <v>0.0249455994959919</v>
      </c>
      <c r="AE22" s="16"/>
      <c r="AF22" s="16" t="n">
        <v>0.185246441037185</v>
      </c>
      <c r="AG22" s="16" t="n">
        <v>0</v>
      </c>
      <c r="AH22" s="16" t="n">
        <v>0.00656408292419261</v>
      </c>
      <c r="AI22" s="16" t="n">
        <v>0</v>
      </c>
      <c r="AJ22" s="16" t="n">
        <v>0</v>
      </c>
      <c r="AK22" s="16" t="n">
        <v>0</v>
      </c>
      <c r="AL22" s="16" t="n">
        <v>0</v>
      </c>
      <c r="AM22" s="16" t="n">
        <v>0</v>
      </c>
      <c r="AN22" s="16" t="n">
        <v>0</v>
      </c>
      <c r="AO22" s="16" t="n">
        <v>0</v>
      </c>
      <c r="AP22" s="16" t="n">
        <v>0.0473842896147582</v>
      </c>
      <c r="AQ22" s="16"/>
      <c r="AR22" s="16" t="n">
        <v>0.0104526233333286</v>
      </c>
      <c r="AS22" s="16" t="n">
        <v>0.000575137858345459</v>
      </c>
      <c r="AT22" s="16" t="n">
        <v>0</v>
      </c>
      <c r="AU22" s="16" t="n">
        <v>0</v>
      </c>
      <c r="AV22" s="16" t="n">
        <v>0.00197715959829054</v>
      </c>
      <c r="AW22" s="16" t="n">
        <v>0</v>
      </c>
      <c r="AX22" s="16" t="n">
        <v>0</v>
      </c>
      <c r="AY22" s="16" t="s">
        <v>346</v>
      </c>
    </row>
    <row r="23">
      <c r="B23" s="17" t="s">
        <v>319</v>
      </c>
      <c r="C23" s="22" t="n">
        <v>0.11014850435976</v>
      </c>
      <c r="D23" s="22" t="n">
        <v>0.340305179635604</v>
      </c>
      <c r="E23" s="22" t="n">
        <v>0</v>
      </c>
      <c r="F23" s="22" t="n">
        <v>0.0426090693823513</v>
      </c>
      <c r="G23" s="22"/>
      <c r="H23" s="22" t="n">
        <v>0.945651796299568</v>
      </c>
      <c r="I23" s="22" t="n">
        <v>0.0293938790033275</v>
      </c>
      <c r="J23" s="22"/>
      <c r="K23" s="22" t="n">
        <v>0.0884113013972187</v>
      </c>
      <c r="L23" s="22"/>
      <c r="M23" s="22" t="n">
        <v>0.114084199791365</v>
      </c>
      <c r="N23" s="22" t="n">
        <v>0.129513388522604</v>
      </c>
      <c r="O23" s="22" t="n">
        <v>0</v>
      </c>
      <c r="P23" s="22" t="n">
        <v>0</v>
      </c>
      <c r="Q23" s="22"/>
      <c r="R23" s="22" t="n">
        <v>0</v>
      </c>
      <c r="S23" s="22" t="n">
        <v>0</v>
      </c>
      <c r="T23" s="22" t="n">
        <v>0</v>
      </c>
      <c r="U23" s="22" t="n">
        <v>0</v>
      </c>
      <c r="V23" s="22" t="n">
        <v>0.224534486077257</v>
      </c>
      <c r="W23" s="22"/>
      <c r="X23" s="22" t="n">
        <v>0</v>
      </c>
      <c r="Y23" s="22" t="n">
        <v>0.352098839131531</v>
      </c>
      <c r="Z23" s="22" t="n">
        <v>0</v>
      </c>
      <c r="AA23" s="22" t="n">
        <v>0</v>
      </c>
      <c r="AB23" s="22" t="n">
        <v>0</v>
      </c>
      <c r="AC23" s="22" t="n">
        <v>0</v>
      </c>
      <c r="AD23" s="22" t="n">
        <v>0.358599918003994</v>
      </c>
      <c r="AE23" s="22"/>
      <c r="AF23" s="22" t="n">
        <v>0</v>
      </c>
      <c r="AG23" s="22" t="n">
        <v>0</v>
      </c>
      <c r="AH23" s="22" t="n">
        <v>0.270631761495418</v>
      </c>
      <c r="AI23" s="22" t="n">
        <v>0</v>
      </c>
      <c r="AJ23" s="22" t="n">
        <v>0</v>
      </c>
      <c r="AK23" s="22" t="n">
        <v>0.215607642499768</v>
      </c>
      <c r="AL23" s="22" t="n">
        <v>0</v>
      </c>
      <c r="AM23" s="22" t="n">
        <v>0</v>
      </c>
      <c r="AN23" s="22" t="n">
        <v>0</v>
      </c>
      <c r="AO23" s="22" t="n">
        <v>0</v>
      </c>
      <c r="AP23" s="22" t="n">
        <v>0</v>
      </c>
      <c r="AQ23" s="22"/>
      <c r="AR23" s="22" t="n">
        <v>0</v>
      </c>
      <c r="AS23" s="22" t="n">
        <v>0.144870343336679</v>
      </c>
      <c r="AT23" s="22" t="n">
        <v>0.31143640393144</v>
      </c>
      <c r="AU23" s="22" t="n">
        <v>0</v>
      </c>
      <c r="AV23" s="22" t="n">
        <v>0</v>
      </c>
      <c r="AW23" s="22" t="n">
        <v>0</v>
      </c>
      <c r="AX23" s="22" t="n">
        <v>0</v>
      </c>
      <c r="AY23" s="22" t="s">
        <v>346</v>
      </c>
    </row>
    <row r="24">
      <c r="B24" s="18" t="s">
        <v>348</v>
      </c>
    </row>
    <row r="25">
      <c r="B25" t="s">
        <v>77</v>
      </c>
    </row>
    <row r="26">
      <c r="B26" t="s">
        <v>78</v>
      </c>
    </row>
    <row r="28">
      <c r="B28" s="9" t="str">
        <f>=HYPERLINK("#'Contents'!A1", "Return to Contents")</f>
      </c>
    </row>
  </sheetData>
  <mergeCells count="9">
    <mergeCell ref="D5:F5"/>
    <mergeCell ref="H5:I5"/>
    <mergeCell ref="K5:K5"/>
    <mergeCell ref="M5:P5"/>
    <mergeCell ref="R5:V5"/>
    <mergeCell ref="X5:AD5"/>
    <mergeCell ref="AF5:AP5"/>
    <mergeCell ref="AR5:AY5"/>
    <mergeCell ref="D2:AS2"/>
  </mergeCells>
  <pageMargins left="0.7" right="0.7" top="0.75" bottom="0.75" header="0.3" footer="0.3"/>
  <pageSetup paperSize="9" orientation="portrait" horizontalDpi="300" verticalDpi="300" r:id="rId2"/>
  <drawing r:id="rId1"/>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sheetData>
    <row r="3">
      <c r="J3" t="s">
        <v>350</v>
      </c>
      <c r="K3" t="s">
        <v>351</v>
      </c>
      <c r="L3" t="s">
        <v>352</v>
      </c>
      <c r="M3" t="s">
        <v>353</v>
      </c>
      <c r="N3" t="s">
        <v>354</v>
      </c>
      <c r="O3" t="s">
        <v>355</v>
      </c>
      <c r="P3" t="s">
        <v>356</v>
      </c>
      <c r="Q3" t="s">
        <v>357</v>
      </c>
      <c r="R3" t="s">
        <v>358</v>
      </c>
      <c r="S3" t="s">
        <v>359</v>
      </c>
    </row>
    <row r="4">
      <c r="J4" t="s">
        <v>360</v>
      </c>
      <c r="K4" t="s">
        <v>361</v>
      </c>
      <c r="L4" t="s">
        <v>362</v>
      </c>
      <c r="M4" t="s">
        <v>363</v>
      </c>
      <c r="N4" t="s">
        <v>364</v>
      </c>
      <c r="O4" t="s">
        <v>365</v>
      </c>
      <c r="P4" t="s">
        <v>366</v>
      </c>
      <c r="Q4" t="s">
        <v>367</v>
      </c>
      <c r="R4" t="s">
        <v>368</v>
      </c>
      <c r="S4" t="s">
        <v>369</v>
      </c>
    </row>
    <row r="5">
      <c r="J5" t="s">
        <v>370</v>
      </c>
      <c r="K5" t="s">
        <v>371</v>
      </c>
      <c r="L5" t="s">
        <v>372</v>
      </c>
      <c r="M5" t="s">
        <v>373</v>
      </c>
      <c r="N5" t="s">
        <v>374</v>
      </c>
      <c r="O5" t="s">
        <v>375</v>
      </c>
      <c r="P5" t="s">
        <v>376</v>
      </c>
      <c r="Q5" t="s">
        <v>377</v>
      </c>
      <c r="R5" t="s">
        <v>378</v>
      </c>
      <c r="S5" t="s">
        <v>379</v>
      </c>
    </row>
    <row r="6">
      <c r="J6" t="s">
        <v>380</v>
      </c>
      <c r="K6" t="s">
        <v>381</v>
      </c>
      <c r="L6" t="s">
        <v>382</v>
      </c>
      <c r="M6" t="s">
        <v>383</v>
      </c>
      <c r="N6" t="s">
        <v>384</v>
      </c>
      <c r="O6" t="s">
        <v>385</v>
      </c>
      <c r="P6" t="s">
        <v>386</v>
      </c>
      <c r="Q6" t="s">
        <v>387</v>
      </c>
      <c r="R6" t="s">
        <v>388</v>
      </c>
      <c r="S6" t="s">
        <v>389</v>
      </c>
    </row>
    <row r="7">
      <c r="J7" t="s">
        <v>390</v>
      </c>
      <c r="K7" t="s">
        <v>391</v>
      </c>
      <c r="L7" t="s">
        <v>392</v>
      </c>
      <c r="M7" t="s">
        <v>393</v>
      </c>
      <c r="N7" t="s">
        <v>394</v>
      </c>
      <c r="O7" t="s">
        <v>395</v>
      </c>
      <c r="P7" t="s">
        <v>396</v>
      </c>
      <c r="Q7" t="s">
        <v>397</v>
      </c>
      <c r="R7" t="s">
        <v>398</v>
      </c>
      <c r="S7" t="s">
        <v>399</v>
      </c>
    </row>
    <row r="8">
      <c r="J8" t="s">
        <v>400</v>
      </c>
      <c r="K8" t="s">
        <v>401</v>
      </c>
      <c r="L8" t="s">
        <v>402</v>
      </c>
      <c r="M8" t="s">
        <v>403</v>
      </c>
      <c r="N8" t="s">
        <v>404</v>
      </c>
      <c r="O8" t="s">
        <v>405</v>
      </c>
      <c r="P8" t="s">
        <v>406</v>
      </c>
      <c r="Q8" t="s">
        <v>407</v>
      </c>
      <c r="R8" t="s">
        <v>408</v>
      </c>
      <c r="S8" t="s">
        <v>409</v>
      </c>
    </row>
    <row r="9">
      <c r="J9" t="s">
        <v>410</v>
      </c>
      <c r="K9" t="s">
        <v>411</v>
      </c>
      <c r="L9" t="s">
        <v>412</v>
      </c>
      <c r="M9" t="s">
        <v>413</v>
      </c>
      <c r="N9" t="s">
        <v>414</v>
      </c>
      <c r="O9" t="s">
        <v>415</v>
      </c>
      <c r="P9" t="s">
        <v>416</v>
      </c>
      <c r="Q9" t="s">
        <v>417</v>
      </c>
      <c r="R9" t="s">
        <v>418</v>
      </c>
      <c r="S9" t="s">
        <v>419</v>
      </c>
    </row>
    <row r="10">
      <c r="J10" t="s">
        <v>420</v>
      </c>
      <c r="K10" t="s">
        <v>421</v>
      </c>
      <c r="L10" t="s">
        <v>422</v>
      </c>
      <c r="M10" t="s">
        <v>423</v>
      </c>
      <c r="N10" t="s">
        <v>424</v>
      </c>
      <c r="O10" t="s">
        <v>425</v>
      </c>
      <c r="P10" t="s">
        <v>426</v>
      </c>
      <c r="Q10" t="s">
        <v>427</v>
      </c>
      <c r="R10" t="s">
        <v>428</v>
      </c>
      <c r="S10" t="s">
        <v>429</v>
      </c>
    </row>
    <row r="11">
      <c r="J11" t="s">
        <v>430</v>
      </c>
      <c r="K11" t="s">
        <v>431</v>
      </c>
      <c r="L11" t="s">
        <v>432</v>
      </c>
      <c r="M11" t="s">
        <v>433</v>
      </c>
      <c r="N11" t="s">
        <v>434</v>
      </c>
      <c r="O11" t="s">
        <v>435</v>
      </c>
      <c r="P11" t="s">
        <v>436</v>
      </c>
      <c r="Q11" t="s">
        <v>437</v>
      </c>
      <c r="R11" t="s">
        <v>438</v>
      </c>
      <c r="S11" t="s">
        <v>439</v>
      </c>
    </row>
    <row r="12">
      <c r="J12" t="s">
        <v>440</v>
      </c>
      <c r="K12" t="s">
        <v>441</v>
      </c>
      <c r="L12" t="s">
        <v>442</v>
      </c>
      <c r="M12" t="s">
        <v>443</v>
      </c>
      <c r="N12" t="s">
        <v>444</v>
      </c>
      <c r="O12" t="s">
        <v>445</v>
      </c>
      <c r="P12" t="s">
        <v>446</v>
      </c>
      <c r="Q12" t="s">
        <v>447</v>
      </c>
      <c r="R12" t="s">
        <v>448</v>
      </c>
      <c r="S12" t="s">
        <v>449</v>
      </c>
    </row>
    <row r="13">
      <c r="J13" t="s">
        <v>450</v>
      </c>
      <c r="K13" t="s">
        <v>451</v>
      </c>
      <c r="L13" t="s">
        <v>452</v>
      </c>
      <c r="M13" t="s">
        <v>453</v>
      </c>
      <c r="N13" t="s">
        <v>454</v>
      </c>
      <c r="O13" t="s">
        <v>455</v>
      </c>
      <c r="P13" t="s">
        <v>456</v>
      </c>
      <c r="Q13" t="s">
        <v>457</v>
      </c>
      <c r="R13" t="s">
        <v>458</v>
      </c>
      <c r="S13" t="s">
        <v>459</v>
      </c>
    </row>
    <row r="14">
      <c r="J14" t="s">
        <v>460</v>
      </c>
      <c r="K14" t="s">
        <v>461</v>
      </c>
      <c r="L14" t="s">
        <v>462</v>
      </c>
      <c r="M14" t="s">
        <v>463</v>
      </c>
      <c r="N14" t="s">
        <v>464</v>
      </c>
      <c r="O14" t="s">
        <v>465</v>
      </c>
      <c r="P14" t="s">
        <v>466</v>
      </c>
      <c r="Q14" t="s">
        <v>467</v>
      </c>
      <c r="R14" t="s">
        <v>468</v>
      </c>
      <c r="S14" t="s">
        <v>469</v>
      </c>
    </row>
    <row r="15">
      <c r="J15" t="s">
        <v>470</v>
      </c>
      <c r="K15" t="s">
        <v>471</v>
      </c>
      <c r="L15" t="s">
        <v>472</v>
      </c>
      <c r="M15" t="s">
        <v>473</v>
      </c>
      <c r="N15" t="s">
        <v>474</v>
      </c>
      <c r="O15" t="s">
        <v>475</v>
      </c>
      <c r="P15" t="s">
        <v>476</v>
      </c>
      <c r="Q15" t="s">
        <v>477</v>
      </c>
      <c r="R15" t="s">
        <v>478</v>
      </c>
      <c r="S15" t="s">
        <v>479</v>
      </c>
    </row>
    <row r="16">
      <c r="J16" t="s">
        <v>480</v>
      </c>
      <c r="K16" t="s">
        <v>481</v>
      </c>
      <c r="L16" t="s">
        <v>482</v>
      </c>
      <c r="M16" t="s">
        <v>483</v>
      </c>
      <c r="N16" t="s">
        <v>484</v>
      </c>
      <c r="O16" t="s">
        <v>485</v>
      </c>
      <c r="P16" t="s">
        <v>486</v>
      </c>
      <c r="Q16" t="s">
        <v>487</v>
      </c>
      <c r="R16" t="s">
        <v>488</v>
      </c>
      <c r="S16" t="s">
        <v>489</v>
      </c>
    </row>
    <row r="17">
      <c r="J17" t="s">
        <v>490</v>
      </c>
      <c r="K17" t="s">
        <v>491</v>
      </c>
      <c r="L17" t="s">
        <v>492</v>
      </c>
      <c r="M17" t="s">
        <v>493</v>
      </c>
      <c r="N17" t="s">
        <v>494</v>
      </c>
      <c r="O17" t="s">
        <v>495</v>
      </c>
      <c r="P17" t="s">
        <v>496</v>
      </c>
      <c r="Q17" t="s">
        <v>497</v>
      </c>
      <c r="R17" t="s">
        <v>498</v>
      </c>
      <c r="S17" t="s">
        <v>15</v>
      </c>
    </row>
    <row r="18">
      <c r="J18" t="s">
        <v>499</v>
      </c>
      <c r="K18" t="s">
        <v>500</v>
      </c>
      <c r="L18" t="s">
        <v>501</v>
      </c>
      <c r="M18" t="s">
        <v>502</v>
      </c>
      <c r="N18" t="s">
        <v>503</v>
      </c>
      <c r="O18" t="s">
        <v>504</v>
      </c>
      <c r="P18" t="s">
        <v>505</v>
      </c>
      <c r="Q18" t="s">
        <v>506</v>
      </c>
      <c r="R18" t="s">
        <v>507</v>
      </c>
      <c r="S18" t="s">
        <v>15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bened</dc:creator>
  <cp:lastModifiedBy>bened</cp:lastModifiedBy>
  <dcterms:created xsi:type="dcterms:W3CDTF">2023-06-30T10:34:34Z</dcterms:created>
</coreProperties>
</file>