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tonehavenassociates-my.sharepoint.com/personal/robert_ward_pf_global/Documents/Desktop/"/>
    </mc:Choice>
  </mc:AlternateContent>
  <xr:revisionPtr revIDLastSave="1" documentId="8_{22566066-7159-4A02-BDF8-BDF201C9CD79}" xr6:coauthVersionLast="47" xr6:coauthVersionMax="47" xr10:uidLastSave="{8FD1DCDD-36D4-411B-9621-2E4334D9D7B5}"/>
  <bookViews>
    <workbookView xWindow="3444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0" i="20" l="1"/>
  <c r="B98" i="19"/>
  <c r="B16" i="18"/>
  <c r="B18" i="17"/>
  <c r="B18" i="16"/>
  <c r="B17" i="15"/>
  <c r="B18" i="14"/>
  <c r="B18" i="13"/>
  <c r="B24" i="12"/>
  <c r="B24" i="11"/>
  <c r="B24" i="10"/>
  <c r="B19" i="9"/>
  <c r="B19" i="8"/>
  <c r="B26" i="7"/>
  <c r="B18" i="6"/>
  <c r="B18" i="5"/>
  <c r="B18" i="4"/>
  <c r="D25"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<sst xmlns="http://schemas.openxmlformats.org/spreadsheetml/2006/main" count="3606" uniqueCount="2294">
  <si>
    <t>Fieldwork:</t>
  </si>
  <si>
    <t>13 Aug 2026 - 16 Aug 2026</t>
  </si>
  <si>
    <t>Interview Method:</t>
  </si>
  <si>
    <t>Online Survey</t>
  </si>
  <si>
    <t>Population represented:</t>
  </si>
  <si>
    <t>UK Adults</t>
  </si>
  <si>
    <t>Sample size:</t>
  </si>
  <si>
    <t>Methodology:</t>
  </si>
  <si>
    <t>All results are weighted using Iterative Proportional Fitting, or 'Raking'. The results are weighted by interlocking age &amp; gender, region and socioeconomic grade to Nationally Representative Proportions</t>
  </si>
  <si>
    <t>Public First is a member of the BPC and abides by its rules. For more information please contact the Public First polling team:</t>
  </si>
  <si>
    <t>Table of Contents</t>
  </si>
  <si>
    <t>Table #</t>
  </si>
  <si>
    <t>Individual Tables</t>
  </si>
  <si>
    <t>Full Result Row</t>
  </si>
  <si>
    <t>Question Base</t>
  </si>
  <si>
    <t>BASE: 772 respondents (37% of total)</t>
  </si>
  <si>
    <t>BASE: 658 respondents (32% of total)</t>
  </si>
  <si>
    <t>BASE: 433 respondents (21% of total)</t>
  </si>
  <si>
    <t>BASE: 1,236 respondents (60% of total)</t>
  </si>
  <si>
    <t>BASE: 767 respondents (37% of total)</t>
  </si>
  <si>
    <t>BASE: 592 respondents (28% of total)</t>
  </si>
  <si>
    <t>-</t>
  </si>
  <si>
    <t>Full Results</t>
  </si>
  <si>
    <t>Gender</t>
  </si>
  <si>
    <t>Age</t>
  </si>
  <si>
    <t>Region</t>
  </si>
  <si>
    <t>Social Grade</t>
  </si>
  <si>
    <t>2024 Vote</t>
  </si>
  <si>
    <t>Vote Intention</t>
  </si>
  <si>
    <t>Total</t>
  </si>
  <si>
    <t>Male</t>
  </si>
  <si>
    <t>Female</t>
  </si>
  <si>
    <t>18-24</t>
  </si>
  <si>
    <t>25-34</t>
  </si>
  <si>
    <t>35-44</t>
  </si>
  <si>
    <t>45-54</t>
  </si>
  <si>
    <t>55-64</t>
  </si>
  <si>
    <t>65+</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</si>
  <si>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</si>
  <si>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</si>
  <si>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</si>
  <si>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</si>
  <si>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</si>
  <si>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</si>
  <si>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</si>
  <si>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</si>
  <si>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</si>
  <si>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</si>
  <si>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</si>
  <si>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</si>
  <si>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</si>
  <si>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</si>
  <si>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</si>
  <si>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</si>
  <si>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Con</t>
  </si>
  <si>
    <t>Lab</t>
  </si>
  <si>
    <t>Lib Dem</t>
  </si>
  <si>
    <t>Green</t>
  </si>
  <si>
    <t>Reform</t>
  </si>
  <si>
    <t>SNP</t>
  </si>
  <si>
    <t>DK</t>
  </si>
  <si>
    <t>Other</t>
  </si>
  <si>
    <t>No vote</t>
  </si>
  <si>
    <t>Total sample (unweighted)</t>
  </si>
  <si>
    <t>Total sample (weighted)</t>
  </si>
  <si>
    <t>Overall, how engaging and relevant would you say your child found their education during Key Stage 3?</t>
  </si>
  <si>
    <t>Unweighted</t>
  </si>
  <si>
    <t>Weighted</t>
  </si>
  <si>
    <t>Very engaging</t>
  </si>
  <si>
    <t>Moderately engaging</t>
  </si>
  <si>
    <t>Not very engaging</t>
  </si>
  <si>
    <t>Not at all engaging</t>
  </si>
  <si>
    <t>Don’t know / can’t remember</t>
  </si>
  <si>
    <t>Overall, how well do you think Key Stage 3 prepared your children for their exam years?</t>
  </si>
  <si>
    <t>Very well</t>
  </si>
  <si>
    <t>Moderately well</t>
  </si>
  <si>
    <t>Not very well</t>
  </si>
  <si>
    <t>Not at all well</t>
  </si>
  <si>
    <t>And how well do you think Key Stage 3 prepared them to thrive in the world?</t>
  </si>
  <si>
    <t>Thinking about your child(ren)’s experiences during Key Stage 3, which of these areas, if any, should their school have focussed on more? Select all that apply</t>
  </si>
  <si>
    <t>Managing money / personal finance</t>
  </si>
  <si>
    <t>Communication and speaking confidently</t>
  </si>
  <si>
    <t>Solving problems and thinking for themselves</t>
  </si>
  <si>
    <t>Staying healthy (physical and mental)</t>
  </si>
  <si>
    <t>Using technology</t>
  </si>
  <si>
    <t>Cooking, cleaning, and looking after themselves</t>
  </si>
  <si>
    <t>Managing their time and staying organised</t>
  </si>
  <si>
    <t>Understanding what they want to do when they finish education</t>
  </si>
  <si>
    <t>Learning how to learn</t>
  </si>
  <si>
    <t>Understanding people from different cultures and backgrounds</t>
  </si>
  <si>
    <t>Understanding important global issues, such as climate change and inequality</t>
  </si>
  <si>
    <t>None of the above</t>
  </si>
  <si>
    <t>When your child started secondary school, how easy or difficult did they find it to make friends?</t>
  </si>
  <si>
    <t>Very difficult</t>
  </si>
  <si>
    <t>Somewhat difficult</t>
  </si>
  <si>
    <t>Neither easy nor difficult</t>
  </si>
  <si>
    <t>Somewhat easy</t>
  </si>
  <si>
    <t>Very easy</t>
  </si>
  <si>
    <t>How would you describe the environment the school created for pupils to socialise and make friends during Key Stage 3?</t>
  </si>
  <si>
    <t>Very supportive</t>
  </si>
  <si>
    <t>Somewhat supportive</t>
  </si>
  <si>
    <t>Neutral, neither supportive nor unsupportive</t>
  </si>
  <si>
    <t>Somewhat unsupportive</t>
  </si>
  <si>
    <t>Very unsupportive</t>
  </si>
  <si>
    <t>Don't know / can't remember</t>
  </si>
  <si>
    <t>Which of the following do you think should be the priorities for schools to focus on when teaching students during Key Stage 3 (Years 7-9)? Select up to three</t>
  </si>
  <si>
    <t>Building core academic knowledge</t>
  </si>
  <si>
    <t>Understanding how secondary school works</t>
  </si>
  <si>
    <t>Learning how to socialise and make friends</t>
  </si>
  <si>
    <t>Preparation for GCSEs</t>
  </si>
  <si>
    <t>Developing independent learning and studying skills</t>
  </si>
  <si>
    <t>Exploring a broad range of subjects before choosing GCSE subjects</t>
  </si>
  <si>
    <t>Building confidence and character</t>
  </si>
  <si>
    <t>Developing a sense of personal identity</t>
  </si>
  <si>
    <t>Developing practical skills for life (e.g. money, time management)</t>
  </si>
  <si>
    <t>Other (please specify)</t>
  </si>
  <si>
    <t>Don’t know</t>
  </si>
  <si>
    <t>And what should the main purpose of Key Stage 3 (Years 7-9) be?</t>
  </si>
  <si>
    <t>And, in your view, what currently is the main purpose of Key Stage 3?</t>
  </si>
  <si>
    <t>Thinking about your child(ren) who has selected their GCSE subjects, how confident did you feel helping them to choose their options?</t>
  </si>
  <si>
    <t>Very confident</t>
  </si>
  <si>
    <t>Moderately confident</t>
  </si>
  <si>
    <t>Not very confident</t>
  </si>
  <si>
    <t>Not at all confident</t>
  </si>
  <si>
    <t>Do you feel you received enough support and information from your children’s school to help your child(ren) make their GCSE choices?</t>
  </si>
  <si>
    <t>Yes, I received enough support</t>
  </si>
  <si>
    <t>I received some support, but would have liked more</t>
  </si>
  <si>
    <t>I received very little support</t>
  </si>
  <si>
    <t>I received no support at all</t>
  </si>
  <si>
    <t>Thinking about your child(ren)’s time in secondary school, during what years was student experience strongest? By student experience, we mean the quality of teaching, learning and support that pupils receive, and how well the school meets their academic, pastoral and developmental needs.</t>
  </si>
  <si>
    <t>KS3 (Years 7-9)</t>
  </si>
  <si>
    <t>KS4 (Years 10-11)</t>
  </si>
  <si>
    <t>Teaching quality was about the same throughout</t>
  </si>
  <si>
    <t>When your child moved from primary to secondary school (aged 11), how easy did they find it to adapt to its practical demands (e.g. finding their way around, managing a timetable, organising equipment)?</t>
  </si>
  <si>
    <t>Fairly easy</t>
  </si>
  <si>
    <t>Fairly difficult</t>
  </si>
  <si>
    <t>Thinking about your own child(ren)’s experience, how well do you think the change from primary school to secondary school was managed?</t>
  </si>
  <si>
    <t>Fairly well</t>
  </si>
  <si>
    <t>Which of the following comes closest to your view?</t>
  </si>
  <si>
    <t>There should be more support in place to make sure that the transition from primary to secondary school feels less stark</t>
  </si>
  <si>
    <t>The current level of support between primary and secondary school is about right</t>
  </si>
  <si>
    <t>Fieldwork: 13 Aug 2026 - 16 Aug 2026</t>
  </si>
  <si>
    <t>Looking back, is there anything the school could have done differently to help your child settle in more easily during Key Stage 3?</t>
  </si>
  <si>
    <t>Nothing</t>
  </si>
  <si>
    <t>School</t>
  </si>
  <si>
    <t>Think</t>
  </si>
  <si>
    <t>Dont</t>
  </si>
  <si>
    <t>Really</t>
  </si>
  <si>
    <t>Cant</t>
  </si>
  <si>
    <t>Child</t>
  </si>
  <si>
    <t>Remember</t>
  </si>
  <si>
    <t>Know</t>
  </si>
  <si>
    <t>Children</t>
  </si>
  <si>
    <t>Sure</t>
  </si>
  <si>
    <t>Support</t>
  </si>
  <si>
    <t>Well</t>
  </si>
  <si>
    <t>Help</t>
  </si>
  <si>
    <t>Good</t>
  </si>
  <si>
    <t>Friends</t>
  </si>
  <si>
    <t>Time</t>
  </si>
  <si>
    <t>Teachers</t>
  </si>
  <si>
    <t>Kids</t>
  </si>
  <si>
    <t>Make</t>
  </si>
  <si>
    <t>Better</t>
  </si>
  <si>
    <t>Ago</t>
  </si>
  <si>
    <t>Stage</t>
  </si>
  <si>
    <t>Bullying</t>
  </si>
  <si>
    <t>Yes</t>
  </si>
  <si>
    <t>Anything</t>
  </si>
  <si>
    <t>Idea</t>
  </si>
  <si>
    <t>Get</t>
  </si>
  <si>
    <t>Needs</t>
  </si>
  <si>
    <t>Much</t>
  </si>
  <si>
    <t>New</t>
  </si>
  <si>
    <t>Education</t>
  </si>
  <si>
    <t>Settled</t>
  </si>
  <si>
    <t>Activities</t>
  </si>
  <si>
    <t>Maybe</t>
  </si>
  <si>
    <t>Helped</t>
  </si>
  <si>
    <t>One</t>
  </si>
  <si>
    <t>Everything</t>
  </si>
  <si>
    <t>Unsure</t>
  </si>
  <si>
    <t>Different</t>
  </si>
  <si>
    <t>Parents</t>
  </si>
  <si>
    <t>Years</t>
  </si>
  <si>
    <t>Key</t>
  </si>
  <si>
    <t>Comes</t>
  </si>
  <si>
    <t>Things</t>
  </si>
  <si>
    <t>Schools</t>
  </si>
  <si>
    <t>Done</t>
  </si>
  <si>
    <t>Long</t>
  </si>
  <si>
    <t>System</t>
  </si>
  <si>
    <t>Great</t>
  </si>
  <si>
    <t>Feel</t>
  </si>
  <si>
    <t>Communication</t>
  </si>
  <si>
    <t>Life</t>
  </si>
  <si>
    <t>Back</t>
  </si>
  <si>
    <t>Days</t>
  </si>
  <si>
    <t>First</t>
  </si>
  <si>
    <t>Pupils</t>
  </si>
  <si>
    <t>Learning</t>
  </si>
  <si>
    <t>Transition</t>
  </si>
  <si>
    <t>Instead</t>
  </si>
  <si>
    <t>Making</t>
  </si>
  <si>
    <t>Job</t>
  </si>
  <si>
    <t>Learn</t>
  </si>
  <si>
    <t>Son</t>
  </si>
  <si>
    <t>Mind</t>
  </si>
  <si>
    <t>Class</t>
  </si>
  <si>
    <t>Having</t>
  </si>
  <si>
    <t>Fine</t>
  </si>
  <si>
    <t>Went</t>
  </si>
  <si>
    <t>Students</t>
  </si>
  <si>
    <t>Made</t>
  </si>
  <si>
    <t>Supportive</t>
  </si>
  <si>
    <t>Like</t>
  </si>
  <si>
    <t>Skills</t>
  </si>
  <si>
    <t>Focus</t>
  </si>
  <si>
    <t>Provide</t>
  </si>
  <si>
    <t>Group</t>
  </si>
  <si>
    <t>Regular</t>
  </si>
  <si>
    <t>Less</t>
  </si>
  <si>
    <t>Stop</t>
  </si>
  <si>
    <t>Since</t>
  </si>
  <si>
    <t>Rather</t>
  </si>
  <si>
    <t>Use</t>
  </si>
  <si>
    <t>Primary</t>
  </si>
  <si>
    <t>Older</t>
  </si>
  <si>
    <t>Difficult</t>
  </si>
  <si>
    <t>Got</t>
  </si>
  <si>
    <t>Needed</t>
  </si>
  <si>
    <t>Right</t>
  </si>
  <si>
    <t>Buddy</t>
  </si>
  <si>
    <t>Listened</t>
  </si>
  <si>
    <t>Bullied</t>
  </si>
  <si>
    <t>Extra</t>
  </si>
  <si>
    <t>Practical</t>
  </si>
  <si>
    <t>Dyslexic</t>
  </si>
  <si>
    <t>Earlier</t>
  </si>
  <si>
    <t>Start</t>
  </si>
  <si>
    <t>Change</t>
  </si>
  <si>
    <t>None</t>
  </si>
  <si>
    <t>Pressure</t>
  </si>
  <si>
    <t>Particular</t>
  </si>
  <si>
    <t>Staff</t>
  </si>
  <si>
    <t>Daughter</t>
  </si>
  <si>
    <t>She</t>
  </si>
  <si>
    <t>Didnt</t>
  </si>
  <si>
    <t>Autism</t>
  </si>
  <si>
    <t>Clubs</t>
  </si>
  <si>
    <t>Attention</t>
  </si>
  <si>
    <t>Smaller</t>
  </si>
  <si>
    <t>Helping</t>
  </si>
  <si>
    <t>Student</t>
  </si>
  <si>
    <t>Environment</t>
  </si>
  <si>
    <t>People</t>
  </si>
  <si>
    <t>Way</t>
  </si>
  <si>
    <t>Stopped</t>
  </si>
  <si>
    <t>Respect</t>
  </si>
  <si>
    <t>Individual</t>
  </si>
  <si>
    <t>Those</t>
  </si>
  <si>
    <t>Subjects</t>
  </si>
  <si>
    <t>Getting</t>
  </si>
  <si>
    <t>Checkins</t>
  </si>
  <si>
    <t>Need</t>
  </si>
  <si>
    <t>Issues</t>
  </si>
  <si>
    <t>Understand</t>
  </si>
  <si>
    <t>Mental</t>
  </si>
  <si>
    <t>Settle</t>
  </si>
  <si>
    <t>Cannot</t>
  </si>
  <si>
    <t>Together</t>
  </si>
  <si>
    <t>Toilets</t>
  </si>
  <si>
    <t>Lot</t>
  </si>
  <si>
    <t>Best</t>
  </si>
  <si>
    <t>Social</t>
  </si>
  <si>
    <t>Confidence</t>
  </si>
  <si>
    <t>Say</t>
  </si>
  <si>
    <t>Given</t>
  </si>
  <si>
    <t>Honest</t>
  </si>
  <si>
    <t>Special</t>
  </si>
  <si>
    <t>Worked</t>
  </si>
  <si>
    <t>Problems</t>
  </si>
  <si>
    <t>Anxiety</t>
  </si>
  <si>
    <t>Meet</t>
  </si>
  <si>
    <t>Difficulties</t>
  </si>
  <si>
    <t>Others</t>
  </si>
  <si>
    <t>Secondary</t>
  </si>
  <si>
    <t>Adhd</t>
  </si>
  <si>
    <t>Little</t>
  </si>
  <si>
    <t>Sizes</t>
  </si>
  <si>
    <t>Classes</t>
  </si>
  <si>
    <t>Exams</t>
  </si>
  <si>
    <t>Look</t>
  </si>
  <si>
    <t>Treated</t>
  </si>
  <si>
    <t>Homework</t>
  </si>
  <si>
    <t>Home</t>
  </si>
  <si>
    <t>Clearer</t>
  </si>
  <si>
    <t>Academic</t>
  </si>
  <si>
    <t>Going</t>
  </si>
  <si>
    <t>Covid</t>
  </si>
  <si>
    <t>Provided</t>
  </si>
  <si>
    <t>Routines</t>
  </si>
  <si>
    <t>Actually</t>
  </si>
  <si>
    <t>End</t>
  </si>
  <si>
    <t>Place</t>
  </si>
  <si>
    <t>Recall</t>
  </si>
  <si>
    <t>Changed</t>
  </si>
  <si>
    <t>Amount</t>
  </si>
  <si>
    <t>Excellent</t>
  </si>
  <si>
    <t>Treat</t>
  </si>
  <si>
    <t>Adults</t>
  </si>
  <si>
    <t>Everyone</t>
  </si>
  <si>
    <t>Specifically</t>
  </si>
  <si>
    <t>Health</t>
  </si>
  <si>
    <t>Real</t>
  </si>
  <si>
    <t>Necessarily</t>
  </si>
  <si>
    <t>Become</t>
  </si>
  <si>
    <t>Inclusive</t>
  </si>
  <si>
    <t>Believe</t>
  </si>
  <si>
    <t>Family</t>
  </si>
  <si>
    <t>Teacher</t>
  </si>
  <si>
    <t>Bit</t>
  </si>
  <si>
    <t>Allow</t>
  </si>
  <si>
    <t>Trips</t>
  </si>
  <si>
    <t>Supported</t>
  </si>
  <si>
    <t>Meeting</t>
  </si>
  <si>
    <t>Big</t>
  </si>
  <si>
    <t>Even</t>
  </si>
  <si>
    <t>Perhaps</t>
  </si>
  <si>
    <t>Ways</t>
  </si>
  <si>
    <t>Paid</t>
  </si>
  <si>
    <t>Put</t>
  </si>
  <si>
    <t>Team</t>
  </si>
  <si>
    <t>Building</t>
  </si>
  <si>
    <t>Deal</t>
  </si>
  <si>
    <t>Proactive</t>
  </si>
  <si>
    <t>Interest</t>
  </si>
  <si>
    <t>Encourage</t>
  </si>
  <si>
    <t>Hard</t>
  </si>
  <si>
    <t>Quite</t>
  </si>
  <si>
    <t>Individuals</t>
  </si>
  <si>
    <t>Settling</t>
  </si>
  <si>
    <t>Whole</t>
  </si>
  <si>
    <t>Due</t>
  </si>
  <si>
    <t>Listen</t>
  </si>
  <si>
    <t>Rules</t>
  </si>
  <si>
    <t>Wonderful</t>
  </si>
  <si>
    <t>Amazing</t>
  </si>
  <si>
    <t>Thrived</t>
  </si>
  <si>
    <t>Interested</t>
  </si>
  <si>
    <t>Calm</t>
  </si>
  <si>
    <t>Left</t>
  </si>
  <si>
    <t>Enough</t>
  </si>
  <si>
    <t>Gradual</t>
  </si>
  <si>
    <t>Opportunities</t>
  </si>
  <si>
    <t>Never</t>
  </si>
  <si>
    <t>Gone</t>
  </si>
  <si>
    <t>Looking</t>
  </si>
  <si>
    <t>Mix</t>
  </si>
  <si>
    <t>Interact</t>
  </si>
  <si>
    <t>Expectations</t>
  </si>
  <si>
    <t>Found</t>
  </si>
  <si>
    <t>See</t>
  </si>
  <si>
    <t>Definitely</t>
  </si>
  <si>
    <t>Straight</t>
  </si>
  <si>
    <t>Happy</t>
  </si>
  <si>
    <t>Nearly</t>
  </si>
  <si>
    <t>Study</t>
  </si>
  <si>
    <t>Easy</t>
  </si>
  <si>
    <t>Let</t>
  </si>
  <si>
    <t>Fitting</t>
  </si>
  <si>
    <t>Mixing</t>
  </si>
  <si>
    <t>Personal</t>
  </si>
  <si>
    <t>Managed</t>
  </si>
  <si>
    <t>Safe</t>
  </si>
  <si>
    <t>Starting</t>
  </si>
  <si>
    <t>Childrens</t>
  </si>
  <si>
    <t>Term</t>
  </si>
  <si>
    <t>Set</t>
  </si>
  <si>
    <t>Date</t>
  </si>
  <si>
    <t>Build</t>
  </si>
  <si>
    <t>Involved</t>
  </si>
  <si>
    <t>Times</t>
  </si>
  <si>
    <t>National</t>
  </si>
  <si>
    <t>Normal</t>
  </si>
  <si>
    <t>Told</t>
  </si>
  <si>
    <t>Wont</t>
  </si>
  <si>
    <t>Friendship</t>
  </si>
  <si>
    <t>Groups</t>
  </si>
  <si>
    <t>Thing</t>
  </si>
  <si>
    <t>Friendly</t>
  </si>
  <si>
    <t>Alot</t>
  </si>
  <si>
    <t>Two</t>
  </si>
  <si>
    <t>Bullies</t>
  </si>
  <si>
    <t>Concerns</t>
  </si>
  <si>
    <t>Early</t>
  </si>
  <si>
    <t>Welcoming</t>
  </si>
  <si>
    <t>Shouldve</t>
  </si>
  <si>
    <t>World</t>
  </si>
  <si>
    <t>Experience</t>
  </si>
  <si>
    <t>Between</t>
  </si>
  <si>
    <t>Started</t>
  </si>
  <si>
    <t>Many</t>
  </si>
  <si>
    <t>Often</t>
  </si>
  <si>
    <t>Changing</t>
  </si>
  <si>
    <t>Pupil</t>
  </si>
  <si>
    <t>Teaching</t>
  </si>
  <si>
    <t>Money</t>
  </si>
  <si>
    <t>Everyday</t>
  </si>
  <si>
    <t>Certain</t>
  </si>
  <si>
    <t>Events</t>
  </si>
  <si>
    <t>Easier</t>
  </si>
  <si>
    <t>Outside</t>
  </si>
  <si>
    <t>Isolated</t>
  </si>
  <si>
    <t>Allowed</t>
  </si>
  <si>
    <t>Already</t>
  </si>
  <si>
    <t>Find</t>
  </si>
  <si>
    <t>Sons</t>
  </si>
  <si>
    <t>Point</t>
  </si>
  <si>
    <t>Autistic</t>
  </si>
  <si>
    <t>Finding</t>
  </si>
  <si>
    <t>Leaving</t>
  </si>
  <si>
    <t>Differently</t>
  </si>
  <si>
    <t>Give</t>
  </si>
  <si>
    <t>Mire</t>
  </si>
  <si>
    <t>Werent</t>
  </si>
  <si>
    <t>Guidance</t>
  </si>
  <si>
    <t>Love</t>
  </si>
  <si>
    <t>Take</t>
  </si>
  <si>
    <t>Discipline</t>
  </si>
  <si>
    <t>Interesting</t>
  </si>
  <si>
    <t>Personally</t>
  </si>
  <si>
    <t>Teach</t>
  </si>
  <si>
    <t>Deferred</t>
  </si>
  <si>
    <t>Culture</t>
  </si>
  <si>
    <t>Return</t>
  </si>
  <si>
    <t>Available</t>
  </si>
  <si>
    <t>Dropped</t>
  </si>
  <si>
    <t>Organised</t>
  </si>
  <si>
    <t>Private</t>
  </si>
  <si>
    <t>Longer</t>
  </si>
  <si>
    <t>Summer</t>
  </si>
  <si>
    <t>Etc</t>
  </si>
  <si>
    <t>Specific</t>
  </si>
  <si>
    <t>Refused</t>
  </si>
  <si>
    <t>Working</t>
  </si>
  <si>
    <t>Mentor</t>
  </si>
  <si>
    <t>Changes</t>
  </si>
  <si>
    <t>Sports</t>
  </si>
  <si>
    <t>Parent</t>
  </si>
  <si>
    <t>However</t>
  </si>
  <si>
    <t>Three</t>
  </si>
  <si>
    <t>Mobile</t>
  </si>
  <si>
    <t>Phones</t>
  </si>
  <si>
    <t>Taught</t>
  </si>
  <si>
    <t>Far</t>
  </si>
  <si>
    <t>Classmates</t>
  </si>
  <si>
    <t>Form</t>
  </si>
  <si>
    <t>Asd</t>
  </si>
  <si>
    <t>Interactive</t>
  </si>
  <si>
    <t>Introduction</t>
  </si>
  <si>
    <t>Open</t>
  </si>
  <si>
    <t>Engaging</t>
  </si>
  <si>
    <t>Easily</t>
  </si>
  <si>
    <t>Created</t>
  </si>
  <si>
    <t>Encouraged</t>
  </si>
  <si>
    <t>Try</t>
  </si>
  <si>
    <t>Spoke</t>
  </si>
  <si>
    <t>Used</t>
  </si>
  <si>
    <t>Opinion</t>
  </si>
  <si>
    <t>Gave</t>
  </si>
  <si>
    <t>Reassurance</t>
  </si>
  <si>
    <t>Daughters</t>
  </si>
  <si>
    <t>Cooking</t>
  </si>
  <si>
    <t>Problem</t>
  </si>
  <si>
    <t>Weeks</t>
  </si>
  <si>
    <t>Hes</t>
  </si>
  <si>
    <t>Information</t>
  </si>
  <si>
    <t>Understanding</t>
  </si>
  <si>
    <t>Power</t>
  </si>
  <si>
    <t>Proper</t>
  </si>
  <si>
    <t>Tours</t>
  </si>
  <si>
    <t>Scholl</t>
  </si>
  <si>
    <t>Preparation</t>
  </si>
  <si>
    <t>Tosecondary</t>
  </si>
  <si>
    <t>Adjust</t>
  </si>
  <si>
    <t>Horrible</t>
  </si>
  <si>
    <t>Prison</t>
  </si>
  <si>
    <t>Caring</t>
  </si>
  <si>
    <t>Granddaughter</t>
  </si>
  <si>
    <t>Enjoyed</t>
  </si>
  <si>
    <t>Hands</t>
  </si>
  <si>
    <t>Checked</t>
  </si>
  <si>
    <t>Regularly</t>
  </si>
  <si>
    <t>Wasnt</t>
  </si>
  <si>
    <t>Okay</t>
  </si>
  <si>
    <t>Familiar</t>
  </si>
  <si>
    <t>Tackle</t>
  </si>
  <si>
    <t>Asn</t>
  </si>
  <si>
    <t>Farmer</t>
  </si>
  <si>
    <t>Threats</t>
  </si>
  <si>
    <t>Remove</t>
  </si>
  <si>
    <t>Mainstream</t>
  </si>
  <si>
    <t>Removed</t>
  </si>
  <si>
    <t>Else</t>
  </si>
  <si>
    <t>Mor</t>
  </si>
  <si>
    <t>Suortted</t>
  </si>
  <si>
    <t>Beyond</t>
  </si>
  <si>
    <t>Chosen</t>
  </si>
  <si>
    <t>Nationalitys</t>
  </si>
  <si>
    <t>Socialising</t>
  </si>
  <si>
    <t>Adjusting</t>
  </si>
  <si>
    <t>Rremeber</t>
  </si>
  <si>
    <t>Training</t>
  </si>
  <si>
    <t>Whats</t>
  </si>
  <si>
    <t>Anti</t>
  </si>
  <si>
    <t>Theyre</t>
  </si>
  <si>
    <t>Awful</t>
  </si>
  <si>
    <t>Physical</t>
  </si>
  <si>
    <t>Development</t>
  </si>
  <si>
    <t>Able</t>
  </si>
  <si>
    <t>Forward</t>
  </si>
  <si>
    <t>Finish</t>
  </si>
  <si>
    <t>Gradually</t>
  </si>
  <si>
    <t>Normall</t>
  </si>
  <si>
    <t>Forwards</t>
  </si>
  <si>
    <t>Plans</t>
  </si>
  <si>
    <t>Curricula</t>
  </si>
  <si>
    <t>Targeting</t>
  </si>
  <si>
    <t>Tutors</t>
  </si>
  <si>
    <t>Deport</t>
  </si>
  <si>
    <t>Immigrants</t>
  </si>
  <si>
    <t>Carrying</t>
  </si>
  <si>
    <t>Knives</t>
  </si>
  <si>
    <t>Imporve</t>
  </si>
  <si>
    <t>Considerably</t>
  </si>
  <si>
    <t>Struggled</t>
  </si>
  <si>
    <t>Challenging</t>
  </si>
  <si>
    <t>Bubby</t>
  </si>
  <si>
    <t>Spaces</t>
  </si>
  <si>
    <t>Cctv</t>
  </si>
  <si>
    <t>Monitoring</t>
  </si>
  <si>
    <t>Present</t>
  </si>
  <si>
    <t>Young</t>
  </si>
  <si>
    <t>Showed</t>
  </si>
  <si>
    <t>Strengths</t>
  </si>
  <si>
    <t>Force</t>
  </si>
  <si>
    <t>Worth</t>
  </si>
  <si>
    <t>Mentioning</t>
  </si>
  <si>
    <t>Assumptions</t>
  </si>
  <si>
    <t>Nice</t>
  </si>
  <si>
    <t>Availability</t>
  </si>
  <si>
    <t>Explanation</t>
  </si>
  <si>
    <t>Direction</t>
  </si>
  <si>
    <t>Measures</t>
  </si>
  <si>
    <t>Implemented</t>
  </si>
  <si>
    <t>Visiting</t>
  </si>
  <si>
    <t>Starts</t>
  </si>
  <si>
    <t>Introduced</t>
  </si>
  <si>
    <t>Actual</t>
  </si>
  <si>
    <t>Came</t>
  </si>
  <si>
    <t>Gay</t>
  </si>
  <si>
    <t>Felt</t>
  </si>
  <si>
    <t>Especially</t>
  </si>
  <si>
    <t>Bully</t>
  </si>
  <si>
    <t>Happening</t>
  </si>
  <si>
    <t>Intravert</t>
  </si>
  <si>
    <t>Buying</t>
  </si>
  <si>
    <t>Toys</t>
  </si>
  <si>
    <t>Nope</t>
  </si>
  <si>
    <t>Free</t>
  </si>
  <si>
    <t>Past</t>
  </si>
  <si>
    <t>Community</t>
  </si>
  <si>
    <t>Act</t>
  </si>
  <si>
    <t>Upon</t>
  </si>
  <si>
    <t>Justice</t>
  </si>
  <si>
    <t>Divide</t>
  </si>
  <si>
    <t>Nationalism</t>
  </si>
  <si>
    <t>Society</t>
  </si>
  <si>
    <t>Assumes</t>
  </si>
  <si>
    <t>Hgv</t>
  </si>
  <si>
    <t>Drivers</t>
  </si>
  <si>
    <t>Average</t>
  </si>
  <si>
    <t>Wage</t>
  </si>
  <si>
    <t>Paupers</t>
  </si>
  <si>
    <t>Wife</t>
  </si>
  <si>
    <t>Office</t>
  </si>
  <si>
    <t>Earned</t>
  </si>
  <si>
    <t>Maintaining</t>
  </si>
  <si>
    <t>Stability</t>
  </si>
  <si>
    <t>Probably</t>
  </si>
  <si>
    <t>Divorced</t>
  </si>
  <si>
    <t>Work</t>
  </si>
  <si>
    <t>Inpaticular</t>
  </si>
  <si>
    <t>Half</t>
  </si>
  <si>
    <t>Said</t>
  </si>
  <si>
    <t>Ever</t>
  </si>
  <si>
    <t>Tell</t>
  </si>
  <si>
    <t>Engagement</t>
  </si>
  <si>
    <t>Outdoor</t>
  </si>
  <si>
    <t>Classroom</t>
  </si>
  <si>
    <t>Curriculum</t>
  </si>
  <si>
    <t>Activitiesschool</t>
  </si>
  <si>
    <t>Couldve</t>
  </si>
  <si>
    <t>Failure</t>
  </si>
  <si>
    <t>Create</t>
  </si>
  <si>
    <t>Bonds</t>
  </si>
  <si>
    <t>Priorities</t>
  </si>
  <si>
    <t>Adult</t>
  </si>
  <si>
    <t>Disabled</t>
  </si>
  <si>
    <t>Loved</t>
  </si>
  <si>
    <t>Gained</t>
  </si>
  <si>
    <t>Levels</t>
  </si>
  <si>
    <t>Knowits</t>
  </si>
  <si>
    <t>Schooling</t>
  </si>
  <si>
    <t>Wouldve</t>
  </si>
  <si>
    <t>Quicker</t>
  </si>
  <si>
    <t>Notvrealy</t>
  </si>
  <si>
    <t>Sort</t>
  </si>
  <si>
    <t>Smallgroup</t>
  </si>
  <si>
    <t>Schemes</t>
  </si>
  <si>
    <t>Months</t>
  </si>
  <si>
    <t>Identify</t>
  </si>
  <si>
    <t>Honestly</t>
  </si>
  <si>
    <t>Ncant</t>
  </si>
  <si>
    <t>Moments</t>
  </si>
  <si>
    <t>Curricular</t>
  </si>
  <si>
    <t>Lunch</t>
  </si>
  <si>
    <t>Inperticular</t>
  </si>
  <si>
    <t>Preperaded</t>
  </si>
  <si>
    <t>Informed</t>
  </si>
  <si>
    <t>Wages</t>
  </si>
  <si>
    <t>Discussing</t>
  </si>
  <si>
    <t>Improve</t>
  </si>
  <si>
    <t>Encouragement</t>
  </si>
  <si>
    <t>Fostered</t>
  </si>
  <si>
    <t>Least</t>
  </si>
  <si>
    <t>Area</t>
  </si>
  <si>
    <t>Liaison</t>
  </si>
  <si>
    <t>Smooth</t>
  </si>
  <si>
    <t>Possible</t>
  </si>
  <si>
    <t>Seemed</t>
  </si>
  <si>
    <t>Pretty</t>
  </si>
  <si>
    <t>Straightforward</t>
  </si>
  <si>
    <t>Understood</t>
  </si>
  <si>
    <t>Write</t>
  </si>
  <si>
    <t>Box</t>
  </si>
  <si>
    <t>Telling</t>
  </si>
  <si>
    <t>Main</t>
  </si>
  <si>
    <t>Though</t>
  </si>
  <si>
    <t>Decades</t>
  </si>
  <si>
    <t>Seen</t>
  </si>
  <si>
    <t>Referral</t>
  </si>
  <si>
    <t>Camhs</t>
  </si>
  <si>
    <t>Advance</t>
  </si>
  <si>
    <t>Warning</t>
  </si>
  <si>
    <t>Expect</t>
  </si>
  <si>
    <t>Mustnt</t>
  </si>
  <si>
    <t>Mollycoddle</t>
  </si>
  <si>
    <t>Accomplished</t>
  </si>
  <si>
    <t>Oldest</t>
  </si>
  <si>
    <t>Nowadays</t>
  </si>
  <si>
    <t>Spectrum</t>
  </si>
  <si>
    <t>Moderately</t>
  </si>
  <si>
    <t>Effected</t>
  </si>
  <si>
    <t>House</t>
  </si>
  <si>
    <t>Save</t>
  </si>
  <si>
    <t>Programmes</t>
  </si>
  <si>
    <t>Aware</t>
  </si>
  <si>
    <t>Correct</t>
  </si>
  <si>
    <t>Uniform</t>
  </si>
  <si>
    <t>Hair</t>
  </si>
  <si>
    <t>Style</t>
  </si>
  <si>
    <t>Relize</t>
  </si>
  <si>
    <t>Childs</t>
  </si>
  <si>
    <t>Visit</t>
  </si>
  <si>
    <t>Knowledge</t>
  </si>
  <si>
    <t>Tutor</t>
  </si>
  <si>
    <t>Close</t>
  </si>
  <si>
    <t>Steps</t>
  </si>
  <si>
    <t>Places</t>
  </si>
  <si>
    <t>Socialise</t>
  </si>
  <si>
    <t>Fun</t>
  </si>
  <si>
    <t>Ease</t>
  </si>
  <si>
    <t>Minds</t>
  </si>
  <si>
    <t>Situation</t>
  </si>
  <si>
    <t>Encountered</t>
  </si>
  <si>
    <t>Looked</t>
  </si>
  <si>
    <t>Fact</t>
  </si>
  <si>
    <t>Abit</t>
  </si>
  <si>
    <t>Alright</t>
  </si>
  <si>
    <t>Contact</t>
  </si>
  <si>
    <t>Control</t>
  </si>
  <si>
    <t>Reactive</t>
  </si>
  <si>
    <t>Socialize</t>
  </si>
  <si>
    <t>Focused</t>
  </si>
  <si>
    <t>Excellently</t>
  </si>
  <si>
    <t>Blame</t>
  </si>
  <si>
    <t>Sipport</t>
  </si>
  <si>
    <t>Keeping</t>
  </si>
  <si>
    <t>Closer</t>
  </si>
  <si>
    <t>Eye</t>
  </si>
  <si>
    <t>Routine</t>
  </si>
  <si>
    <t>Research</t>
  </si>
  <si>
    <t>Papers</t>
  </si>
  <si>
    <t>Onboarding</t>
  </si>
  <si>
    <t>Slow</t>
  </si>
  <si>
    <t>Send</t>
  </si>
  <si>
    <t>Pro</t>
  </si>
  <si>
    <t>Active</t>
  </si>
  <si>
    <t>Number</t>
  </si>
  <si>
    <t>Continue</t>
  </si>
  <si>
    <t>Tools</t>
  </si>
  <si>
    <t>Struggling</t>
  </si>
  <si>
    <t>Academically</t>
  </si>
  <si>
    <t>Socially</t>
  </si>
  <si>
    <t>Obvious</t>
  </si>
  <si>
    <t>Stopping</t>
  </si>
  <si>
    <t>Finance</t>
  </si>
  <si>
    <t>Adapted</t>
  </si>
  <si>
    <t>Important</t>
  </si>
  <si>
    <t>Handle</t>
  </si>
  <si>
    <t>Clue</t>
  </si>
  <si>
    <t>Career</t>
  </si>
  <si>
    <t>Path</t>
  </si>
  <si>
    <t>Wanted</t>
  </si>
  <si>
    <t>Nonwe</t>
  </si>
  <si>
    <t>Suppoert</t>
  </si>
  <si>
    <t>Instil</t>
  </si>
  <si>
    <t>Develop</t>
  </si>
  <si>
    <t>Personality</t>
  </si>
  <si>
    <t>Trying</t>
  </si>
  <si>
    <t>Mould</t>
  </si>
  <si>
    <t>Expected</t>
  </si>
  <si>
    <t>Norms</t>
  </si>
  <si>
    <t>Prepared</t>
  </si>
  <si>
    <t>Growth</t>
  </si>
  <si>
    <t>Disability</t>
  </si>
  <si>
    <t>Led</t>
  </si>
  <si>
    <t>Facility</t>
  </si>
  <si>
    <t>Avoided</t>
  </si>
  <si>
    <t>Stepped</t>
  </si>
  <si>
    <t>Informative</t>
  </si>
  <si>
    <t>Adaptable</t>
  </si>
  <si>
    <t>Extremely</t>
  </si>
  <si>
    <t>Communicate</t>
  </si>
  <si>
    <t>Race</t>
  </si>
  <si>
    <t>Forces</t>
  </si>
  <si>
    <t>Mattered</t>
  </si>
  <si>
    <t>Punchuality</t>
  </si>
  <si>
    <t>Ringing</t>
  </si>
  <si>
    <t>Calls</t>
  </si>
  <si>
    <t>Person</t>
  </si>
  <si>
    <t>Centred</t>
  </si>
  <si>
    <t>Emgage</t>
  </si>
  <si>
    <t>Check</t>
  </si>
  <si>
    <t>Welfare</t>
  </si>
  <si>
    <t>Didi</t>
  </si>
  <si>
    <t>Severe</t>
  </si>
  <si>
    <t>Day</t>
  </si>
  <si>
    <t>Bad</t>
  </si>
  <si>
    <t>Lessons</t>
  </si>
  <si>
    <t>Pastoral</t>
  </si>
  <si>
    <t>Care</t>
  </si>
  <si>
    <t>Outstanding</t>
  </si>
  <si>
    <t>Camp</t>
  </si>
  <si>
    <t>Introducing</t>
  </si>
  <si>
    <t>Within</t>
  </si>
  <si>
    <t>Lunchtime</t>
  </si>
  <si>
    <t>Facilities</t>
  </si>
  <si>
    <t>Mixed</t>
  </si>
  <si>
    <t>Uncomfortable</t>
  </si>
  <si>
    <t>Monitored</t>
  </si>
  <si>
    <t>Technical</t>
  </si>
  <si>
    <t>Call</t>
  </si>
  <si>
    <t>Core</t>
  </si>
  <si>
    <t>Industry</t>
  </si>
  <si>
    <t>Metal</t>
  </si>
  <si>
    <t>Woodworking</t>
  </si>
  <si>
    <t>Wellbeing</t>
  </si>
  <si>
    <t>Checkups</t>
  </si>
  <si>
    <t>Assigned</t>
  </si>
  <si>
    <t>Outset</t>
  </si>
  <si>
    <t>Appear</t>
  </si>
  <si>
    <t>Grown</t>
  </si>
  <si>
    <t>Learnt</t>
  </si>
  <si>
    <t>Today</t>
  </si>
  <si>
    <t>Evenings</t>
  </si>
  <si>
    <t>Updates</t>
  </si>
  <si>
    <t>Induction</t>
  </si>
  <si>
    <t>Bulkies</t>
  </si>
  <si>
    <t>Continuity</t>
  </si>
  <si>
    <t>Skill</t>
  </si>
  <si>
    <t>Based</t>
  </si>
  <si>
    <t>Valuable</t>
  </si>
  <si>
    <t>Strict</t>
  </si>
  <si>
    <t>Talks</t>
  </si>
  <si>
    <t>Resources</t>
  </si>
  <si>
    <t>Brilliant</t>
  </si>
  <si>
    <t>Youngest</t>
  </si>
  <si>
    <t>Continuously</t>
  </si>
  <si>
    <t>Surevery</t>
  </si>
  <si>
    <t>Handles</t>
  </si>
  <si>
    <t>Mine</t>
  </si>
  <si>
    <t>Introductory</t>
  </si>
  <si>
    <t>Speed</t>
  </si>
  <si>
    <t>Prepare</t>
  </si>
  <si>
    <t>Tackled</t>
  </si>
  <si>
    <t>Woke</t>
  </si>
  <si>
    <t>Tax</t>
  </si>
  <si>
    <t>Paying</t>
  </si>
  <si>
    <t>Panel</t>
  </si>
  <si>
    <t>Discussions</t>
  </si>
  <si>
    <t>Boy</t>
  </si>
  <si>
    <t>Friendships</t>
  </si>
  <si>
    <t>Wandering</t>
  </si>
  <si>
    <t>Around</t>
  </si>
  <si>
    <t>Himself</t>
  </si>
  <si>
    <t>Year</t>
  </si>
  <si>
    <t>Participation</t>
  </si>
  <si>
    <t>Sen</t>
  </si>
  <si>
    <t>Provision</t>
  </si>
  <si>
    <t>Junior</t>
  </si>
  <si>
    <t>Shy</t>
  </si>
  <si>
    <t>Paired</t>
  </si>
  <si>
    <t>Still</t>
  </si>
  <si>
    <t>Granddaughters</t>
  </si>
  <si>
    <t>Girls</t>
  </si>
  <si>
    <t>Husband</t>
  </si>
  <si>
    <t>Auntie</t>
  </si>
  <si>
    <t>Scheme</t>
  </si>
  <si>
    <t>Volunteer</t>
  </si>
  <si>
    <t>Acknowledging</t>
  </si>
  <si>
    <t>Dyslexia</t>
  </si>
  <si>
    <t>Teally</t>
  </si>
  <si>
    <t>Avenue</t>
  </si>
  <si>
    <t>Knowing</t>
  </si>
  <si>
    <t>Ones</t>
  </si>
  <si>
    <t>Capabilities</t>
  </si>
  <si>
    <t>Current</t>
  </si>
  <si>
    <t>Responding</t>
  </si>
  <si>
    <t>Fully</t>
  </si>
  <si>
    <t>Saw</t>
  </si>
  <si>
    <t>Conducted</t>
  </si>
  <si>
    <t>Apparently</t>
  </si>
  <si>
    <t>Finger</t>
  </si>
  <si>
    <t>State</t>
  </si>
  <si>
    <t>Dedicated</t>
  </si>
  <si>
    <t>Drop</t>
  </si>
  <si>
    <t>Car</t>
  </si>
  <si>
    <t>Morning</t>
  </si>
  <si>
    <t>Latest</t>
  </si>
  <si>
    <t>Gate</t>
  </si>
  <si>
    <t>Waiting</t>
  </si>
  <si>
    <t>Pickup</t>
  </si>
  <si>
    <t>Closing</t>
  </si>
  <si>
    <t>Clock</t>
  </si>
  <si>
    <t>Reception</t>
  </si>
  <si>
    <t>Imnit</t>
  </si>
  <si>
    <t>Fairness</t>
  </si>
  <si>
    <t>Comment</t>
  </si>
  <si>
    <t>Excelled</t>
  </si>
  <si>
    <t>Along</t>
  </si>
  <si>
    <t>Glad</t>
  </si>
  <si>
    <t>Finished</t>
  </si>
  <si>
    <t>Interaction</t>
  </si>
  <si>
    <t>Covered</t>
  </si>
  <si>
    <t>Treating</t>
  </si>
  <si>
    <t>Respectfully</t>
  </si>
  <si>
    <t>Seem</t>
  </si>
  <si>
    <t>Withdrawn</t>
  </si>
  <si>
    <t>Organize</t>
  </si>
  <si>
    <t>Sessions</t>
  </si>
  <si>
    <t>Blairs</t>
  </si>
  <si>
    <t>Government</t>
  </si>
  <si>
    <t>Millennial</t>
  </si>
  <si>
    <t>Generation</t>
  </si>
  <si>
    <t>Onwards</t>
  </si>
  <si>
    <t>Bunch</t>
  </si>
  <si>
    <t>Melts</t>
  </si>
  <si>
    <t>Basics</t>
  </si>
  <si>
    <t>Mention</t>
  </si>
  <si>
    <t>Increase</t>
  </si>
  <si>
    <t>Degenerates</t>
  </si>
  <si>
    <t>Boats</t>
  </si>
  <si>
    <t>Lorries</t>
  </si>
  <si>
    <t>Spreading</t>
  </si>
  <si>
    <t>Muslim</t>
  </si>
  <si>
    <t>Cult</t>
  </si>
  <si>
    <t>Themselves</t>
  </si>
  <si>
    <t>Tasks</t>
  </si>
  <si>
    <t>Mad</t>
  </si>
  <si>
    <t>Ben</t>
  </si>
  <si>
    <t>Ensuring</t>
  </si>
  <si>
    <t>Peopleperson</t>
  </si>
  <si>
    <t>Normally</t>
  </si>
  <si>
    <t>Strangers</t>
  </si>
  <si>
    <t>Reliable</t>
  </si>
  <si>
    <t>Observant</t>
  </si>
  <si>
    <t>Lucky</t>
  </si>
  <si>
    <t>Decent</t>
  </si>
  <si>
    <t>Spe</t>
  </si>
  <si>
    <t>Gcse</t>
  </si>
  <si>
    <t>Independently</t>
  </si>
  <si>
    <t>Homeschooling</t>
  </si>
  <si>
    <t>Guide</t>
  </si>
  <si>
    <t>Handled</t>
  </si>
  <si>
    <t>Failing</t>
  </si>
  <si>
    <t>Fantastic</t>
  </si>
  <si>
    <t>Either</t>
  </si>
  <si>
    <t>Friendsconversations</t>
  </si>
  <si>
    <t>Vigillant</t>
  </si>
  <si>
    <t>Integration</t>
  </si>
  <si>
    <t>Prpgram</t>
  </si>
  <si>
    <t>Always</t>
  </si>
  <si>
    <t>Process</t>
  </si>
  <si>
    <t>Manual</t>
  </si>
  <si>
    <t>Skils</t>
  </si>
  <si>
    <t>Woodwork</t>
  </si>
  <si>
    <t>Metalwork</t>
  </si>
  <si>
    <t>Sport</t>
  </si>
  <si>
    <t>Joined</t>
  </si>
  <si>
    <t>Engage</t>
  </si>
  <si>
    <t>Complaints</t>
  </si>
  <si>
    <t>Apend</t>
  </si>
  <si>
    <t>Tume</t>
  </si>
  <si>
    <t>Analytical</t>
  </si>
  <si>
    <t>Questioning</t>
  </si>
  <si>
    <t>Norm</t>
  </si>
  <si>
    <t>Ignoring</t>
  </si>
  <si>
    <t>Saying</t>
  </si>
  <si>
    <t>Particularly</t>
  </si>
  <si>
    <t>Opportunity</t>
  </si>
  <si>
    <t>Talk</t>
  </si>
  <si>
    <t>Worries</t>
  </si>
  <si>
    <t>Experiencing</t>
  </si>
  <si>
    <t>Overwhelming</t>
  </si>
  <si>
    <t>Overall</t>
  </si>
  <si>
    <t>Beginning</t>
  </si>
  <si>
    <t>Confidently</t>
  </si>
  <si>
    <t>Opened</t>
  </si>
  <si>
    <t>Channels</t>
  </si>
  <si>
    <t>Pass</t>
  </si>
  <si>
    <t>Course</t>
  </si>
  <si>
    <t>Covers</t>
  </si>
  <si>
    <t>Sex</t>
  </si>
  <si>
    <t>Budgeting</t>
  </si>
  <si>
    <t>Preselected</t>
  </si>
  <si>
    <t>Menus</t>
  </si>
  <si>
    <t>Taken</t>
  </si>
  <si>
    <t>Account</t>
  </si>
  <si>
    <t>Sens</t>
  </si>
  <si>
    <t>Something</t>
  </si>
  <si>
    <t>Break</t>
  </si>
  <si>
    <t>Shes</t>
  </si>
  <si>
    <t>Married</t>
  </si>
  <si>
    <t>Ive</t>
  </si>
  <si>
    <t>Food</t>
  </si>
  <si>
    <t>Relax</t>
  </si>
  <si>
    <t>Syrd</t>
  </si>
  <si>
    <t>Size</t>
  </si>
  <si>
    <t>Numbers</t>
  </si>
  <si>
    <t>Taking</t>
  </si>
  <si>
    <t>Helper</t>
  </si>
  <si>
    <t>Perfect</t>
  </si>
  <si>
    <t>Old</t>
  </si>
  <si>
    <t>Excuses</t>
  </si>
  <si>
    <t>Another</t>
  </si>
  <si>
    <t>Nonsense</t>
  </si>
  <si>
    <t>Waste</t>
  </si>
  <si>
    <t>Coped</t>
  </si>
  <si>
    <t>Brought</t>
  </si>
  <si>
    <t>Seven</t>
  </si>
  <si>
    <t>Marriages</t>
  </si>
  <si>
    <t>These</t>
  </si>
  <si>
    <t>Questions</t>
  </si>
  <si>
    <t>Impossible</t>
  </si>
  <si>
    <t>Answer</t>
  </si>
  <si>
    <t>Correctly</t>
  </si>
  <si>
    <t>Suggest</t>
  </si>
  <si>
    <t>Structure</t>
  </si>
  <si>
    <t>Surveys</t>
  </si>
  <si>
    <t>Thought</t>
  </si>
  <si>
    <t>Enjoying</t>
  </si>
  <si>
    <t>Listening</t>
  </si>
  <si>
    <t>Constantly</t>
  </si>
  <si>
    <t>Limit</t>
  </si>
  <si>
    <t>Identified</t>
  </si>
  <si>
    <t>Enable</t>
  </si>
  <si>
    <t>Rails</t>
  </si>
  <si>
    <t>Educate</t>
  </si>
  <si>
    <t>Properly</t>
  </si>
  <si>
    <t>Pick</t>
  </si>
  <si>
    <t>Without</t>
  </si>
  <si>
    <t>Interference</t>
  </si>
  <si>
    <t>Distracted</t>
  </si>
  <si>
    <t>Willing</t>
  </si>
  <si>
    <t>Struggles</t>
  </si>
  <si>
    <t>Forgets</t>
  </si>
  <si>
    <t>Theres</t>
  </si>
  <si>
    <t>Means</t>
  </si>
  <si>
    <t>Trouble</t>
  </si>
  <si>
    <t>Maker</t>
  </si>
  <si>
    <t>Dam</t>
  </si>
  <si>
    <t>Lad</t>
  </si>
  <si>
    <t>Explaining</t>
  </si>
  <si>
    <t>Shouldnt</t>
  </si>
  <si>
    <t>Navigate</t>
  </si>
  <si>
    <t>Detect</t>
  </si>
  <si>
    <t>Someone</t>
  </si>
  <si>
    <t>Noticed</t>
  </si>
  <si>
    <t>Ahe</t>
  </si>
  <si>
    <t>Oycogcoycotc</t>
  </si>
  <si>
    <t>Discovered</t>
  </si>
  <si>
    <t>Disease</t>
  </si>
  <si>
    <t>Earlierk</t>
  </si>
  <si>
    <t>Minimal</t>
  </si>
  <si>
    <t>Worse</t>
  </si>
  <si>
    <t>Affected</t>
  </si>
  <si>
    <t>Period</t>
  </si>
  <si>
    <t>Exterminate</t>
  </si>
  <si>
    <t>Tried</t>
  </si>
  <si>
    <t>Punishment</t>
  </si>
  <si>
    <t>Face</t>
  </si>
  <si>
    <t>Screaming</t>
  </si>
  <si>
    <t>Crying</t>
  </si>
  <si>
    <t>Throwing</t>
  </si>
  <si>
    <t>Holding</t>
  </si>
  <si>
    <t>Banisters</t>
  </si>
  <si>
    <t>Couldnt</t>
  </si>
  <si>
    <t>Move</t>
  </si>
  <si>
    <t>Decision</t>
  </si>
  <si>
    <t>Bubbles</t>
  </si>
  <si>
    <t>Harder</t>
  </si>
  <si>
    <t>Toilet</t>
  </si>
  <si>
    <t>Caused</t>
  </si>
  <si>
    <t>Mass</t>
  </si>
  <si>
    <t>Yeah</t>
  </si>
  <si>
    <t>Offer</t>
  </si>
  <si>
    <t>Struggle</t>
  </si>
  <si>
    <t>Consistent</t>
  </si>
  <si>
    <t>Positive</t>
  </si>
  <si>
    <t>Experiences</t>
  </si>
  <si>
    <t>Throughout</t>
  </si>
  <si>
    <t>Flourished</t>
  </si>
  <si>
    <t>Mostly</t>
  </si>
  <si>
    <t>Fwas</t>
  </si>
  <si>
    <t>Hem</t>
  </si>
  <si>
    <t>Wokred</t>
  </si>
  <si>
    <t>Reduced</t>
  </si>
  <si>
    <t>Hours</t>
  </si>
  <si>
    <t>Forgotten</t>
  </si>
  <si>
    <t>Week</t>
  </si>
  <si>
    <t>Comunication</t>
  </si>
  <si>
    <t>Patience</t>
  </si>
  <si>
    <t>In your own words, what has been the biggest news story of the last week?</t>
  </si>
  <si>
    <t>Eclipse</t>
  </si>
  <si>
    <t>Solar</t>
  </si>
  <si>
    <t>Wildfires</t>
  </si>
  <si>
    <t>Fires</t>
  </si>
  <si>
    <t>Heatwave</t>
  </si>
  <si>
    <t>Wild</t>
  </si>
  <si>
    <t>Drought</t>
  </si>
  <si>
    <t>News</t>
  </si>
  <si>
    <t>Heat</t>
  </si>
  <si>
    <t>Across</t>
  </si>
  <si>
    <t>Clacton</t>
  </si>
  <si>
    <t>Nigel</t>
  </si>
  <si>
    <t>Farage</t>
  </si>
  <si>
    <t>Election</t>
  </si>
  <si>
    <t>Biggest</t>
  </si>
  <si>
    <t>War</t>
  </si>
  <si>
    <t>Story</t>
  </si>
  <si>
    <t>Weather</t>
  </si>
  <si>
    <t>Iran</t>
  </si>
  <si>
    <t>Country</t>
  </si>
  <si>
    <t>Release</t>
  </si>
  <si>
    <t>Fire</t>
  </si>
  <si>
    <t>Wave</t>
  </si>
  <si>
    <t>Europe</t>
  </si>
  <si>
    <t>England</t>
  </si>
  <si>
    <t>Andy</t>
  </si>
  <si>
    <t>Burnham</t>
  </si>
  <si>
    <t>Extreme</t>
  </si>
  <si>
    <t>Cambridge</t>
  </si>
  <si>
    <t>Immigration</t>
  </si>
  <si>
    <t>Prisoners</t>
  </si>
  <si>
    <t>Professor</t>
  </si>
  <si>
    <t>Climate</t>
  </si>
  <si>
    <t>Byelection</t>
  </si>
  <si>
    <t>Forest</t>
  </si>
  <si>
    <t>Last</t>
  </si>
  <si>
    <t>Hot</t>
  </si>
  <si>
    <t>Train</t>
  </si>
  <si>
    <t>Jason</t>
  </si>
  <si>
    <t>Cost</t>
  </si>
  <si>
    <t>Living</t>
  </si>
  <si>
    <t>Death</t>
  </si>
  <si>
    <t>Hottest</t>
  </si>
  <si>
    <t>Prime</t>
  </si>
  <si>
    <t>Minister</t>
  </si>
  <si>
    <t>Trump</t>
  </si>
  <si>
    <t>Winning</t>
  </si>
  <si>
    <t>Sun</t>
  </si>
  <si>
    <t>Wildfire</t>
  </si>
  <si>
    <t>Temperatures</t>
  </si>
  <si>
    <t>Illegal</t>
  </si>
  <si>
    <t>Heatwaves</t>
  </si>
  <si>
    <t>Arday</t>
  </si>
  <si>
    <t>Spain</t>
  </si>
  <si>
    <t>Droughts</t>
  </si>
  <si>
    <t>Ongoing</t>
  </si>
  <si>
    <t>Record</t>
  </si>
  <si>
    <t>Emergency</t>
  </si>
  <si>
    <t>Coming</t>
  </si>
  <si>
    <t>Heard</t>
  </si>
  <si>
    <t>Plagiarism</t>
  </si>
  <si>
    <t>Havent</t>
  </si>
  <si>
    <t>Media</t>
  </si>
  <si>
    <t>High</t>
  </si>
  <si>
    <t>Affecting</t>
  </si>
  <si>
    <t>Watched</t>
  </si>
  <si>
    <t>University</t>
  </si>
  <si>
    <t>Partial</t>
  </si>
  <si>
    <t>Water</t>
  </si>
  <si>
    <t>Causing</t>
  </si>
  <si>
    <t>Channel</t>
  </si>
  <si>
    <t>Football</t>
  </si>
  <si>
    <t>Small</t>
  </si>
  <si>
    <t>Crossing</t>
  </si>
  <si>
    <t>Usa</t>
  </si>
  <si>
    <t>Crime</t>
  </si>
  <si>
    <t>Visible</t>
  </si>
  <si>
    <t>Major</t>
  </si>
  <si>
    <t>Temperature</t>
  </si>
  <si>
    <t>West</t>
  </si>
  <si>
    <t>Ukraine</t>
  </si>
  <si>
    <t>Count</t>
  </si>
  <si>
    <t>Wars</t>
  </si>
  <si>
    <t>Waves</t>
  </si>
  <si>
    <t>Impact</t>
  </si>
  <si>
    <t>Migrants</t>
  </si>
  <si>
    <t>Meteor</t>
  </si>
  <si>
    <t>East</t>
  </si>
  <si>
    <t>Midlands</t>
  </si>
  <si>
    <t>British</t>
  </si>
  <si>
    <t>Alert</t>
  </si>
  <si>
    <t>Killing</t>
  </si>
  <si>
    <t>Cup</t>
  </si>
  <si>
    <t>Earthquake</t>
  </si>
  <si>
    <t>Recent</t>
  </si>
  <si>
    <t>Killed</t>
  </si>
  <si>
    <t>Idk</t>
  </si>
  <si>
    <t>Binface</t>
  </si>
  <si>
    <t>Overcrowding</t>
  </si>
  <si>
    <t>Shower</t>
  </si>
  <si>
    <t>Houses</t>
  </si>
  <si>
    <t>Lewes</t>
  </si>
  <si>
    <t>Away</t>
  </si>
  <si>
    <t>Middle</t>
  </si>
  <si>
    <t>Win</t>
  </si>
  <si>
    <t>Garage</t>
  </si>
  <si>
    <t>Disposable</t>
  </si>
  <si>
    <t>Breaking</t>
  </si>
  <si>
    <t>Suicide</t>
  </si>
  <si>
    <t>Parts</t>
  </si>
  <si>
    <t>France</t>
  </si>
  <si>
    <t>Harper</t>
  </si>
  <si>
    <t>Economy</t>
  </si>
  <si>
    <t>Widespread</t>
  </si>
  <si>
    <t>Case</t>
  </si>
  <si>
    <t>Britain</t>
  </si>
  <si>
    <t>Announcement</t>
  </si>
  <si>
    <t>United</t>
  </si>
  <si>
    <t>Kingdom</t>
  </si>
  <si>
    <t>Services</t>
  </si>
  <si>
    <t>Homes</t>
  </si>
  <si>
    <t>Hit</t>
  </si>
  <si>
    <t>Global</t>
  </si>
  <si>
    <t>Prisoner</t>
  </si>
  <si>
    <t>Watch</t>
  </si>
  <si>
    <t>Prices</t>
  </si>
  <si>
    <t>Bus</t>
  </si>
  <si>
    <t>Continuing</t>
  </si>
  <si>
    <t>Derailment</t>
  </si>
  <si>
    <t>Rain</t>
  </si>
  <si>
    <t>Elections</t>
  </si>
  <si>
    <t>Genocide</t>
  </si>
  <si>
    <t>Boat</t>
  </si>
  <si>
    <t>Died</t>
  </si>
  <si>
    <t>Happened</t>
  </si>
  <si>
    <t>Event</t>
  </si>
  <si>
    <t>Spread</t>
  </si>
  <si>
    <t>Banning</t>
  </si>
  <si>
    <t>Bbqs</t>
  </si>
  <si>
    <t>Local</t>
  </si>
  <si>
    <t>Burning</t>
  </si>
  <si>
    <t>Farages</t>
  </si>
  <si>
    <t>Man</t>
  </si>
  <si>
    <t>Warnings</t>
  </si>
  <si>
    <t>Recording</t>
  </si>
  <si>
    <t>Large</t>
  </si>
  <si>
    <t>Releases</t>
  </si>
  <si>
    <t>Arriving</t>
  </si>
  <si>
    <t>Eclips</t>
  </si>
  <si>
    <t>Full</t>
  </si>
  <si>
    <t>Rising</t>
  </si>
  <si>
    <t>Controversy</t>
  </si>
  <si>
    <t>Conflict</t>
  </si>
  <si>
    <t>Released</t>
  </si>
  <si>
    <t>Results</t>
  </si>
  <si>
    <t>Against</t>
  </si>
  <si>
    <t>Public</t>
  </si>
  <si>
    <t>Shortages</t>
  </si>
  <si>
    <t>Morocco</t>
  </si>
  <si>
    <t>Colombia</t>
  </si>
  <si>
    <t>Bigger</t>
  </si>
  <si>
    <t>Survey</t>
  </si>
  <si>
    <t>Reelected</t>
  </si>
  <si>
    <t>Regarding</t>
  </si>
  <si>
    <t>Killers</t>
  </si>
  <si>
    <t>Level</t>
  </si>
  <si>
    <t>Murdered</t>
  </si>
  <si>
    <t>Dying</t>
  </si>
  <si>
    <t>Areas</t>
  </si>
  <si>
    <t>Trains</t>
  </si>
  <si>
    <t>Uks</t>
  </si>
  <si>
    <t>Ban</t>
  </si>
  <si>
    <t>Lack</t>
  </si>
  <si>
    <t>Talking</t>
  </si>
  <si>
    <t>Bin</t>
  </si>
  <si>
    <t>Yet</t>
  </si>
  <si>
    <t>Crisis</t>
  </si>
  <si>
    <t>Increased</t>
  </si>
  <si>
    <t>Everywhere</t>
  </si>
  <si>
    <t>Letting</t>
  </si>
  <si>
    <t>Destroying</t>
  </si>
  <si>
    <t>Farmers</t>
  </si>
  <si>
    <t>Sad</t>
  </si>
  <si>
    <t>Press</t>
  </si>
  <si>
    <t>Hounded</t>
  </si>
  <si>
    <t>Resulting</t>
  </si>
  <si>
    <t>Disruption</t>
  </si>
  <si>
    <t>Rate</t>
  </si>
  <si>
    <t>Economic</t>
  </si>
  <si>
    <t>Debate</t>
  </si>
  <si>
    <t>Murder</t>
  </si>
  <si>
    <t>Reaching</t>
  </si>
  <si>
    <t>Policy</t>
  </si>
  <si>
    <t>Works</t>
  </si>
  <si>
    <t>Peoples</t>
  </si>
  <si>
    <t>Prisons</t>
  </si>
  <si>
    <t>Murders</t>
  </si>
  <si>
    <t>Near</t>
  </si>
  <si>
    <t>Watching</t>
  </si>
  <si>
    <t>Eclispe</t>
  </si>
  <si>
    <t>Rarely</t>
  </si>
  <si>
    <t>Next</t>
  </si>
  <si>
    <t>Clancy</t>
  </si>
  <si>
    <t>European</t>
  </si>
  <si>
    <t>Russian</t>
  </si>
  <si>
    <t>Plane</t>
  </si>
  <si>
    <t>Boys</t>
  </si>
  <si>
    <t>Destroyed</t>
  </si>
  <si>
    <t>Live</t>
  </si>
  <si>
    <t>Hope</t>
  </si>
  <si>
    <t>Derailed</t>
  </si>
  <si>
    <t>South</t>
  </si>
  <si>
    <t>Announced</t>
  </si>
  <si>
    <t>Recently</t>
  </si>
  <si>
    <t>Viewing</t>
  </si>
  <si>
    <t>Moment</t>
  </si>
  <si>
    <t>Rise</t>
  </si>
  <si>
    <t>Glasses</t>
  </si>
  <si>
    <t>Attacks</t>
  </si>
  <si>
    <t>Majority</t>
  </si>
  <si>
    <t>Effect</t>
  </si>
  <si>
    <t>Hotest</t>
  </si>
  <si>
    <t>Accused</t>
  </si>
  <si>
    <t>Police</t>
  </si>
  <si>
    <t>Israel</t>
  </si>
  <si>
    <t>Palestine</t>
  </si>
  <si>
    <t>Huge</t>
  </si>
  <si>
    <t>English</t>
  </si>
  <si>
    <t>Warming</t>
  </si>
  <si>
    <t>Increasing</t>
  </si>
  <si>
    <t>Sale</t>
  </si>
  <si>
    <t>Barbecues</t>
  </si>
  <si>
    <t>Trumps</t>
  </si>
  <si>
    <t>Crash</t>
  </si>
  <si>
    <t>Donald</t>
  </si>
  <si>
    <t>Crashes</t>
  </si>
  <si>
    <t>Wildlife</t>
  </si>
  <si>
    <t>Becoming</t>
  </si>
  <si>
    <t>Holiday</t>
  </si>
  <si>
    <t>Russia</t>
  </si>
  <si>
    <t>Using</t>
  </si>
  <si>
    <t>Draught</t>
  </si>
  <si>
    <t>Effects</t>
  </si>
  <si>
    <t>Reality</t>
  </si>
  <si>
    <t>Derailing</t>
  </si>
  <si>
    <t>Premier</t>
  </si>
  <si>
    <t>League</t>
  </si>
  <si>
    <t>America</t>
  </si>
  <si>
    <t>Fake</t>
  </si>
  <si>
    <t>Sent</t>
  </si>
  <si>
    <t>Outbreak</t>
  </si>
  <si>
    <t>Running</t>
  </si>
  <si>
    <t>Hounding</t>
  </si>
  <si>
    <t>Stories</t>
  </si>
  <si>
    <t>Thanks</t>
  </si>
  <si>
    <t>Black</t>
  </si>
  <si>
    <t>Dead</t>
  </si>
  <si>
    <t>Housing</t>
  </si>
  <si>
    <t>Hiding</t>
  </si>
  <si>
    <t>Catering</t>
  </si>
  <si>
    <t>Truck</t>
  </si>
  <si>
    <t>Question</t>
  </si>
  <si>
    <t>Imagration</t>
  </si>
  <si>
    <t>Super</t>
  </si>
  <si>
    <t>Policeman</t>
  </si>
  <si>
    <t>Daily</t>
  </si>
  <si>
    <t>Political</t>
  </si>
  <si>
    <t>Surrounding</t>
  </si>
  <si>
    <t>Burham</t>
  </si>
  <si>
    <t>Sadly</t>
  </si>
  <si>
    <t>Shown</t>
  </si>
  <si>
    <t>Illegals</t>
  </si>
  <si>
    <t>Fear</t>
  </si>
  <si>
    <t>Handouts</t>
  </si>
  <si>
    <t>Bloody</t>
  </si>
  <si>
    <t>Scary</t>
  </si>
  <si>
    <t>Protect</t>
  </si>
  <si>
    <t>Woman</t>
  </si>
  <si>
    <t>Abusers</t>
  </si>
  <si>
    <t>Yesterday</t>
  </si>
  <si>
    <t>Light</t>
  </si>
  <si>
    <t>Leadership</t>
  </si>
  <si>
    <t>Policies</t>
  </si>
  <si>
    <t>Recorded</t>
  </si>
  <si>
    <t>Roundabout</t>
  </si>
  <si>
    <t>Storming</t>
  </si>
  <si>
    <t>Spanish</t>
  </si>
  <si>
    <t>Island</t>
  </si>
  <si>
    <t>Fall</t>
  </si>
  <si>
    <t>Devastating</t>
  </si>
  <si>
    <t>Magnitude</t>
  </si>
  <si>
    <t>Damaging</t>
  </si>
  <si>
    <t>Navy</t>
  </si>
  <si>
    <t>Fifth</t>
  </si>
  <si>
    <t>Taxes</t>
  </si>
  <si>
    <t>Almost</t>
  </si>
  <si>
    <t>Alignment</t>
  </si>
  <si>
    <t>Lindsey</t>
  </si>
  <si>
    <t>Crossings</t>
  </si>
  <si>
    <t>Dominate</t>
  </si>
  <si>
    <t>Athletics</t>
  </si>
  <si>
    <t>Covering</t>
  </si>
  <si>
    <t>Migrant</t>
  </si>
  <si>
    <t>Fares</t>
  </si>
  <si>
    <t>General</t>
  </si>
  <si>
    <t>Labour</t>
  </si>
  <si>
    <t>Borders</t>
  </si>
  <si>
    <t>Politics</t>
  </si>
  <si>
    <t>Data</t>
  </si>
  <si>
    <t>Passing</t>
  </si>
  <si>
    <t>Voted</t>
  </si>
  <si>
    <t>Japan</t>
  </si>
  <si>
    <t>Growing</t>
  </si>
  <si>
    <t>Ann</t>
  </si>
  <si>
    <t>Talked</t>
  </si>
  <si>
    <t>Risk</t>
  </si>
  <si>
    <t>Notice</t>
  </si>
  <si>
    <t>Pay</t>
  </si>
  <si>
    <t>Falling</t>
  </si>
  <si>
    <t>Funeral</t>
  </si>
  <si>
    <t>Reason</t>
  </si>
  <si>
    <t>Hear</t>
  </si>
  <si>
    <t>Gaza</t>
  </si>
  <si>
    <t>Supplies</t>
  </si>
  <si>
    <t>Luck</t>
  </si>
  <si>
    <t>Overcrowded</t>
  </si>
  <si>
    <t>Elected</t>
  </si>
  <si>
    <t>Charlie</t>
  </si>
  <si>
    <t>Happens</t>
  </si>
  <si>
    <t>Began</t>
  </si>
  <si>
    <t>Declared</t>
  </si>
  <si>
    <t>Sussex</t>
  </si>
  <si>
    <t>Impacts</t>
  </si>
  <si>
    <t>Terrorist</t>
  </si>
  <si>
    <t>Convicted</t>
  </si>
  <si>
    <t>Andrew</t>
  </si>
  <si>
    <t>Votes</t>
  </si>
  <si>
    <t>Showers</t>
  </si>
  <si>
    <t>Victory</t>
  </si>
  <si>
    <t>View</t>
  </si>
  <si>
    <t>Read</t>
  </si>
  <si>
    <t>Laws</t>
  </si>
  <si>
    <t>Pee</t>
  </si>
  <si>
    <t>Mouth</t>
  </si>
  <si>
    <t>Leader</t>
  </si>
  <si>
    <t>Loss</t>
  </si>
  <si>
    <t>Worsening</t>
  </si>
  <si>
    <t>Want</t>
  </si>
  <si>
    <t>Caught</t>
  </si>
  <si>
    <t>Communities</t>
  </si>
  <si>
    <t>Called</t>
  </si>
  <si>
    <t>Invasion</t>
  </si>
  <si>
    <t>Month</t>
  </si>
  <si>
    <t>Baby</t>
  </si>
  <si>
    <t>Took</t>
  </si>
  <si>
    <t>Ridiculous</t>
  </si>
  <si>
    <t>President</t>
  </si>
  <si>
    <t>Poor</t>
  </si>
  <si>
    <t>Dinghy</t>
  </si>
  <si>
    <t>Coverage</t>
  </si>
  <si>
    <t>Consequences</t>
  </si>
  <si>
    <t>Actions</t>
  </si>
  <si>
    <t>Expensive</t>
  </si>
  <si>
    <t>Fair</t>
  </si>
  <si>
    <t>Shocking</t>
  </si>
  <si>
    <t>Clackton</t>
  </si>
  <si>
    <t>Sentences</t>
  </si>
  <si>
    <t>Seat</t>
  </si>
  <si>
    <t>Beating</t>
  </si>
  <si>
    <t>Raging</t>
  </si>
  <si>
    <t>Company</t>
  </si>
  <si>
    <t>Join</t>
  </si>
  <si>
    <t>Issued</t>
  </si>
  <si>
    <t>Israeli</t>
  </si>
  <si>
    <t>Releasing</t>
  </si>
  <si>
    <t>History</t>
  </si>
  <si>
    <t>Nationwide</t>
  </si>
  <si>
    <t>Second</t>
  </si>
  <si>
    <t>Deserve</t>
  </si>
  <si>
    <t>Useless</t>
  </si>
  <si>
    <t>Played</t>
  </si>
  <si>
    <t>Evacuations</t>
  </si>
  <si>
    <t>Annual</t>
  </si>
  <si>
    <t>Row</t>
  </si>
  <si>
    <t>Conditions</t>
  </si>
  <si>
    <t>Assume</t>
  </si>
  <si>
    <t>Alerts</t>
  </si>
  <si>
    <t>Passed</t>
  </si>
  <si>
    <t>False</t>
  </si>
  <si>
    <t>Lead</t>
  </si>
  <si>
    <t>Knife</t>
  </si>
  <si>
    <t>Prevent</t>
  </si>
  <si>
    <t>Wednesday</t>
  </si>
  <si>
    <t>Evening</t>
  </si>
  <si>
    <t>Countries</t>
  </si>
  <si>
    <t>Ardays</t>
  </si>
  <si>
    <t>Apparent</t>
  </si>
  <si>
    <t>Indonesia</t>
  </si>
  <si>
    <t>Conflicts</t>
  </si>
  <si>
    <t>Possibly</t>
  </si>
  <si>
    <t>Eclipes</t>
  </si>
  <si>
    <t>Outbreaks</t>
  </si>
  <si>
    <t>Heateave</t>
  </si>
  <si>
    <t>Subsequent</t>
  </si>
  <si>
    <t>Demise</t>
  </si>
  <si>
    <t>Risks</t>
  </si>
  <si>
    <t>Voting</t>
  </si>
  <si>
    <t>Nigeria</t>
  </si>
  <si>
    <t>Tragic</t>
  </si>
  <si>
    <t>Derailments</t>
  </si>
  <si>
    <t>Stourbridge</t>
  </si>
  <si>
    <t>Sola</t>
  </si>
  <si>
    <t>Bielection</t>
  </si>
  <si>
    <t>Disgusting</t>
  </si>
  <si>
    <t>Records</t>
  </si>
  <si>
    <t>Arson</t>
  </si>
  <si>
    <t>Plagarism</t>
  </si>
  <si>
    <t>Self</t>
  </si>
  <si>
    <t>July</t>
  </si>
  <si>
    <t>Grass</t>
  </si>
  <si>
    <t>Homeless</t>
  </si>
  <si>
    <t>Wall</t>
  </si>
  <si>
    <t>Issue</t>
  </si>
  <si>
    <t>Travel</t>
  </si>
  <si>
    <t>Banging</t>
  </si>
  <si>
    <t>Incredibly</t>
  </si>
  <si>
    <t>Boring</t>
  </si>
  <si>
    <t>Turkey</t>
  </si>
  <si>
    <t>Dunno</t>
  </si>
  <si>
    <t>Diehejehejej</t>
  </si>
  <si>
    <t>Heart</t>
  </si>
  <si>
    <t>Madrid</t>
  </si>
  <si>
    <t>Renewing</t>
  </si>
  <si>
    <t>Vini</t>
  </si>
  <si>
    <t>Deals</t>
  </si>
  <si>
    <t>Boot</t>
  </si>
  <si>
    <t>Iraq</t>
  </si>
  <si>
    <t>Tech</t>
  </si>
  <si>
    <t>Elcpse</t>
  </si>
  <si>
    <t>Prisioners</t>
  </si>
  <si>
    <t>Columbia</t>
  </si>
  <si>
    <t>Sailing</t>
  </si>
  <si>
    <t>Toward</t>
  </si>
  <si>
    <t>Epstein</t>
  </si>
  <si>
    <t>Files</t>
  </si>
  <si>
    <t>Impeachment</t>
  </si>
  <si>
    <t>Status</t>
  </si>
  <si>
    <t>Ecilse</t>
  </si>
  <si>
    <t>Heading</t>
  </si>
  <si>
    <t>Unexpected</t>
  </si>
  <si>
    <t>Refugees</t>
  </si>
  <si>
    <t>Henry</t>
  </si>
  <si>
    <t>Nowak</t>
  </si>
  <si>
    <t>Aftermath</t>
  </si>
  <si>
    <t>Discussed</t>
  </si>
  <si>
    <t>Threat</t>
  </si>
  <si>
    <t>Addressing</t>
  </si>
  <si>
    <t>Volume</t>
  </si>
  <si>
    <t>Escaping</t>
  </si>
  <si>
    <t>Cause</t>
  </si>
  <si>
    <t>Harm</t>
  </si>
  <si>
    <t>Shameful</t>
  </si>
  <si>
    <t>Poverty</t>
  </si>
  <si>
    <t>Diverse</t>
  </si>
  <si>
    <t>Offenders</t>
  </si>
  <si>
    <t>Domestic</t>
  </si>
  <si>
    <t>Regulation</t>
  </si>
  <si>
    <t>Frameworks</t>
  </si>
  <si>
    <t>Topic</t>
  </si>
  <si>
    <t>Inuk</t>
  </si>
  <si>
    <t>Western</t>
  </si>
  <si>
    <t>Stromed</t>
  </si>
  <si>
    <t>Biface</t>
  </si>
  <si>
    <t>Showing</t>
  </si>
  <si>
    <t>Clown</t>
  </si>
  <si>
    <t>Facing</t>
  </si>
  <si>
    <t>Candidate</t>
  </si>
  <si>
    <t>Upcoming</t>
  </si>
  <si>
    <t>Mayor</t>
  </si>
  <si>
    <t>Alongside</t>
  </si>
  <si>
    <t>Overlapping</t>
  </si>
  <si>
    <t>Diplomacy</t>
  </si>
  <si>
    <t>Wikdfires</t>
  </si>
  <si>
    <t>Scorching</t>
  </si>
  <si>
    <t>Raigmore</t>
  </si>
  <si>
    <t>Setting</t>
  </si>
  <si>
    <t>Firefighters</t>
  </si>
  <si>
    <t>Coping</t>
  </si>
  <si>
    <t>Reaches</t>
  </si>
  <si>
    <t>Consign</t>
  </si>
  <si>
    <t>Providing</t>
  </si>
  <si>
    <t>Palliative</t>
  </si>
  <si>
    <t>Deliberately</t>
  </si>
  <si>
    <t>Dominant</t>
  </si>
  <si>
    <t>Struck</t>
  </si>
  <si>
    <t>Bridges</t>
  </si>
  <si>
    <t>Airports</t>
  </si>
  <si>
    <t>Epicenter</t>
  </si>
  <si>
    <t>San</t>
  </si>
  <si>
    <t>José</t>
  </si>
  <si>
    <t>Del</t>
  </si>
  <si>
    <t>Palmar</t>
  </si>
  <si>
    <t>Bogotá</t>
  </si>
  <si>
    <t>Wanting</t>
  </si>
  <si>
    <t>Royal</t>
  </si>
  <si>
    <t>Inability</t>
  </si>
  <si>
    <t>Skynews</t>
  </si>
  <si>
    <t>Imgrations</t>
  </si>
  <si>
    <t>Tour</t>
  </si>
  <si>
    <t>Lower</t>
  </si>
  <si>
    <t>Elcripe</t>
  </si>
  <si>
    <t>Overseas</t>
  </si>
  <si>
    <t>Minutes</t>
  </si>
  <si>
    <t>Twice</t>
  </si>
  <si>
    <t>Test</t>
  </si>
  <si>
    <t>Planet</t>
  </si>
  <si>
    <t>Infantino</t>
  </si>
  <si>
    <t>Stepping</t>
  </si>
  <si>
    <t>Fifa</t>
  </si>
  <si>
    <t>Ecplise</t>
  </si>
  <si>
    <t>Terrorists</t>
  </si>
  <si>
    <t>Nonne</t>
  </si>
  <si>
    <t>Countryside</t>
  </si>
  <si>
    <t>Spains</t>
  </si>
  <si>
    <t>Boarder</t>
  </si>
  <si>
    <t>Italy</t>
  </si>
  <si>
    <t>Immagration</t>
  </si>
  <si>
    <t>Ilegal</t>
  </si>
  <si>
    <t>Tensions</t>
  </si>
  <si>
    <t>Transfers</t>
  </si>
  <si>
    <t>Resigning</t>
  </si>
  <si>
    <t>Walter</t>
  </si>
  <si>
    <t>Mitty</t>
  </si>
  <si>
    <t>Claims</t>
  </si>
  <si>
    <t>Thats</t>
  </si>
  <si>
    <t>Oil</t>
  </si>
  <si>
    <t>Capping</t>
  </si>
  <si>
    <t>Journeys</t>
  </si>
  <si>
    <t>Strengthening</t>
  </si>
  <si>
    <t>Damage</t>
  </si>
  <si>
    <t>Tony</t>
  </si>
  <si>
    <t>Decisions</t>
  </si>
  <si>
    <t>Worlers</t>
  </si>
  <si>
    <t>Priority</t>
  </si>
  <si>
    <t>Planned</t>
  </si>
  <si>
    <t>Horrors</t>
  </si>
  <si>
    <t>Side</t>
  </si>
  <si>
    <t>Internet</t>
  </si>
  <si>
    <t>Leaks</t>
  </si>
  <si>
    <t>Chinas</t>
  </si>
  <si>
    <t>Gen</t>
  </si>
  <si>
    <t>Messis</t>
  </si>
  <si>
    <t>Father</t>
  </si>
  <si>
    <t>Bing</t>
  </si>
  <si>
    <t>Unprecedented</t>
  </si>
  <si>
    <t>Womens</t>
  </si>
  <si>
    <t>Rated</t>
  </si>
  <si>
    <t>Broad</t>
  </si>
  <si>
    <t>Fife</t>
  </si>
  <si>
    <t>Coast</t>
  </si>
  <si>
    <t>Initiatives</t>
  </si>
  <si>
    <t>Governance</t>
  </si>
  <si>
    <t>Declaring</t>
  </si>
  <si>
    <t>Nasa</t>
  </si>
  <si>
    <t>Positively</t>
  </si>
  <si>
    <t>Elipse</t>
  </si>
  <si>
    <t>Widdicombe</t>
  </si>
  <si>
    <t>Response</t>
  </si>
  <si>
    <t>Hyped</t>
  </si>
  <si>
    <t>Mum</t>
  </si>
  <si>
    <t>Murderers</t>
  </si>
  <si>
    <t>Moroccans</t>
  </si>
  <si>
    <t>Invade</t>
  </si>
  <si>
    <t>Eslipse</t>
  </si>
  <si>
    <t>Achieve</t>
  </si>
  <si>
    <t>Higher</t>
  </si>
  <si>
    <t>Grades</t>
  </si>
  <si>
    <t>Drug</t>
  </si>
  <si>
    <t>Plagiarised</t>
  </si>
  <si>
    <t>Phd</t>
  </si>
  <si>
    <t>Crews</t>
  </si>
  <si>
    <t>Tackling</t>
  </si>
  <si>
    <t>Night</t>
  </si>
  <si>
    <t>Ugh</t>
  </si>
  <si>
    <t>Dontknow</t>
  </si>
  <si>
    <t>Bruman</t>
  </si>
  <si>
    <t>Official</t>
  </si>
  <si>
    <t>Charge</t>
  </si>
  <si>
    <t>Cap</t>
  </si>
  <si>
    <t>Buses</t>
  </si>
  <si>
    <t>Someoen</t>
  </si>
  <si>
    <t>Foreigner</t>
  </si>
  <si>
    <t>Crazy</t>
  </si>
  <si>
    <t>Buildings</t>
  </si>
  <si>
    <t>Prominent</t>
  </si>
  <si>
    <t>Sheffield</t>
  </si>
  <si>
    <t>Radio</t>
  </si>
  <si>
    <t>County</t>
  </si>
  <si>
    <t>Ther</t>
  </si>
  <si>
    <t>Capp</t>
  </si>
  <si>
    <t>Knows</t>
  </si>
  <si>
    <t>Essex</t>
  </si>
  <si>
    <t>Seizing</t>
  </si>
  <si>
    <t>Vessels</t>
  </si>
  <si>
    <t>Former</t>
  </si>
  <si>
    <t>Maidstone</t>
  </si>
  <si>
    <t>Brutally</t>
  </si>
  <si>
    <t>Ronaldo</t>
  </si>
  <si>
    <t>Appointed</t>
  </si>
  <si>
    <t>Reading</t>
  </si>
  <si>
    <t>Checking</t>
  </si>
  <si>
    <t>Authenticating</t>
  </si>
  <si>
    <t>Written</t>
  </si>
  <si>
    <t>Dfyy</t>
  </si>
  <si>
    <t>Britan</t>
  </si>
  <si>
    <t>Rge</t>
  </si>
  <si>
    <t>College</t>
  </si>
  <si>
    <t>Result</t>
  </si>
  <si>
    <t>Spells</t>
  </si>
  <si>
    <t>Hike</t>
  </si>
  <si>
    <t>Happeming</t>
  </si>
  <si>
    <t>Widdecombe</t>
  </si>
  <si>
    <t>Sloar</t>
  </si>
  <si>
    <t>Highs</t>
  </si>
  <si>
    <t>Harpers</t>
  </si>
  <si>
    <t>Defensive</t>
  </si>
  <si>
    <t>Arms</t>
  </si>
  <si>
    <t>Defend</t>
  </si>
  <si>
    <t>Itself</t>
  </si>
  <si>
    <t>Invasions</t>
  </si>
  <si>
    <t>Enclave</t>
  </si>
  <si>
    <t>Leak</t>
  </si>
  <si>
    <t>Brown</t>
  </si>
  <si>
    <t>Argued</t>
  </si>
  <si>
    <t>Knew</t>
  </si>
  <si>
    <t>Fuel</t>
  </si>
  <si>
    <t>Price</t>
  </si>
  <si>
    <t>Developments</t>
  </si>
  <si>
    <t>Dominated</t>
  </si>
  <si>
    <t>Teenagers</t>
  </si>
  <si>
    <t>Welsh</t>
  </si>
  <si>
    <t>Mountains</t>
  </si>
  <si>
    <t>Priminister</t>
  </si>
  <si>
    <t>Unemployed</t>
  </si>
  <si>
    <t>Soring</t>
  </si>
  <si>
    <t>Metoior</t>
  </si>
  <si>
    <t>Travelling</t>
  </si>
  <si>
    <t>Liar</t>
  </si>
  <si>
    <t>Book</t>
  </si>
  <si>
    <t>Natural</t>
  </si>
  <si>
    <t>Phenomena</t>
  </si>
  <si>
    <t>Buy</t>
  </si>
  <si>
    <t>Cash</t>
  </si>
  <si>
    <t>Isa</t>
  </si>
  <si>
    <t>Allowance</t>
  </si>
  <si>
    <t>Erling</t>
  </si>
  <si>
    <t>Haaland</t>
  </si>
  <si>
    <t>Potential</t>
  </si>
  <si>
    <t>Men</t>
  </si>
  <si>
    <t>Burhnam</t>
  </si>
  <si>
    <t>Weater</t>
  </si>
  <si>
    <t>Followed</t>
  </si>
  <si>
    <t>Thay</t>
  </si>
  <si>
    <t>Ecliple</t>
  </si>
  <si>
    <t>Tate</t>
  </si>
  <si>
    <t>Jail</t>
  </si>
  <si>
    <t>Cat</t>
  </si>
  <si>
    <t>Cuts</t>
  </si>
  <si>
    <t>Signing</t>
  </si>
  <si>
    <t>Non</t>
  </si>
  <si>
    <t>Eyesight</t>
  </si>
  <si>
    <t>Hitbweather</t>
  </si>
  <si>
    <t>Forests</t>
  </si>
  <si>
    <t>Overturned</t>
  </si>
  <si>
    <t>Robbed</t>
  </si>
  <si>
    <t>Land</t>
  </si>
  <si>
    <t>Slide</t>
  </si>
  <si>
    <t>Heatd</t>
  </si>
  <si>
    <t>Lindsay</t>
  </si>
  <si>
    <t>Animals</t>
  </si>
  <si>
    <t>Contributing</t>
  </si>
  <si>
    <t>Operation</t>
  </si>
  <si>
    <t>Wrong</t>
  </si>
  <si>
    <t>Recommend</t>
  </si>
  <si>
    <t>Liked</t>
  </si>
  <si>
    <t>Odmf</t>
  </si>
  <si>
    <t>Resigned</t>
  </si>
  <si>
    <t>Denies</t>
  </si>
  <si>
    <t>Accusations</t>
  </si>
  <si>
    <t>Alst</t>
  </si>
  <si>
    <t>Debates</t>
  </si>
  <si>
    <t>Officer</t>
  </si>
  <si>
    <t>Hestwave</t>
  </si>
  <si>
    <t>Misters</t>
  </si>
  <si>
    <t>Plan</t>
  </si>
  <si>
    <t>Eclipses</t>
  </si>
  <si>
    <t>Suffolk</t>
  </si>
  <si>
    <t>Durwich</t>
  </si>
  <si>
    <t>Heaths</t>
  </si>
  <si>
    <t>Immigrating</t>
  </si>
  <si>
    <t>Cuita</t>
  </si>
  <si>
    <t>Lifetime</t>
  </si>
  <si>
    <t>Historic</t>
  </si>
  <si>
    <t>Rains</t>
  </si>
  <si>
    <t>Terms</t>
  </si>
  <si>
    <t>Pop</t>
  </si>
  <si>
    <t>Tini</t>
  </si>
  <si>
    <t>Stoessel</t>
  </si>
  <si>
    <t>Partner</t>
  </si>
  <si>
    <t>Rodrigo</t>
  </si>
  <si>
    <t>Paul</t>
  </si>
  <si>
    <t>December</t>
  </si>
  <si>
    <t>Intimate</t>
  </si>
  <si>
    <t>Video</t>
  </si>
  <si>
    <t>Refusgess</t>
  </si>
  <si>
    <t>Sky</t>
  </si>
  <si>
    <t>Stonehavenul</t>
  </si>
  <si>
    <t>Snake</t>
  </si>
  <si>
    <t>American</t>
  </si>
  <si>
    <t>Helmet</t>
  </si>
  <si>
    <t>Stick</t>
  </si>
  <si>
    <t>Realeses</t>
  </si>
  <si>
    <t>Clayton</t>
  </si>
  <si>
    <t>Worry</t>
  </si>
  <si>
    <t>Greenery</t>
  </si>
  <si>
    <t>Crashed</t>
  </si>
  <si>
    <t>Perseid</t>
  </si>
  <si>
    <t>Mist</t>
  </si>
  <si>
    <t>French</t>
  </si>
  <si>
    <t>Teenage</t>
  </si>
  <si>
    <t>Machete</t>
  </si>
  <si>
    <t>Petrol</t>
  </si>
  <si>
    <t>Shows</t>
  </si>
  <si>
    <t>Universe</t>
  </si>
  <si>
    <t>Recordhigh</t>
  </si>
  <si>
    <t>Serious</t>
  </si>
  <si>
    <t>Putting</t>
  </si>
  <si>
    <t>Reached</t>
  </si>
  <si>
    <t>Wins</t>
  </si>
  <si>
    <t>Mina</t>
  </si>
  <si>
    <t>Kpop</t>
  </si>
  <si>
    <t>Fans</t>
  </si>
  <si>
    <t>Clanton</t>
  </si>
  <si>
    <t>Whatever</t>
  </si>
  <si>
    <t>Thousand</t>
  </si>
  <si>
    <t>Difference</t>
  </si>
  <si>
    <t>Embarrassing</t>
  </si>
  <si>
    <t>Considering</t>
  </si>
  <si>
    <t>Bots</t>
  </si>
  <si>
    <t>Campaigns</t>
  </si>
  <si>
    <t>Immigra</t>
  </si>
  <si>
    <t>Raping</t>
  </si>
  <si>
    <t>Stabbing</t>
  </si>
  <si>
    <t>Feed</t>
  </si>
  <si>
    <t>Celebrity</t>
  </si>
  <si>
    <t>Highly</t>
  </si>
  <si>
    <t>Kid</t>
  </si>
  <si>
    <t>Firefighter</t>
  </si>
  <si>
    <t>Hospital</t>
  </si>
  <si>
    <t>Fatmtage</t>
  </si>
  <si>
    <t>Cool</t>
  </si>
  <si>
    <t>Keep</t>
  </si>
  <si>
    <t>Rapeist</t>
  </si>
  <si>
    <t>Red</t>
  </si>
  <si>
    <t>Shooting</t>
  </si>
  <si>
    <t>Thailand</t>
  </si>
  <si>
    <t>Six</t>
  </si>
  <si>
    <t>Planets</t>
  </si>
  <si>
    <t>Strong</t>
  </si>
  <si>
    <t>Trsin</t>
  </si>
  <si>
    <t>Bew</t>
  </si>
  <si>
    <t>Leading</t>
  </si>
  <si>
    <t>Sensible</t>
  </si>
  <si>
    <t>Mother</t>
  </si>
  <si>
    <t>Nee</t>
  </si>
  <si>
    <t>Creating</t>
  </si>
  <si>
    <t>Resultant</t>
  </si>
  <si>
    <t>Southern</t>
  </si>
  <si>
    <t>Wants</t>
  </si>
  <si>
    <t>Kill</t>
  </si>
  <si>
    <t>Foul</t>
  </si>
  <si>
    <t>Largest</t>
  </si>
  <si>
    <t>Asylum</t>
  </si>
  <si>
    <t>Seeker</t>
  </si>
  <si>
    <t>Businesses</t>
  </si>
  <si>
    <t>Port</t>
  </si>
  <si>
    <t>Economies</t>
  </si>
  <si>
    <t>Frim</t>
  </si>
  <si>
    <t>Seems</t>
  </si>
  <si>
    <t>Greece</t>
  </si>
  <si>
    <t>Vodafone</t>
  </si>
  <si>
    <t>Giving</t>
  </si>
  <si>
    <t>Sim</t>
  </si>
  <si>
    <t>Cards</t>
  </si>
  <si>
    <t>Heartbreaking</t>
  </si>
  <si>
    <t>Heatdriven</t>
  </si>
  <si>
    <t>Destruction</t>
  </si>
  <si>
    <t>Habitat</t>
  </si>
  <si>
    <t>Frightening</t>
  </si>
  <si>
    <t>Scientists</t>
  </si>
  <si>
    <t>Mankinds</t>
  </si>
  <si>
    <t>Behaviour</t>
  </si>
  <si>
    <t>Firm</t>
  </si>
  <si>
    <t>Sites</t>
  </si>
  <si>
    <t>Upgrated</t>
  </si>
  <si>
    <t>Cope</t>
  </si>
  <si>
    <t>Heartquake</t>
  </si>
  <si>
    <t>Diddy</t>
  </si>
  <si>
    <t>Pitches</t>
  </si>
  <si>
    <t>Truly</t>
  </si>
  <si>
    <t>Ilkeston</t>
  </si>
  <si>
    <t>Rioting</t>
  </si>
  <si>
    <t>Giant</t>
  </si>
  <si>
    <t>Bringing</t>
  </si>
  <si>
    <t>Parliamentary</t>
  </si>
  <si>
    <t>Triggered</t>
  </si>
  <si>
    <t>Reduction</t>
  </si>
  <si>
    <t>Potentially</t>
  </si>
  <si>
    <t>Cabinet</t>
  </si>
  <si>
    <t>Bun</t>
  </si>
  <si>
    <t>Barely</t>
  </si>
  <si>
    <t>Researching</t>
  </si>
  <si>
    <t>Battling</t>
  </si>
  <si>
    <t>Follow</t>
  </si>
  <si>
    <t>Farrage</t>
  </si>
  <si>
    <t>Turning</t>
  </si>
  <si>
    <t>Binfacefarage</t>
  </si>
  <si>
    <t>Twunt</t>
  </si>
  <si>
    <t>Netanyahus</t>
  </si>
  <si>
    <t>Murderer</t>
  </si>
  <si>
    <t>Likewise</t>
  </si>
  <si>
    <t>Putin</t>
  </si>
  <si>
    <t>Imagrants</t>
  </si>
  <si>
    <t>Crashing</t>
  </si>
  <si>
    <t>Ego</t>
  </si>
  <si>
    <t>Tension</t>
  </si>
  <si>
    <t>Sudfen</t>
  </si>
  <si>
    <t>Realisation</t>
  </si>
  <si>
    <t>Imminent</t>
  </si>
  <si>
    <t>Presiden</t>
  </si>
  <si>
    <t>Tricks</t>
  </si>
  <si>
    <t>Flight</t>
  </si>
  <si>
    <t>Hosepipe</t>
  </si>
  <si>
    <t>Bqn</t>
  </si>
  <si>
    <t>Derailining</t>
  </si>
  <si>
    <t>Throw</t>
  </si>
  <si>
    <t>Dream</t>
  </si>
  <si>
    <t>Letter</t>
  </si>
  <si>
    <t>Wait</t>
  </si>
  <si>
    <t>Poorly</t>
  </si>
  <si>
    <t>Avoifing</t>
  </si>
  <si>
    <t>Negatibe</t>
  </si>
  <si>
    <t>Uncontrollable</t>
  </si>
  <si>
    <t>Worldwide</t>
  </si>
  <si>
    <t>Fast</t>
  </si>
  <si>
    <t>Hitting</t>
  </si>
  <si>
    <t>Asusual</t>
  </si>
  <si>
    <t>Hits</t>
  </si>
  <si>
    <t>Headlines</t>
  </si>
  <si>
    <t>Ethnic</t>
  </si>
  <si>
    <t>Cleansing</t>
  </si>
  <si>
    <t>Occupation</t>
  </si>
  <si>
    <t>Settlers</t>
  </si>
  <si>
    <t>Crowding</t>
  </si>
  <si>
    <t>Exlipse</t>
  </si>
  <si>
    <t>Sorry</t>
  </si>
  <si>
    <t>Nothinh</t>
  </si>
  <si>
    <t>Terrorism</t>
  </si>
  <si>
    <t>Crimes</t>
  </si>
  <si>
    <t>Parties</t>
  </si>
  <si>
    <t>Boycotted</t>
  </si>
  <si>
    <t>Trading</t>
  </si>
  <si>
    <t>Iranus</t>
  </si>
  <si>
    <t>Game</t>
  </si>
  <si>
    <t>Rates</t>
  </si>
  <si>
    <t>Rapes</t>
  </si>
  <si>
    <t>Sexual</t>
  </si>
  <si>
    <t>Intense</t>
  </si>
  <si>
    <t>Previous</t>
  </si>
  <si>
    <t>Driver</t>
  </si>
  <si>
    <t>Dint</t>
  </si>
  <si>
    <t>Iranian</t>
  </si>
  <si>
    <t>Terrifying</t>
  </si>
  <si>
    <t>Typically</t>
  </si>
  <si>
    <t>Trait</t>
  </si>
  <si>
    <t>Exceptionally</t>
  </si>
  <si>
    <t>Crops</t>
  </si>
  <si>
    <t>Harvest</t>
  </si>
  <si>
    <t>Happend</t>
  </si>
  <si>
    <t>Words</t>
  </si>
  <si>
    <t>Wisdom</t>
  </si>
  <si>
    <t>Lord</t>
  </si>
  <si>
    <t>Jesus</t>
  </si>
  <si>
    <t>Christ</t>
  </si>
  <si>
    <t>Megaboat</t>
  </si>
  <si>
    <t>Delclaration</t>
  </si>
  <si>
    <t>Dangerous</t>
  </si>
  <si>
    <t>Arrival</t>
  </si>
  <si>
    <t>Ill</t>
  </si>
  <si>
    <t>Mate</t>
  </si>
  <si>
    <t>Arrive</t>
  </si>
  <si>
    <t>Phone</t>
  </si>
  <si>
    <t>Occurred</t>
  </si>
  <si>
    <t>Parliament</t>
  </si>
  <si>
    <t>Treible</t>
  </si>
  <si>
    <t>Movement</t>
  </si>
  <si>
    <t>Gulfing</t>
  </si>
  <si>
    <t>Coupled</t>
  </si>
  <si>
    <t>Soul</t>
  </si>
  <si>
    <t>Soon</t>
  </si>
  <si>
    <t>Part</t>
  </si>
  <si>
    <t>Landing</t>
  </si>
  <si>
    <t>Cueta</t>
  </si>
  <si>
    <t>According</t>
  </si>
  <si>
    <t>Broadcasting</t>
  </si>
  <si>
    <t>Zionists</t>
  </si>
  <si>
    <t>Proposed</t>
  </si>
  <si>
    <t>Centre</t>
  </si>
  <si>
    <t>Labert</t>
  </si>
  <si>
    <t>Decoy</t>
  </si>
  <si>
    <t>Extent</t>
  </si>
  <si>
    <t>Ignorance</t>
  </si>
  <si>
    <t>Uni</t>
  </si>
  <si>
    <t>Lecturer</t>
  </si>
  <si>
    <t>Investigated</t>
  </si>
  <si>
    <t>Drama</t>
  </si>
  <si>
    <t>Proposal</t>
  </si>
  <si>
    <t>Devastation</t>
  </si>
  <si>
    <t>Outing</t>
  </si>
  <si>
    <t>Committed</t>
  </si>
  <si>
    <t>Voluntary</t>
  </si>
  <si>
    <t>Shame</t>
  </si>
  <si>
    <t>Frigard</t>
  </si>
  <si>
    <t>Ardgay</t>
  </si>
  <si>
    <t>Fallout</t>
  </si>
  <si>
    <t>Consequence</t>
  </si>
  <si>
    <t>Massive</t>
  </si>
  <si>
    <t>Forced</t>
  </si>
  <si>
    <t>Thousands</t>
  </si>
  <si>
    <t>North</t>
  </si>
  <si>
    <t>Noats</t>
  </si>
  <si>
    <t>Reelection</t>
  </si>
  <si>
    <t>Demonstrating</t>
  </si>
  <si>
    <t>Sceptics</t>
  </si>
  <si>
    <t>Switching</t>
  </si>
  <si>
    <t>Planes</t>
  </si>
  <si>
    <t>Surreoptitiously</t>
  </si>
  <si>
    <t>Mainly</t>
  </si>
  <si>
    <t>Clactononsea</t>
  </si>
  <si>
    <t>Educator</t>
  </si>
  <si>
    <t>Pretendy</t>
  </si>
  <si>
    <t>Scared</t>
  </si>
  <si>
    <t>Mirage</t>
  </si>
  <si>
    <t>Tend</t>
  </si>
  <si>
    <t>Readwatch</t>
  </si>
  <si>
    <t>Forestearthquake</t>
  </si>
  <si>
    <t>Killer</t>
  </si>
  <si>
    <t>Rammed</t>
  </si>
  <si>
    <t>Everyones</t>
  </si>
  <si>
    <t>Throat</t>
  </si>
  <si>
    <t>Connection</t>
  </si>
  <si>
    <t>Featured</t>
  </si>
  <si>
    <t>Fascist</t>
  </si>
  <si>
    <t>Lies</t>
  </si>
  <si>
    <t>Linked</t>
  </si>
  <si>
    <t>Larger</t>
  </si>
  <si>
    <t>Vote</t>
  </si>
  <si>
    <t>Share</t>
  </si>
  <si>
    <t>Wide</t>
  </si>
  <si>
    <t>Upto</t>
  </si>
  <si>
    <t>Mentioned</t>
  </si>
  <si>
    <t>Announces</t>
  </si>
  <si>
    <t>Silly</t>
  </si>
  <si>
    <t>Likely</t>
  </si>
  <si>
    <t>Barbeque</t>
  </si>
  <si>
    <t>August</t>
  </si>
  <si>
    <t>Ambushed</t>
  </si>
  <si>
    <t>Concern</t>
  </si>
  <si>
    <t>Inclusiveness</t>
  </si>
  <si>
    <t>Lines</t>
  </si>
  <si>
    <t>Nezinau</t>
  </si>
  <si>
    <t>Scots</t>
  </si>
  <si>
    <t>Independence</t>
  </si>
  <si>
    <t>Everybody</t>
  </si>
  <si>
    <t>Opposite</t>
  </si>
  <si>
    <t>Mount</t>
  </si>
  <si>
    <t>Etna</t>
  </si>
  <si>
    <t>Erupting</t>
  </si>
  <si>
    <t>Flights</t>
  </si>
  <si>
    <t>Cancelled</t>
  </si>
  <si>
    <t>Witnessed</t>
  </si>
  <si>
    <t>Inflation</t>
  </si>
  <si>
    <t>Households</t>
  </si>
  <si>
    <t>Several</t>
  </si>
  <si>
    <t>Lets</t>
  </si>
  <si>
    <t>Keeps</t>
  </si>
  <si>
    <t>Hazards</t>
  </si>
  <si>
    <t>Plenty</t>
  </si>
  <si>
    <t>Govenment</t>
  </si>
  <si>
    <t>Resutls</t>
  </si>
  <si>
    <t>Addicted</t>
  </si>
  <si>
    <t>Gambling</t>
  </si>
  <si>
    <t>Thh</t>
  </si>
  <si>
    <t>Gire</t>
  </si>
  <si>
    <t>Occured</t>
  </si>
  <si>
    <t>Unecessary</t>
  </si>
  <si>
    <t>Moon</t>
  </si>
  <si>
    <t>Depend</t>
  </si>
  <si>
    <t>Completely</t>
  </si>
  <si>
    <t>Traveled</t>
  </si>
  <si>
    <t>Osun</t>
  </si>
  <si>
    <t>Fourth</t>
  </si>
  <si>
    <t>Gubernatorial</t>
  </si>
  <si>
    <t>Electoral</t>
  </si>
  <si>
    <t>Malpractices</t>
  </si>
  <si>
    <t>Meanwhile</t>
  </si>
  <si>
    <t>Incumbent</t>
  </si>
  <si>
    <t>Governor</t>
  </si>
  <si>
    <t>Senator</t>
  </si>
  <si>
    <t>Adeleke</t>
  </si>
  <si>
    <t>Surely</t>
  </si>
  <si>
    <t>Source</t>
  </si>
  <si>
    <t>Carry</t>
  </si>
  <si>
    <t>Wikd</t>
  </si>
  <si>
    <t>Entertainment</t>
  </si>
  <si>
    <t>Suppose</t>
  </si>
  <si>
    <t>Sdfdsd</t>
  </si>
  <si>
    <t>Nigal</t>
  </si>
  <si>
    <t>Fararge</t>
  </si>
  <si>
    <t>Strait</t>
  </si>
  <si>
    <t>Hormuz</t>
  </si>
  <si>
    <t>Closed</t>
  </si>
  <si>
    <t>Shipping</t>
  </si>
  <si>
    <t>Season</t>
  </si>
  <si>
    <t>Nolan</t>
  </si>
  <si>
    <t>Wells</t>
  </si>
  <si>
    <t>Manslaughter</t>
  </si>
  <si>
    <t>Alarming</t>
  </si>
  <si>
    <t>Saddening</t>
  </si>
  <si>
    <t>Buckled</t>
  </si>
  <si>
    <t>Uraq</t>
  </si>
  <si>
    <t>Crumbling</t>
  </si>
  <si>
    <t>Infrastructure</t>
  </si>
  <si>
    <t>Come</t>
  </si>
  <si>
    <t>Jasón</t>
  </si>
  <si>
    <t>Plaguerism</t>
  </si>
  <si>
    <t>Accusation</t>
  </si>
  <si>
    <t>Uncontrolled</t>
  </si>
  <si>
    <t>Deaths</t>
  </si>
  <si>
    <t>Pictures</t>
  </si>
  <si>
    <t>Exciting</t>
  </si>
  <si>
    <t>Defeats</t>
  </si>
  <si>
    <t>Missiles</t>
  </si>
  <si>
    <t>Ardy</t>
  </si>
  <si>
    <t>Racist</t>
  </si>
  <si>
    <t>Keir</t>
  </si>
  <si>
    <t>Starmer</t>
  </si>
  <si>
    <t>Interfering</t>
  </si>
  <si>
    <t>Agriculture</t>
  </si>
  <si>
    <t>Tradition</t>
  </si>
  <si>
    <t>Americans</t>
  </si>
  <si>
    <t>Prisones</t>
  </si>
  <si>
    <t>Gettin</t>
  </si>
  <si>
    <t>Heath</t>
  </si>
  <si>
    <t>Please</t>
  </si>
  <si>
    <t>Cutting</t>
  </si>
  <si>
    <t>Meals</t>
  </si>
  <si>
    <t>Sorts</t>
  </si>
  <si>
    <t>Recordbreaking</t>
  </si>
  <si>
    <t>Following</t>
  </si>
  <si>
    <t>Reporting</t>
  </si>
  <si>
    <t>Ues</t>
  </si>
  <si>
    <t>Absolutely</t>
  </si>
  <si>
    <t>Horrific</t>
  </si>
  <si>
    <t>Intentionally</t>
  </si>
  <si>
    <t>Nation</t>
  </si>
  <si>
    <t>Promoted</t>
  </si>
  <si>
    <t>Highest</t>
  </si>
  <si>
    <t>Mostbof</t>
  </si>
  <si>
    <t>Specially</t>
  </si>
  <si>
    <t>Hospitals</t>
  </si>
  <si>
    <t>Leas</t>
  </si>
  <si>
    <t>Ventilations</t>
  </si>
  <si>
    <t>Notnsure</t>
  </si>
  <si>
    <t>Avut</t>
  </si>
  <si>
    <t>Niciodată</t>
  </si>
  <si>
    <t>Missing</t>
  </si>
  <si>
    <t>Teenager</t>
  </si>
  <si>
    <t>Hell</t>
  </si>
  <si>
    <t>Fucking</t>
  </si>
  <si>
    <t>Vultures</t>
  </si>
  <si>
    <t>Painful</t>
  </si>
  <si>
    <t>Defeat</t>
  </si>
  <si>
    <t>Hose</t>
  </si>
  <si>
    <t>Pipe</t>
  </si>
  <si>
    <t>Bbq</t>
  </si>
  <si>
    <t>Bans</t>
  </si>
  <si>
    <t>Defence</t>
  </si>
  <si>
    <t>Politicians</t>
  </si>
  <si>
    <t>Corrupt</t>
  </si>
  <si>
    <t>Lied</t>
  </si>
  <si>
    <t>Deliberated</t>
  </si>
  <si>
    <t>Rest</t>
  </si>
  <si>
    <t>Peace</t>
  </si>
  <si>
    <t>Eqakes</t>
  </si>
  <si>
    <t>Raise</t>
  </si>
  <si>
    <t>Upset</t>
  </si>
  <si>
    <t>Agaisnt</t>
  </si>
  <si>
    <t>Palestinians</t>
  </si>
  <si>
    <t>Tyrant</t>
  </si>
  <si>
    <t>Relentless</t>
  </si>
  <si>
    <t>Criticism</t>
  </si>
  <si>
    <t>Outlets</t>
  </si>
  <si>
    <t>Immediate</t>
  </si>
  <si>
    <t>Blazes</t>
  </si>
  <si>
    <t>Asscianayok</t>
  </si>
  <si>
    <t>Kirk</t>
  </si>
  <si>
    <t>Invading</t>
  </si>
  <si>
    <t>Rape</t>
  </si>
  <si>
    <t>Girl</t>
  </si>
  <si>
    <t>Immigrant</t>
  </si>
  <si>
    <t>Biger</t>
  </si>
  <si>
    <t>Illigal</t>
  </si>
  <si>
    <t>Attend</t>
  </si>
  <si>
    <t>Decide</t>
  </si>
  <si>
    <t>Commits</t>
  </si>
  <si>
    <t>Bye</t>
  </si>
  <si>
    <t>Garagewas</t>
  </si>
  <si>
    <t>Usual</t>
  </si>
  <si>
    <t>Stupid</t>
  </si>
  <si>
    <t>Serving</t>
  </si>
  <si>
    <t>Retaining</t>
  </si>
  <si>
    <t>Saga</t>
  </si>
  <si>
    <t>Unfortunate</t>
  </si>
  <si>
    <t>Stabbed</t>
  </si>
  <si>
    <t>Town</t>
  </si>
  <si>
    <t>Center</t>
  </si>
  <si>
    <t>Driest</t>
  </si>
  <si>
    <t>Additional</t>
  </si>
  <si>
    <t>Million</t>
  </si>
  <si>
    <t>Barbeques</t>
  </si>
  <si>
    <t>Gov</t>
  </si>
  <si>
    <t>Changeheatwaves</t>
  </si>
  <si>
    <t>Hones</t>
  </si>
  <si>
    <t>Damaged</t>
  </si>
  <si>
    <t>Directly</t>
  </si>
  <si>
    <t>Pointless</t>
  </si>
  <si>
    <t>Choose</t>
  </si>
  <si>
    <t>Summertime</t>
  </si>
  <si>
    <t>Shortage</t>
  </si>
  <si>
    <t>Loosing</t>
  </si>
  <si>
    <t>Israels</t>
  </si>
  <si>
    <t>Rendering</t>
  </si>
  <si>
    <t>Families</t>
  </si>
  <si>
    <t>Devoid</t>
  </si>
  <si>
    <t>Possessions</t>
  </si>
  <si>
    <t>Likes</t>
  </si>
  <si>
    <t>Rapidly</t>
  </si>
  <si>
    <t>Speculation</t>
  </si>
  <si>
    <t>Dylan</t>
  </si>
  <si>
    <t>Continued</t>
  </si>
  <si>
    <t>Experienced</t>
  </si>
  <si>
    <t>Realises</t>
  </si>
  <si>
    <t>Professional</t>
  </si>
  <si>
    <t>Footballers</t>
  </si>
  <si>
    <t>Outrageous</t>
  </si>
  <si>
    <t>Britian</t>
  </si>
  <si>
    <t>Sudden</t>
  </si>
  <si>
    <t>Evlipset</t>
  </si>
  <si>
    <t>Background</t>
  </si>
  <si>
    <t>Vastly</t>
  </si>
  <si>
    <t>Soar</t>
  </si>
  <si>
    <t>Wing</t>
  </si>
  <si>
    <t>Top</t>
  </si>
  <si>
    <t>Ppl</t>
  </si>
  <si>
    <t>Fireworks</t>
  </si>
  <si>
    <t>Finally</t>
  </si>
  <si>
    <t>Action</t>
  </si>
  <si>
    <t>Professors</t>
  </si>
  <si>
    <t>Wilfire</t>
  </si>
  <si>
    <t>Migration</t>
  </si>
  <si>
    <t>Mocked</t>
  </si>
  <si>
    <t>Andys</t>
  </si>
  <si>
    <t>Wildfiresand</t>
  </si>
  <si>
    <t>Mainland</t>
  </si>
  <si>
    <t>Ctcvyctc</t>
  </si>
  <si>
    <t>Driughts</t>
  </si>
  <si>
    <t>Regard</t>
  </si>
  <si>
    <t>Ohines</t>
  </si>
  <si>
    <t>Ckacton</t>
  </si>
  <si>
    <t>Confliction</t>
  </si>
  <si>
    <t>Britak</t>
  </si>
  <si>
    <t>Hest</t>
  </si>
  <si>
    <t>Trippling</t>
  </si>
  <si>
    <t>Budget</t>
  </si>
  <si>
    <t>Declaration</t>
  </si>
  <si>
    <t>Disappointing</t>
  </si>
  <si>
    <t>Woodland</t>
  </si>
  <si>
    <t>Bumch</t>
  </si>
  <si>
    <t>Cobra</t>
  </si>
  <si>
    <t>Droughttoo</t>
  </si>
  <si>
    <t>Late</t>
  </si>
  <si>
    <t>Firee</t>
  </si>
  <si>
    <t>Loads</t>
  </si>
  <si>
    <t>Ardnay</t>
  </si>
  <si>
    <t>Thre</t>
  </si>
  <si>
    <t>Hasnt</t>
  </si>
  <si>
    <t>Dash</t>
  </si>
  <si>
    <t>Turned</t>
  </si>
  <si>
    <t>Rapists</t>
  </si>
  <si>
    <t>Worst</t>
  </si>
  <si>
    <t>Arden</t>
  </si>
  <si>
    <t>Caroline</t>
  </si>
  <si>
    <t>Flack</t>
  </si>
  <si>
    <t>Binfave</t>
  </si>
  <si>
    <t>Amounts</t>
  </si>
  <si>
    <t>Bush</t>
  </si>
  <si>
    <t>Psyching</t>
  </si>
  <si>
    <t>Mussels</t>
  </si>
  <si>
    <t>Championships</t>
  </si>
  <si>
    <t>Railway</t>
  </si>
  <si>
    <t>Earthquakes</t>
  </si>
  <si>
    <t>Uzk</t>
  </si>
  <si>
    <t>Overly</t>
  </si>
  <si>
    <t>Aggressive</t>
  </si>
  <si>
    <t>Currently</t>
  </si>
  <si>
    <t>Farouge</t>
  </si>
  <si>
    <t>Relected</t>
  </si>
  <si>
    <t>Aroun</t>
  </si>
  <si>
    <t>Strategies</t>
  </si>
  <si>
    <t>Says</t>
  </si>
  <si>
    <t>Profesor</t>
  </si>
  <si>
    <t>Journalists</t>
  </si>
  <si>
    <t>Lane</t>
  </si>
  <si>
    <t>Target</t>
  </si>
  <si>
    <t>Attack</t>
  </si>
  <si>
    <t>Chaos</t>
  </si>
  <si>
    <t>Public First Poll for IB - Parents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</si>
</sst>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s>
  <fills count="2">
    <fill>
      <patternFill patternType="none"/>
    </fill>
    <fill>
      <patternFill patternType="gray125"/>
    </fill>
  </fills>
  <borders count="4">
    <border>
      <left/>
      <right/>
      <top/>
      <bottom/>
      <diagonal/>
    </border>
    <border>
      <left/>
      <right/>
      <top/>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1">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2"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1" fontId="0" fillId="0" borderId="0" xfId="0" applyNumberFormat="1" applyAlignment="1">
      <alignment horizontal="center" vertical="center"/>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9" fillId="0" borderId="0" xfId="0" applyFont="1"/>
    <xf numFmtId="0" fontId="4" fillId="0" borderId="3" xfId="0" applyFont="1" applyBorder="1" applyAlignment="1">
      <alignment horizontal="center" vertical="center"/>
    </xf>
    <xf numFmtId="0" fontId="3" fillId="0" borderId="3" xfId="0" applyFont="1" applyBorder="1" applyAlignment="1">
      <alignment horizontal="center" vertical="center" wrapText="1"/>
    </xf>
    <xf numFmtId="1" fontId="0" fillId="0" borderId="3" xfId="0" applyNumberFormat="1" applyBorder="1" applyAlignment="1">
      <alignment horizontal="center" vertical="center"/>
    </xf>
    <xf numFmtId="0" fontId="4" fillId="0" borderId="3" xfId="0" applyFont="1" applyBorder="1" applyAlignment="1">
      <alignment horizontal="center" vertical="center"/>
    </xf>
    <xf numFmtId="0" fontId="0" fillId="0" borderId="3" xfId="0" applyBorder="1"/>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oneCellAnchor>
    <xdr:from>
      <xdr:col>1</xdr:col>
      <xdr:colOff>0</xdr:colOff>
      <xdr:row>2</xdr:row>
      <xdr:rowOff>0</xdr:rowOff>
    </xdr:from>
    <xdr:ext cx="5486400" cy="5486400"/>
    <xdr:pic>
      <xdr:nvPicPr>
        <xdr:cNvPr id="3" name="Image 2" descr="Picture">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oneCellAnchor>
    <xdr:from>
      <xdr:col>1</xdr:col>
      <xdr:colOff>0</xdr:colOff>
      <xdr:row>2</xdr:row>
      <xdr:rowOff>0</xdr:rowOff>
    </xdr:from>
    <xdr:ext cx="5486400" cy="5486400"/>
    <xdr:pic>
      <xdr:nvPicPr>
        <xdr:cNvPr id="3" name="Image 2" descr="Picture">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5C4D36A-B468-4C39-9F09-2CF8C4A1B9A9}">
  <we:reference id="29673e3c-d826-4f00-92ee-162334a52b1a" version="1.0.0.8" store="EXCatalog" storeType="EXCatalog"/>
  <we:alternateReferences>
    <we:reference id="WA200009404" version="1.0.0.8" store="en-GB" storeType="OMEX"/>
  </we:alternateReferences>
  <we:properties>
    <we:property name="claude.fileId" value="&quot;36402b0b-a639-4bed-be75-cddafa02c5a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K19" sqref="K19"/>
    </sheetView>
  </sheetViews>
  <sheetFormatPr defaultRowHeight="14.5" x14ac:dyDescent="0.35"/>
  <cols>
    <col min="6" max="6" width="25" customWidth="1"/>
    <col min="11" max="11" width="40" customWidth="1"/>
  </cols>
  <sheetData>
    <row r="7" spans="6:12" ht="40" customHeight="1" x14ac:dyDescent="0.35">
      <c r="F7" s="29" t="s">
        <v>2293</v>
      </c>
      <c r="G7" s="28"/>
      <c r="H7" s="28"/>
      <c r="I7" s="28"/>
      <c r="J7" s="28"/>
      <c r="K7" s="28"/>
      <c r="L7" s="28"/>
    </row>
    <row r="10" spans="6:12" ht="20.149999999999999" customHeight="1" x14ac:dyDescent="0.45">
      <c r="F10" s="1" t="s">
        <v>0</v>
      </c>
      <c r="K10" s="2" t="s">
        <v>1</v>
      </c>
    </row>
    <row r="11" spans="6:12" ht="20.149999999999999" customHeight="1" x14ac:dyDescent="0.45">
      <c r="F11" s="1" t="s">
        <v>2</v>
      </c>
      <c r="K11" s="2" t="s">
        <v>3</v>
      </c>
    </row>
    <row r="12" spans="6:12" ht="20.149999999999999" customHeight="1" x14ac:dyDescent="0.45">
      <c r="F12" s="1" t="s">
        <v>4</v>
      </c>
      <c r="K12" s="2" t="s">
        <v>5</v>
      </c>
    </row>
    <row r="13" spans="6:12" ht="20.149999999999999" customHeight="1" x14ac:dyDescent="0.45">
      <c r="F13" s="1" t="s">
        <v>6</v>
      </c>
      <c r="K13" s="2">
        <v>1972</v>
      </c>
    </row>
    <row r="16" spans="6:12" ht="18.5" x14ac:dyDescent="0.45">
      <c r="F16" s="1" t="s">
        <v>7</v>
      </c>
    </row>
    <row r="17" spans="6:13" ht="50.15" customHeight="1" x14ac:dyDescent="0.35">
      <c r="F17" s="27" t="s">
        <v>8</v>
      </c>
      <c r="G17" s="28"/>
      <c r="H17" s="28"/>
      <c r="I17" s="28"/>
      <c r="J17" s="28"/>
      <c r="K17" s="28"/>
      <c r="L17" s="28"/>
      <c r="M17" s="28"/>
    </row>
    <row r="19" spans="6:13" ht="30" customHeight="1" x14ac:dyDescent="0.35">
      <c r="F19" s="3" t="s">
        <v>9</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5"/>
  <sheetViews>
    <sheetView showGridLines="0" workbookViewId="0">
      <selection activeCell="D6" sqref="D6"/>
    </sheetView>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10</v>
      </c>
    </row>
    <row r="6" spans="3:6" x14ac:dyDescent="0.35">
      <c r="D6" s="5" t="str">
        <f>HYPERLINK("#'Full Results'!A1", "Full Results")</f>
        <v>Full Results</v>
      </c>
    </row>
    <row r="8" spans="3:6" x14ac:dyDescent="0.35">
      <c r="C8" s="6" t="s">
        <v>11</v>
      </c>
      <c r="D8" s="7" t="s">
        <v>12</v>
      </c>
      <c r="E8" s="6" t="s">
        <v>13</v>
      </c>
      <c r="F8" s="7" t="s">
        <v>14</v>
      </c>
    </row>
    <row r="9" spans="3:6" x14ac:dyDescent="0.35">
      <c r="C9" s="8">
        <v>1</v>
      </c>
      <c r="D9" s="5" t="str">
        <f>HYPERLINK("#'Table 1'!A1", "Overall, how engaging and relevant would you say your child found their education during Key Stage 3?")</f>
        <v>Overall, how engaging and relevant would you say your child found their education during Key Stage 3?</v>
      </c>
      <c r="E9" s="9">
        <f>HYPERLINK("#'Full Results'!A9", 9)</f>
        <v>9</v>
      </c>
      <c r="F9" s="10" t="s">
        <v>15</v>
      </c>
    </row>
    <row r="10" spans="3:6" x14ac:dyDescent="0.35">
      <c r="C10" s="8">
        <v>2</v>
      </c>
      <c r="D10" s="5" t="str">
        <f>HYPERLINK("#'Table 2'!A1", "Overall, how well do you think Key Stage 3 prepared your children for their exam years?")</f>
        <v>Overall, how well do you think Key Stage 3 prepared your children for their exam years?</v>
      </c>
      <c r="E10" s="9">
        <f>HYPERLINK("#'Full Results'!A19", 19)</f>
        <v>19</v>
      </c>
      <c r="F10" s="10" t="s">
        <v>16</v>
      </c>
    </row>
    <row r="11" spans="3:6" x14ac:dyDescent="0.35">
      <c r="C11" s="8">
        <v>3</v>
      </c>
      <c r="D11" s="5" t="str">
        <f>HYPERLINK("#'Table 3'!A1", "And how well do you think Key Stage 3 prepared them to thrive in the world?")</f>
        <v>And how well do you think Key Stage 3 prepared them to thrive in the world?</v>
      </c>
      <c r="E11" s="9">
        <f>HYPERLINK("#'Full Results'!A29", 29)</f>
        <v>29</v>
      </c>
      <c r="F11" s="10" t="s">
        <v>17</v>
      </c>
    </row>
    <row r="12" spans="3:6" x14ac:dyDescent="0.35">
      <c r="C12" s="8">
        <v>4</v>
      </c>
      <c r="D12" s="5" t="str">
        <f>HYPERLINK("#'Table 4'!A1", "Thinking about your child(ren)’s experiences during Key Stage 3, which of these areas, if any, should their school have focussed on more? Select all that apply")</f>
        <v>Thinking about your child(ren)’s experiences during Key Stage 3, which of these areas, if any, should their school have focussed on more? Select all that apply</v>
      </c>
      <c r="E12" s="9">
        <f>HYPERLINK("#'Full Results'!A39", 39)</f>
        <v>39</v>
      </c>
      <c r="F12" s="10" t="s">
        <v>15</v>
      </c>
    </row>
    <row r="13" spans="3:6" x14ac:dyDescent="0.35">
      <c r="C13" s="8">
        <v>5</v>
      </c>
      <c r="D13" s="5" t="str">
        <f>HYPERLINK("#'Table 5'!A1", "When your child started secondary school, how easy or difficult did they find it to make friends?")</f>
        <v>When your child started secondary school, how easy or difficult did they find it to make friends?</v>
      </c>
      <c r="E13" s="9">
        <f>HYPERLINK("#'Full Results'!A57", 57)</f>
        <v>57</v>
      </c>
      <c r="F13" s="10" t="s">
        <v>15</v>
      </c>
    </row>
    <row r="14" spans="3:6" x14ac:dyDescent="0.35">
      <c r="C14" s="8">
        <v>6</v>
      </c>
      <c r="D14" s="5" t="str">
        <f>HYPERLINK("#'Table 6'!A1", "How would you describe the environment the school created for pupils to socialise and make friends during Key Stage 3?")</f>
        <v>How would you describe the environment the school created for pupils to socialise and make friends during Key Stage 3?</v>
      </c>
      <c r="E14" s="9">
        <f>HYPERLINK("#'Full Results'!A68", 68)</f>
        <v>68</v>
      </c>
      <c r="F14" s="10" t="s">
        <v>15</v>
      </c>
    </row>
    <row r="15" spans="3:6" x14ac:dyDescent="0.35">
      <c r="C15" s="8">
        <v>7</v>
      </c>
      <c r="D15" s="5" t="str">
        <f>HYPERLINK("#'Table 7'!A1", "Which of the following do you think should be the priorities for schools to focus on when teaching students during Key Stage 3 (Years 7-9)? Select up to three")</f>
        <v>Which of the following do you think should be the priorities for schools to focus on when teaching students during Key Stage 3 (Years 7-9)? Select up to three</v>
      </c>
      <c r="E15" s="9">
        <f>HYPERLINK("#'Full Results'!A79", 79)</f>
        <v>79</v>
      </c>
      <c r="F15" s="10" t="s">
        <v>18</v>
      </c>
    </row>
    <row r="16" spans="3:6" x14ac:dyDescent="0.35">
      <c r="C16" s="8">
        <v>8</v>
      </c>
      <c r="D16" s="5" t="str">
        <f>HYPERLINK("#'Table 8'!A1", "And what should the main purpose of Key Stage 3 (Years 7-9) be?")</f>
        <v>And what should the main purpose of Key Stage 3 (Years 7-9) be?</v>
      </c>
      <c r="E16" s="9">
        <f>HYPERLINK("#'Full Results'!A95", 95)</f>
        <v>95</v>
      </c>
      <c r="F16" s="10" t="s">
        <v>18</v>
      </c>
    </row>
    <row r="17" spans="3:6" x14ac:dyDescent="0.35">
      <c r="C17" s="8">
        <v>9</v>
      </c>
      <c r="D17" s="5" t="str">
        <f>HYPERLINK("#'Table 9'!A1", "And, in your view, what currently is the main purpose of Key Stage 3?")</f>
        <v>And, in your view, what currently is the main purpose of Key Stage 3?</v>
      </c>
      <c r="E17" s="9">
        <f>HYPERLINK("#'Full Results'!A111", 111)</f>
        <v>111</v>
      </c>
      <c r="F17" s="10" t="s">
        <v>19</v>
      </c>
    </row>
    <row r="18" spans="3:6" x14ac:dyDescent="0.35">
      <c r="C18" s="8">
        <v>10</v>
      </c>
      <c r="D18" s="5" t="str">
        <f>HYPERLINK("#'Table 10'!A1", "Thinking about your child(ren) who has selected their GCSE subjects, how confident did you feel helping them to choose their options?")</f>
        <v>Thinking about your child(ren) who has selected their GCSE subjects, how confident did you feel helping them to choose their options?</v>
      </c>
      <c r="E18" s="9">
        <f>HYPERLINK("#'Full Results'!A127", 127)</f>
        <v>127</v>
      </c>
      <c r="F18" s="10" t="s">
        <v>16</v>
      </c>
    </row>
    <row r="19" spans="3:6" x14ac:dyDescent="0.35">
      <c r="C19" s="8">
        <v>11</v>
      </c>
      <c r="D19" s="5" t="str">
        <f>HYPERLINK("#'Table 11'!A1", "Do you feel you received enough support and information from your children’s school to help your child(ren) make their GCSE choices?")</f>
        <v>Do you feel you received enough support and information from your children’s school to help your child(ren) make their GCSE choices?</v>
      </c>
      <c r="E19" s="9">
        <f>HYPERLINK("#'Full Results'!A137", 137)</f>
        <v>137</v>
      </c>
      <c r="F19" s="10" t="s">
        <v>16</v>
      </c>
    </row>
    <row r="20" spans="3:6" x14ac:dyDescent="0.35">
      <c r="C20" s="8">
        <v>12</v>
      </c>
      <c r="D20" s="5" t="str">
        <f>HYPERLINK("#'Table 12'!A1", "Thinking about your child(ren)’s time in secondary...")</f>
        <v>Thinking about your child(ren)’s time in secondary...</v>
      </c>
      <c r="E20" s="9">
        <f>HYPERLINK("#'Full Results'!A147", 147)</f>
        <v>147</v>
      </c>
      <c r="F20" s="10" t="s">
        <v>20</v>
      </c>
    </row>
    <row r="21" spans="3:6" x14ac:dyDescent="0.35">
      <c r="C21" s="8">
        <v>13</v>
      </c>
      <c r="D21" s="5" t="str">
        <f>HYPERLINK("#'Table 13'!A1", "When your child moved from primary to secondary school (aged 11), how easy did they find it to adapt to its practical demands (e.g. finding their way around, managing a timetable, organising equipment)?")</f>
        <v>When your child moved from primary to secondary school (aged 11), how easy did they find it to adapt to its practical demands (e.g. finding their way around, managing a timetable, organising equipment)?</v>
      </c>
      <c r="E21" s="9">
        <f>HYPERLINK("#'Full Results'!A156", 156)</f>
        <v>156</v>
      </c>
      <c r="F21" s="10" t="s">
        <v>15</v>
      </c>
    </row>
    <row r="22" spans="3:6" x14ac:dyDescent="0.35">
      <c r="C22" s="8">
        <v>14</v>
      </c>
      <c r="D22" s="5" t="str">
        <f>HYPERLINK("#'Table 14'!A1", "Thinking about your own child(ren)’s experience, how well do you think the change from primary school to secondary school was managed?")</f>
        <v>Thinking about your own child(ren)’s experience, how well do you think the change from primary school to secondary school was managed?</v>
      </c>
      <c r="E22" s="9">
        <f>HYPERLINK("#'Full Results'!A166", 166)</f>
        <v>166</v>
      </c>
      <c r="F22" s="10" t="s">
        <v>15</v>
      </c>
    </row>
    <row r="23" spans="3:6" x14ac:dyDescent="0.35">
      <c r="C23" s="8">
        <v>15</v>
      </c>
      <c r="D23" s="5" t="str">
        <f>HYPERLINK("#'Table 15'!A1", "Which of the following comes closest to your view?")</f>
        <v>Which of the following comes closest to your view?</v>
      </c>
      <c r="E23" s="9">
        <f>HYPERLINK("#'Full Results'!A176", 176)</f>
        <v>176</v>
      </c>
      <c r="F23" s="10" t="s">
        <v>15</v>
      </c>
    </row>
    <row r="24" spans="3:6" x14ac:dyDescent="0.35">
      <c r="C24" s="8">
        <v>16</v>
      </c>
      <c r="D24" s="5" t="str">
        <f>HYPERLINK("#'Table 16'!A1", "Wordcloud: Looking back, is there anything the school could have done differently to help your child settle in more easily during Key Stage 3?")</f>
        <v>Wordcloud: Looking back, is there anything the school could have done differently to help your child settle in more easily during Key Stage 3?</v>
      </c>
      <c r="E24" s="9" t="s">
        <v>21</v>
      </c>
      <c r="F24" s="10"/>
    </row>
    <row r="25" spans="3:6" x14ac:dyDescent="0.35">
      <c r="C25" s="8">
        <v>17</v>
      </c>
      <c r="D25" s="5" t="str">
        <f>HYPERLINK("#'Table 17'!A1", "Wordcloud: In your own words, what has been the biggest news story of the last week?")</f>
        <v>Wordcloud: In your own words, what has been the biggest news story of the last week?</v>
      </c>
      <c r="E25" s="9" t="s">
        <v>21</v>
      </c>
      <c r="F25" s="10"/>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W182"/>
  <sheetViews>
    <sheetView showGridLines="0" workbookViewId="0">
      <pane xSplit="2" ySplit="8" topLeftCell="C103" activePane="bottomRight" state="frozen"/>
      <selection pane="topRight"/>
      <selection pane="bottomLeft"/>
      <selection pane="bottomRight" activeCell="C116" sqref="C116"/>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49" ht="40" customHeight="1" x14ac:dyDescent="0.55000000000000004">
      <c r="D2" s="4" t="s">
        <v>22</v>
      </c>
    </row>
    <row r="5" spans="2:49" ht="30" customHeight="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49"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49" x14ac:dyDescent="0.35">
      <c r="B7" s="11" t="s">
        <v>63</v>
      </c>
      <c r="C7" s="24">
        <v>1969</v>
      </c>
      <c r="D7" s="24">
        <v>978</v>
      </c>
      <c r="E7" s="24">
        <v>983</v>
      </c>
      <c r="G7" s="24">
        <v>288</v>
      </c>
      <c r="H7" s="24">
        <v>335</v>
      </c>
      <c r="I7" s="24">
        <v>347</v>
      </c>
      <c r="J7" s="24">
        <v>345</v>
      </c>
      <c r="K7" s="24">
        <v>278</v>
      </c>
      <c r="L7" s="24">
        <v>376</v>
      </c>
      <c r="N7" s="24">
        <v>178</v>
      </c>
      <c r="O7" s="24">
        <v>62</v>
      </c>
      <c r="P7" s="24">
        <v>102</v>
      </c>
      <c r="Q7" s="24">
        <v>81</v>
      </c>
      <c r="R7" s="24">
        <v>221</v>
      </c>
      <c r="S7" s="24">
        <v>160</v>
      </c>
      <c r="T7" s="24">
        <v>142</v>
      </c>
      <c r="U7" s="24">
        <v>184</v>
      </c>
      <c r="V7" s="24">
        <v>275</v>
      </c>
      <c r="W7" s="24">
        <v>245</v>
      </c>
      <c r="X7" s="24">
        <v>161</v>
      </c>
      <c r="Y7" s="24">
        <v>158</v>
      </c>
      <c r="AA7" s="24">
        <v>543</v>
      </c>
      <c r="AB7" s="24">
        <v>513</v>
      </c>
      <c r="AC7" s="24">
        <v>414</v>
      </c>
      <c r="AD7" s="24">
        <v>491</v>
      </c>
      <c r="AF7" s="24">
        <v>335</v>
      </c>
      <c r="AG7" s="24">
        <v>611</v>
      </c>
      <c r="AH7" s="24">
        <v>131</v>
      </c>
      <c r="AI7" s="24">
        <v>156</v>
      </c>
      <c r="AJ7" s="24">
        <v>246</v>
      </c>
      <c r="AK7" s="24">
        <v>60</v>
      </c>
      <c r="AL7" s="24">
        <v>57</v>
      </c>
      <c r="AM7" s="24">
        <v>373</v>
      </c>
      <c r="AO7" s="24">
        <v>301</v>
      </c>
      <c r="AP7" s="24">
        <v>479</v>
      </c>
      <c r="AQ7" s="24">
        <v>137</v>
      </c>
      <c r="AR7" s="24">
        <v>209</v>
      </c>
      <c r="AS7" s="24">
        <v>362</v>
      </c>
      <c r="AT7" s="24">
        <v>58</v>
      </c>
      <c r="AU7" s="24">
        <v>137</v>
      </c>
      <c r="AV7" s="24">
        <v>167</v>
      </c>
      <c r="AW7" s="24">
        <v>119</v>
      </c>
    </row>
    <row r="8" spans="2:49" x14ac:dyDescent="0.35">
      <c r="B8" s="12" t="s">
        <v>64</v>
      </c>
      <c r="C8" s="13">
        <v>1972</v>
      </c>
      <c r="D8" s="13">
        <v>974</v>
      </c>
      <c r="E8" s="13">
        <v>993</v>
      </c>
      <c r="G8" s="13">
        <v>274</v>
      </c>
      <c r="H8" s="13">
        <v>336</v>
      </c>
      <c r="I8" s="13">
        <v>335</v>
      </c>
      <c r="J8" s="13">
        <v>336</v>
      </c>
      <c r="K8" s="13">
        <v>278</v>
      </c>
      <c r="L8" s="13">
        <v>414</v>
      </c>
      <c r="N8" s="13">
        <v>177</v>
      </c>
      <c r="O8" s="13">
        <v>59</v>
      </c>
      <c r="P8" s="13">
        <v>98</v>
      </c>
      <c r="Q8" s="13">
        <v>79</v>
      </c>
      <c r="R8" s="13">
        <v>217</v>
      </c>
      <c r="S8" s="13">
        <v>157</v>
      </c>
      <c r="T8" s="13">
        <v>138</v>
      </c>
      <c r="U8" s="13">
        <v>177</v>
      </c>
      <c r="V8" s="13">
        <v>276</v>
      </c>
      <c r="W8" s="13">
        <v>256</v>
      </c>
      <c r="X8" s="13">
        <v>158</v>
      </c>
      <c r="Y8" s="13">
        <v>177</v>
      </c>
      <c r="AA8" s="13">
        <v>532</v>
      </c>
      <c r="AB8" s="13">
        <v>512</v>
      </c>
      <c r="AC8" s="13">
        <v>433</v>
      </c>
      <c r="AD8" s="13">
        <v>492</v>
      </c>
      <c r="AF8" s="13">
        <v>346</v>
      </c>
      <c r="AG8" s="13">
        <v>606</v>
      </c>
      <c r="AH8" s="13">
        <v>135</v>
      </c>
      <c r="AI8" s="13">
        <v>155</v>
      </c>
      <c r="AJ8" s="13">
        <v>250</v>
      </c>
      <c r="AK8" s="13">
        <v>59</v>
      </c>
      <c r="AL8" s="13">
        <v>56</v>
      </c>
      <c r="AM8" s="13">
        <v>366</v>
      </c>
      <c r="AO8" s="13">
        <v>308</v>
      </c>
      <c r="AP8" s="13">
        <v>474</v>
      </c>
      <c r="AQ8" s="13">
        <v>140</v>
      </c>
      <c r="AR8" s="13">
        <v>206</v>
      </c>
      <c r="AS8" s="13">
        <v>366</v>
      </c>
      <c r="AT8" s="13">
        <v>57</v>
      </c>
      <c r="AU8" s="13">
        <v>135</v>
      </c>
      <c r="AV8" s="13">
        <v>167</v>
      </c>
      <c r="AW8" s="13">
        <v>118</v>
      </c>
    </row>
    <row r="9" spans="2:49" ht="58" x14ac:dyDescent="0.35">
      <c r="B9" s="14" t="s">
        <v>65</v>
      </c>
    </row>
    <row r="10" spans="2:49" ht="29" x14ac:dyDescent="0.35">
      <c r="B10" s="15" t="s">
        <v>15</v>
      </c>
    </row>
    <row r="11" spans="2:49" x14ac:dyDescent="0.35">
      <c r="B11" s="11" t="s">
        <v>66</v>
      </c>
      <c r="C11" s="16">
        <v>743</v>
      </c>
      <c r="D11" s="16">
        <v>349</v>
      </c>
      <c r="E11" s="16">
        <v>393</v>
      </c>
      <c r="G11" s="16">
        <v>11</v>
      </c>
      <c r="H11" s="16">
        <v>48</v>
      </c>
      <c r="I11" s="16">
        <v>135</v>
      </c>
      <c r="J11" s="16">
        <v>182</v>
      </c>
      <c r="K11" s="16">
        <v>144</v>
      </c>
      <c r="L11" s="16">
        <v>223</v>
      </c>
      <c r="N11" s="16">
        <v>57</v>
      </c>
      <c r="O11" s="16">
        <v>25</v>
      </c>
      <c r="P11" s="16">
        <v>41</v>
      </c>
      <c r="Q11" s="16">
        <v>30</v>
      </c>
      <c r="R11" s="16">
        <v>84</v>
      </c>
      <c r="S11" s="16">
        <v>53</v>
      </c>
      <c r="T11" s="16">
        <v>45</v>
      </c>
      <c r="U11" s="16">
        <v>74</v>
      </c>
      <c r="V11" s="16">
        <v>85</v>
      </c>
      <c r="W11" s="16">
        <v>102</v>
      </c>
      <c r="X11" s="16">
        <v>79</v>
      </c>
      <c r="Y11" s="16">
        <v>68</v>
      </c>
      <c r="AA11" s="16">
        <v>216</v>
      </c>
      <c r="AB11" s="16">
        <v>197</v>
      </c>
      <c r="AC11" s="16">
        <v>167</v>
      </c>
      <c r="AD11" s="16">
        <v>160</v>
      </c>
      <c r="AF11" s="16">
        <v>161</v>
      </c>
      <c r="AG11" s="16">
        <v>239</v>
      </c>
      <c r="AH11" s="16">
        <v>46</v>
      </c>
      <c r="AI11" s="16">
        <v>40</v>
      </c>
      <c r="AJ11" s="16">
        <v>107</v>
      </c>
      <c r="AK11" s="16">
        <v>19</v>
      </c>
      <c r="AL11" s="16">
        <v>14</v>
      </c>
      <c r="AM11" s="16">
        <v>117</v>
      </c>
      <c r="AO11" s="16">
        <v>143</v>
      </c>
      <c r="AP11" s="16">
        <v>182</v>
      </c>
      <c r="AQ11" s="16">
        <v>40</v>
      </c>
      <c r="AR11" s="16">
        <v>52</v>
      </c>
      <c r="AS11" s="16">
        <v>159</v>
      </c>
      <c r="AT11" s="16">
        <v>15</v>
      </c>
      <c r="AU11" s="16">
        <v>44</v>
      </c>
      <c r="AV11" s="16">
        <v>59</v>
      </c>
      <c r="AW11" s="16">
        <v>49</v>
      </c>
    </row>
    <row r="12" spans="2:49" x14ac:dyDescent="0.35">
      <c r="B12" s="12" t="s">
        <v>67</v>
      </c>
      <c r="C12" s="16">
        <v>758</v>
      </c>
      <c r="D12" s="16">
        <v>353</v>
      </c>
      <c r="E12" s="16">
        <v>404</v>
      </c>
      <c r="G12" s="16">
        <v>11</v>
      </c>
      <c r="H12" s="16">
        <v>48</v>
      </c>
      <c r="I12" s="16">
        <v>131</v>
      </c>
      <c r="J12" s="16">
        <v>178</v>
      </c>
      <c r="K12" s="16">
        <v>145</v>
      </c>
      <c r="L12" s="16">
        <v>246</v>
      </c>
      <c r="N12" s="16">
        <v>58</v>
      </c>
      <c r="O12" s="16">
        <v>24</v>
      </c>
      <c r="P12" s="16">
        <v>40</v>
      </c>
      <c r="Q12" s="16">
        <v>30</v>
      </c>
      <c r="R12" s="16">
        <v>84</v>
      </c>
      <c r="S12" s="16">
        <v>54</v>
      </c>
      <c r="T12" s="16">
        <v>45</v>
      </c>
      <c r="U12" s="16">
        <v>72</v>
      </c>
      <c r="V12" s="16">
        <v>86</v>
      </c>
      <c r="W12" s="16">
        <v>108</v>
      </c>
      <c r="X12" s="16">
        <v>79</v>
      </c>
      <c r="Y12" s="16">
        <v>78</v>
      </c>
      <c r="AA12" s="16">
        <v>216</v>
      </c>
      <c r="AB12" s="16">
        <v>200</v>
      </c>
      <c r="AC12" s="16">
        <v>178</v>
      </c>
      <c r="AD12" s="16">
        <v>163</v>
      </c>
      <c r="AF12" s="16">
        <v>168</v>
      </c>
      <c r="AG12" s="16">
        <v>241</v>
      </c>
      <c r="AH12" s="16">
        <v>48</v>
      </c>
      <c r="AI12" s="16">
        <v>41</v>
      </c>
      <c r="AJ12" s="16">
        <v>111</v>
      </c>
      <c r="AK12" s="16">
        <v>20</v>
      </c>
      <c r="AL12" s="16">
        <v>13</v>
      </c>
      <c r="AM12" s="16">
        <v>116</v>
      </c>
      <c r="AO12" s="16">
        <v>149</v>
      </c>
      <c r="AP12" s="16">
        <v>183</v>
      </c>
      <c r="AQ12" s="16">
        <v>42</v>
      </c>
      <c r="AR12" s="16">
        <v>53</v>
      </c>
      <c r="AS12" s="16">
        <v>163</v>
      </c>
      <c r="AT12" s="16">
        <v>16</v>
      </c>
      <c r="AU12" s="16">
        <v>44</v>
      </c>
      <c r="AV12" s="16">
        <v>60</v>
      </c>
      <c r="AW12" s="16">
        <v>49</v>
      </c>
    </row>
    <row r="13" spans="2:49" x14ac:dyDescent="0.35">
      <c r="B13" s="17" t="s">
        <v>68</v>
      </c>
      <c r="C13" s="18">
        <v>0.1498267756371591</v>
      </c>
      <c r="D13" s="18">
        <v>0.15630629679149949</v>
      </c>
      <c r="E13" s="18">
        <v>0.14443295800603259</v>
      </c>
      <c r="G13" s="18">
        <v>9.0029682448064516E-2</v>
      </c>
      <c r="H13" s="18">
        <v>0.26442720326758079</v>
      </c>
      <c r="I13" s="18">
        <v>0.1403853671217411</v>
      </c>
      <c r="J13" s="18">
        <v>0.15041573217937571</v>
      </c>
      <c r="K13" s="18">
        <v>0.15905821191944791</v>
      </c>
      <c r="L13" s="18">
        <v>0.1293186957769174</v>
      </c>
      <c r="N13" s="18">
        <v>0.14002620142913669</v>
      </c>
      <c r="O13" s="18">
        <v>0.32222238346586829</v>
      </c>
      <c r="P13" s="18">
        <v>0.1520998668111215</v>
      </c>
      <c r="Q13" s="18">
        <v>0.23277044353947099</v>
      </c>
      <c r="R13" s="18">
        <v>0.1050414804730201</v>
      </c>
      <c r="S13" s="18">
        <v>0.15021288149752121</v>
      </c>
      <c r="T13" s="18">
        <v>0.10888212808903611</v>
      </c>
      <c r="U13" s="18">
        <v>0.12549304722207669</v>
      </c>
      <c r="V13" s="18">
        <v>0.20980020147742939</v>
      </c>
      <c r="W13" s="18">
        <v>0.1159638090924905</v>
      </c>
      <c r="X13" s="18">
        <v>0.1664587420951199</v>
      </c>
      <c r="Y13" s="18">
        <v>0.12922800015724681</v>
      </c>
      <c r="AA13" s="18">
        <v>0.20851487764630411</v>
      </c>
      <c r="AB13" s="18">
        <v>0.14707632649315161</v>
      </c>
      <c r="AC13" s="18">
        <v>0.15472438337115221</v>
      </c>
      <c r="AD13" s="18">
        <v>6.9138680183775517E-2</v>
      </c>
      <c r="AF13" s="18">
        <v>0.13807896902517591</v>
      </c>
      <c r="AG13" s="18">
        <v>0.1969552870856299</v>
      </c>
      <c r="AH13" s="18">
        <v>0.15490685490112349</v>
      </c>
      <c r="AI13" s="18">
        <v>0.14785410043514999</v>
      </c>
      <c r="AJ13" s="18">
        <v>0.1005545169053631</v>
      </c>
      <c r="AK13" s="18">
        <v>0.1057687728203832</v>
      </c>
      <c r="AL13" s="18">
        <v>0.15711820004719629</v>
      </c>
      <c r="AM13" s="18">
        <v>0.1212198941048683</v>
      </c>
      <c r="AO13" s="18">
        <v>0.1202326092143149</v>
      </c>
      <c r="AP13" s="18">
        <v>0.24276148303809941</v>
      </c>
      <c r="AQ13" s="18">
        <v>0.14930856547503421</v>
      </c>
      <c r="AR13" s="18">
        <v>9.7034838674364271E-2</v>
      </c>
      <c r="AS13" s="18">
        <v>0.1172060340336562</v>
      </c>
      <c r="AT13" s="18">
        <v>0.13323392981162879</v>
      </c>
      <c r="AU13" s="18">
        <v>9.3512220672133523E-2</v>
      </c>
      <c r="AV13" s="18">
        <v>9.5887384629152375E-2</v>
      </c>
      <c r="AW13" s="18">
        <v>0.18127774310587599</v>
      </c>
    </row>
    <row r="14" spans="2:49" x14ac:dyDescent="0.35">
      <c r="B14" s="17" t="s">
        <v>69</v>
      </c>
      <c r="C14" s="18">
        <v>0.47598227422694128</v>
      </c>
      <c r="D14" s="18">
        <v>0.4967223136991778</v>
      </c>
      <c r="E14" s="18">
        <v>0.45871074792393007</v>
      </c>
      <c r="G14" s="18">
        <v>0.63546797683488265</v>
      </c>
      <c r="H14" s="18">
        <v>0.50112550063790318</v>
      </c>
      <c r="I14" s="18">
        <v>0.53091774907375244</v>
      </c>
      <c r="J14" s="18">
        <v>0.53676716453847639</v>
      </c>
      <c r="K14" s="18">
        <v>0.45070586421498787</v>
      </c>
      <c r="L14" s="18">
        <v>0.40608758885817098</v>
      </c>
      <c r="N14" s="18">
        <v>0.54105489896244097</v>
      </c>
      <c r="O14" s="18">
        <v>0.51727225425778178</v>
      </c>
      <c r="P14" s="18">
        <v>0.44416667286708122</v>
      </c>
      <c r="Q14" s="18">
        <v>0.40188798474867798</v>
      </c>
      <c r="R14" s="18">
        <v>0.43613556921025881</v>
      </c>
      <c r="S14" s="18">
        <v>0.42791958746415648</v>
      </c>
      <c r="T14" s="18">
        <v>0.48310169780591222</v>
      </c>
      <c r="U14" s="18">
        <v>0.46292638964177701</v>
      </c>
      <c r="V14" s="18">
        <v>0.53768129520982044</v>
      </c>
      <c r="W14" s="18">
        <v>0.4166174759841022</v>
      </c>
      <c r="X14" s="18">
        <v>0.51897357262156973</v>
      </c>
      <c r="Y14" s="18">
        <v>0.51418450104501578</v>
      </c>
      <c r="AA14" s="18">
        <v>0.54879867923083459</v>
      </c>
      <c r="AB14" s="18">
        <v>0.47962098952591942</v>
      </c>
      <c r="AC14" s="18">
        <v>0.44309315519242959</v>
      </c>
      <c r="AD14" s="18">
        <v>0.41504359222153192</v>
      </c>
      <c r="AF14" s="18">
        <v>0.46877522997288368</v>
      </c>
      <c r="AG14" s="18">
        <v>0.51764094881166944</v>
      </c>
      <c r="AH14" s="18">
        <v>0.46875378905563342</v>
      </c>
      <c r="AI14" s="18">
        <v>0.41947792896733682</v>
      </c>
      <c r="AJ14" s="18">
        <v>0.45327925756074339</v>
      </c>
      <c r="AK14" s="18">
        <v>0.62700044352565476</v>
      </c>
      <c r="AL14" s="18">
        <v>0.37582234117777891</v>
      </c>
      <c r="AM14" s="18">
        <v>0.42992692628357743</v>
      </c>
      <c r="AO14" s="18">
        <v>0.4821915074257852</v>
      </c>
      <c r="AP14" s="18">
        <v>0.50614580164886169</v>
      </c>
      <c r="AQ14" s="18">
        <v>0.46486192806571991</v>
      </c>
      <c r="AR14" s="18">
        <v>0.45320243550528772</v>
      </c>
      <c r="AS14" s="18">
        <v>0.48607155513914319</v>
      </c>
      <c r="AT14" s="18">
        <v>0.53014301478692771</v>
      </c>
      <c r="AU14" s="18">
        <v>0.34941894650306599</v>
      </c>
      <c r="AV14" s="18">
        <v>0.46731880382213709</v>
      </c>
      <c r="AW14" s="18">
        <v>0.45262588455792663</v>
      </c>
    </row>
    <row r="15" spans="2:49" x14ac:dyDescent="0.35">
      <c r="B15" s="17" t="s">
        <v>70</v>
      </c>
      <c r="C15" s="18">
        <v>0.14167764978591399</v>
      </c>
      <c r="D15" s="18">
        <v>0.1356811215481791</v>
      </c>
      <c r="E15" s="18">
        <v>0.14719005956352579</v>
      </c>
      <c r="G15" s="18">
        <v>9.0526169785696622E-2</v>
      </c>
      <c r="H15" s="18">
        <v>0.1726862186631625</v>
      </c>
      <c r="I15" s="18">
        <v>0.17376000785674761</v>
      </c>
      <c r="J15" s="18">
        <v>0.16145926245933179</v>
      </c>
      <c r="K15" s="18">
        <v>0.1376451985982273</v>
      </c>
      <c r="L15" s="18">
        <v>0.1089347322173904</v>
      </c>
      <c r="N15" s="18">
        <v>8.7942384789657491E-2</v>
      </c>
      <c r="O15" s="18">
        <v>7.7026188848379515E-2</v>
      </c>
      <c r="P15" s="18">
        <v>0.16909497046237401</v>
      </c>
      <c r="Q15" s="18">
        <v>6.5311533748617492E-2</v>
      </c>
      <c r="R15" s="18">
        <v>0.21673117287072469</v>
      </c>
      <c r="S15" s="18">
        <v>9.2574397032389399E-2</v>
      </c>
      <c r="T15" s="18">
        <v>0.16129336418575499</v>
      </c>
      <c r="U15" s="18">
        <v>0.13378581053236599</v>
      </c>
      <c r="V15" s="18">
        <v>0.10990374563674921</v>
      </c>
      <c r="W15" s="18">
        <v>0.19795258425594961</v>
      </c>
      <c r="X15" s="18">
        <v>0.14961218622087061</v>
      </c>
      <c r="Y15" s="18">
        <v>0.114858606985533</v>
      </c>
      <c r="AA15" s="18">
        <v>9.8691197965362312E-2</v>
      </c>
      <c r="AB15" s="18">
        <v>0.12960426104318881</v>
      </c>
      <c r="AC15" s="18">
        <v>0.17967901481657941</v>
      </c>
      <c r="AD15" s="18">
        <v>0.172941760858801</v>
      </c>
      <c r="AF15" s="18">
        <v>0.13222571121273111</v>
      </c>
      <c r="AG15" s="18">
        <v>0.1141339420777731</v>
      </c>
      <c r="AH15" s="18">
        <v>8.6754067592403755E-2</v>
      </c>
      <c r="AI15" s="18">
        <v>0.24659668975117871</v>
      </c>
      <c r="AJ15" s="18">
        <v>0.1914948926074361</v>
      </c>
      <c r="AK15" s="18">
        <v>0.15285954726379111</v>
      </c>
      <c r="AL15" s="18">
        <v>0</v>
      </c>
      <c r="AM15" s="18">
        <v>0.1645852423965444</v>
      </c>
      <c r="AO15" s="18">
        <v>0.1224404987650187</v>
      </c>
      <c r="AP15" s="18">
        <v>0.1010199498408902</v>
      </c>
      <c r="AQ15" s="18">
        <v>0.1223136987422368</v>
      </c>
      <c r="AR15" s="18">
        <v>0.25023839589536578</v>
      </c>
      <c r="AS15" s="18">
        <v>0.14186422896911899</v>
      </c>
      <c r="AT15" s="18">
        <v>0.19255284568505901</v>
      </c>
      <c r="AU15" s="18">
        <v>0.22710700427251329</v>
      </c>
      <c r="AV15" s="18">
        <v>0.1364527636363225</v>
      </c>
      <c r="AW15" s="18">
        <v>0.16331585367019091</v>
      </c>
    </row>
    <row r="16" spans="2:49" x14ac:dyDescent="0.35">
      <c r="B16" s="17" t="s">
        <v>71</v>
      </c>
      <c r="C16" s="18">
        <v>4.6096032554643562E-2</v>
      </c>
      <c r="D16" s="18">
        <v>3.2288430016658917E-2</v>
      </c>
      <c r="E16" s="18">
        <v>5.8268630303225141E-2</v>
      </c>
      <c r="G16" s="18">
        <v>0.1839761709313561</v>
      </c>
      <c r="H16" s="18">
        <v>2.114724510710269E-2</v>
      </c>
      <c r="I16" s="18">
        <v>7.0820516998876093E-2</v>
      </c>
      <c r="J16" s="18">
        <v>5.5321553351563649E-2</v>
      </c>
      <c r="K16" s="18">
        <v>4.9734420831711361E-2</v>
      </c>
      <c r="L16" s="18">
        <v>2.3098968725718129E-2</v>
      </c>
      <c r="N16" s="18">
        <v>7.0158419910968092E-2</v>
      </c>
      <c r="O16" s="18">
        <v>0</v>
      </c>
      <c r="P16" s="18">
        <v>2.3638281065902909E-2</v>
      </c>
      <c r="Q16" s="18">
        <v>0</v>
      </c>
      <c r="R16" s="18">
        <v>8.3441911577856173E-2</v>
      </c>
      <c r="S16" s="18">
        <v>1.9235936144104231E-2</v>
      </c>
      <c r="T16" s="18">
        <v>6.347231775941975E-2</v>
      </c>
      <c r="U16" s="18">
        <v>0</v>
      </c>
      <c r="V16" s="18">
        <v>7.2709143546098629E-2</v>
      </c>
      <c r="W16" s="18">
        <v>5.7747958519038578E-2</v>
      </c>
      <c r="X16" s="18">
        <v>2.5821299592600121E-2</v>
      </c>
      <c r="Y16" s="18">
        <v>5.7555813288165919E-2</v>
      </c>
      <c r="AA16" s="18">
        <v>1.8295988114353519E-2</v>
      </c>
      <c r="AB16" s="18">
        <v>3.5210619019596129E-2</v>
      </c>
      <c r="AC16" s="18">
        <v>9.0666362778266396E-2</v>
      </c>
      <c r="AD16" s="18">
        <v>4.7955471727575312E-2</v>
      </c>
      <c r="AF16" s="18">
        <v>0</v>
      </c>
      <c r="AG16" s="18">
        <v>3.7517502446950533E-2</v>
      </c>
      <c r="AH16" s="18">
        <v>6.4152148624534666E-2</v>
      </c>
      <c r="AI16" s="18">
        <v>5.43008377586508E-2</v>
      </c>
      <c r="AJ16" s="18">
        <v>0.1015764463142327</v>
      </c>
      <c r="AK16" s="18">
        <v>5.7185618195085483E-2</v>
      </c>
      <c r="AL16" s="18">
        <v>7.5124883772388934E-2</v>
      </c>
      <c r="AM16" s="18">
        <v>6.2522988991028386E-2</v>
      </c>
      <c r="AO16" s="18">
        <v>1.488040675576956E-2</v>
      </c>
      <c r="AP16" s="18">
        <v>3.3529616054070517E-2</v>
      </c>
      <c r="AQ16" s="18">
        <v>0</v>
      </c>
      <c r="AR16" s="18">
        <v>7.846362420477021E-2</v>
      </c>
      <c r="AS16" s="18">
        <v>7.4794041133749281E-2</v>
      </c>
      <c r="AT16" s="18">
        <v>7.2035104858192311E-2</v>
      </c>
      <c r="AU16" s="18">
        <v>4.5029562510837243E-2</v>
      </c>
      <c r="AV16" s="18">
        <v>3.5329545448034287E-2</v>
      </c>
      <c r="AW16" s="18">
        <v>0.1022591574417957</v>
      </c>
    </row>
    <row r="17" spans="2:49" ht="29" x14ac:dyDescent="0.35">
      <c r="B17" s="17" t="s">
        <v>72</v>
      </c>
      <c r="C17" s="18">
        <v>0.18641726779534201</v>
      </c>
      <c r="D17" s="18">
        <v>0.17900183794448471</v>
      </c>
      <c r="E17" s="18">
        <v>0.1913976042032863</v>
      </c>
      <c r="G17" s="18">
        <v>0</v>
      </c>
      <c r="H17" s="18">
        <v>4.0613832324250851E-2</v>
      </c>
      <c r="I17" s="18">
        <v>8.4116358948882891E-2</v>
      </c>
      <c r="J17" s="18">
        <v>9.603628747125241E-2</v>
      </c>
      <c r="K17" s="18">
        <v>0.20285630443562561</v>
      </c>
      <c r="L17" s="18">
        <v>0.33256001442180311</v>
      </c>
      <c r="N17" s="18">
        <v>0.16081809490779689</v>
      </c>
      <c r="O17" s="18">
        <v>8.3479173427970413E-2</v>
      </c>
      <c r="P17" s="18">
        <v>0.21100020879352041</v>
      </c>
      <c r="Q17" s="18">
        <v>0.30003003796323341</v>
      </c>
      <c r="R17" s="18">
        <v>0.15864986586814059</v>
      </c>
      <c r="S17" s="18">
        <v>0.31005719786182839</v>
      </c>
      <c r="T17" s="18">
        <v>0.18325049215987671</v>
      </c>
      <c r="U17" s="18">
        <v>0.27779475260378028</v>
      </c>
      <c r="V17" s="18">
        <v>6.9905614129902191E-2</v>
      </c>
      <c r="W17" s="18">
        <v>0.21171817214841909</v>
      </c>
      <c r="X17" s="18">
        <v>0.1391341994698396</v>
      </c>
      <c r="Y17" s="18">
        <v>0.18417307852403819</v>
      </c>
      <c r="AA17" s="18">
        <v>0.12569925704314561</v>
      </c>
      <c r="AB17" s="18">
        <v>0.20848780391814389</v>
      </c>
      <c r="AC17" s="18">
        <v>0.13183708384157231</v>
      </c>
      <c r="AD17" s="18">
        <v>0.2949204950083163</v>
      </c>
      <c r="AF17" s="18">
        <v>0.26092008978920922</v>
      </c>
      <c r="AG17" s="18">
        <v>0.13375231957797709</v>
      </c>
      <c r="AH17" s="18">
        <v>0.22543313982630489</v>
      </c>
      <c r="AI17" s="18">
        <v>0.1317704430876836</v>
      </c>
      <c r="AJ17" s="18">
        <v>0.15309488661222459</v>
      </c>
      <c r="AK17" s="18">
        <v>5.7185618195085483E-2</v>
      </c>
      <c r="AL17" s="18">
        <v>0.39193457500263601</v>
      </c>
      <c r="AM17" s="18">
        <v>0.22174494822398139</v>
      </c>
      <c r="AO17" s="18">
        <v>0.26025497783911122</v>
      </c>
      <c r="AP17" s="18">
        <v>0.1165431494180781</v>
      </c>
      <c r="AQ17" s="18">
        <v>0.26351580771700922</v>
      </c>
      <c r="AR17" s="18">
        <v>0.1210607057202121</v>
      </c>
      <c r="AS17" s="18">
        <v>0.18006414072433261</v>
      </c>
      <c r="AT17" s="18">
        <v>7.2035104858192311E-2</v>
      </c>
      <c r="AU17" s="18">
        <v>0.28493226604144989</v>
      </c>
      <c r="AV17" s="18">
        <v>0.26501150246435368</v>
      </c>
      <c r="AW17" s="18">
        <v>0.10052136122421081</v>
      </c>
    </row>
    <row r="19" spans="2:49" ht="58" x14ac:dyDescent="0.35">
      <c r="B19" s="14" t="s">
        <v>73</v>
      </c>
    </row>
    <row r="20" spans="2:49" ht="29" x14ac:dyDescent="0.35">
      <c r="B20" s="15" t="s">
        <v>16</v>
      </c>
    </row>
    <row r="21" spans="2:49" x14ac:dyDescent="0.35">
      <c r="B21" s="11" t="s">
        <v>66</v>
      </c>
      <c r="C21" s="16">
        <v>633</v>
      </c>
      <c r="D21" s="16">
        <v>291</v>
      </c>
      <c r="E21" s="16">
        <v>341</v>
      </c>
      <c r="G21" s="16">
        <v>9</v>
      </c>
      <c r="H21" s="16">
        <v>24</v>
      </c>
      <c r="I21" s="16">
        <v>92</v>
      </c>
      <c r="J21" s="16">
        <v>154</v>
      </c>
      <c r="K21" s="16">
        <v>132</v>
      </c>
      <c r="L21" s="16">
        <v>222</v>
      </c>
      <c r="N21" s="16">
        <v>51</v>
      </c>
      <c r="O21" s="16">
        <v>20</v>
      </c>
      <c r="P21" s="16">
        <v>37</v>
      </c>
      <c r="Q21" s="16">
        <v>26</v>
      </c>
      <c r="R21" s="16">
        <v>66</v>
      </c>
      <c r="S21" s="16">
        <v>47</v>
      </c>
      <c r="T21" s="16">
        <v>36</v>
      </c>
      <c r="U21" s="16">
        <v>66</v>
      </c>
      <c r="V21" s="16">
        <v>65</v>
      </c>
      <c r="W21" s="16">
        <v>91</v>
      </c>
      <c r="X21" s="16">
        <v>67</v>
      </c>
      <c r="Y21" s="16">
        <v>61</v>
      </c>
      <c r="AA21" s="16">
        <v>174</v>
      </c>
      <c r="AB21" s="16">
        <v>174</v>
      </c>
      <c r="AC21" s="16">
        <v>145</v>
      </c>
      <c r="AD21" s="16">
        <v>137</v>
      </c>
      <c r="AF21" s="16">
        <v>140</v>
      </c>
      <c r="AG21" s="16">
        <v>199</v>
      </c>
      <c r="AH21" s="16">
        <v>41</v>
      </c>
      <c r="AI21" s="16">
        <v>27</v>
      </c>
      <c r="AJ21" s="16">
        <v>90</v>
      </c>
      <c r="AK21" s="16">
        <v>17</v>
      </c>
      <c r="AL21" s="16">
        <v>12</v>
      </c>
      <c r="AM21" s="16">
        <v>107</v>
      </c>
      <c r="AO21" s="16">
        <v>121</v>
      </c>
      <c r="AP21" s="16">
        <v>148</v>
      </c>
      <c r="AQ21" s="16">
        <v>36</v>
      </c>
      <c r="AR21" s="16">
        <v>38</v>
      </c>
      <c r="AS21" s="16">
        <v>140</v>
      </c>
      <c r="AT21" s="16">
        <v>13</v>
      </c>
      <c r="AU21" s="16">
        <v>39</v>
      </c>
      <c r="AV21" s="16">
        <v>54</v>
      </c>
      <c r="AW21" s="16">
        <v>44</v>
      </c>
    </row>
    <row r="22" spans="2:49" x14ac:dyDescent="0.35">
      <c r="B22" s="12" t="s">
        <v>67</v>
      </c>
      <c r="C22" s="16">
        <v>650</v>
      </c>
      <c r="D22" s="16">
        <v>297</v>
      </c>
      <c r="E22" s="16">
        <v>352</v>
      </c>
      <c r="G22" s="16">
        <v>9</v>
      </c>
      <c r="H22" s="16">
        <v>24</v>
      </c>
      <c r="I22" s="16">
        <v>89</v>
      </c>
      <c r="J22" s="16">
        <v>151</v>
      </c>
      <c r="K22" s="16">
        <v>133</v>
      </c>
      <c r="L22" s="16">
        <v>245</v>
      </c>
      <c r="N22" s="16">
        <v>52</v>
      </c>
      <c r="O22" s="16">
        <v>19</v>
      </c>
      <c r="P22" s="16">
        <v>36</v>
      </c>
      <c r="Q22" s="16">
        <v>26</v>
      </c>
      <c r="R22" s="16">
        <v>66</v>
      </c>
      <c r="S22" s="16">
        <v>48</v>
      </c>
      <c r="T22" s="16">
        <v>36</v>
      </c>
      <c r="U22" s="16">
        <v>65</v>
      </c>
      <c r="V22" s="16">
        <v>66</v>
      </c>
      <c r="W22" s="16">
        <v>97</v>
      </c>
      <c r="X22" s="16">
        <v>68</v>
      </c>
      <c r="Y22" s="16">
        <v>70</v>
      </c>
      <c r="AA22" s="16">
        <v>176</v>
      </c>
      <c r="AB22" s="16">
        <v>178</v>
      </c>
      <c r="AC22" s="16">
        <v>155</v>
      </c>
      <c r="AD22" s="16">
        <v>141</v>
      </c>
      <c r="AF22" s="16">
        <v>148</v>
      </c>
      <c r="AG22" s="16">
        <v>202</v>
      </c>
      <c r="AH22" s="16">
        <v>43</v>
      </c>
      <c r="AI22" s="16">
        <v>28</v>
      </c>
      <c r="AJ22" s="16">
        <v>94</v>
      </c>
      <c r="AK22" s="16">
        <v>18</v>
      </c>
      <c r="AL22" s="16">
        <v>11</v>
      </c>
      <c r="AM22" s="16">
        <v>107</v>
      </c>
      <c r="AO22" s="16">
        <v>127</v>
      </c>
      <c r="AP22" s="16">
        <v>150</v>
      </c>
      <c r="AQ22" s="16">
        <v>38</v>
      </c>
      <c r="AR22" s="16">
        <v>39</v>
      </c>
      <c r="AS22" s="16">
        <v>145</v>
      </c>
      <c r="AT22" s="16">
        <v>14</v>
      </c>
      <c r="AU22" s="16">
        <v>39</v>
      </c>
      <c r="AV22" s="16">
        <v>55</v>
      </c>
      <c r="AW22" s="16">
        <v>44</v>
      </c>
    </row>
    <row r="23" spans="2:49" x14ac:dyDescent="0.35">
      <c r="B23" s="17" t="s">
        <v>74</v>
      </c>
      <c r="C23" s="18">
        <v>0.1626253396036203</v>
      </c>
      <c r="D23" s="18">
        <v>0.1840753379570286</v>
      </c>
      <c r="E23" s="18">
        <v>0.1449038471917819</v>
      </c>
      <c r="G23" s="18">
        <v>0.22776550272730731</v>
      </c>
      <c r="H23" s="18">
        <v>0.20539070858277531</v>
      </c>
      <c r="I23" s="18">
        <v>0.24004448626444749</v>
      </c>
      <c r="J23" s="18">
        <v>0.16533200265292511</v>
      </c>
      <c r="K23" s="18">
        <v>0.14900835640963281</v>
      </c>
      <c r="L23" s="18">
        <v>0.13371430228252121</v>
      </c>
      <c r="N23" s="18">
        <v>0.17238405537090329</v>
      </c>
      <c r="O23" s="18">
        <v>0.25108124056198611</v>
      </c>
      <c r="P23" s="18">
        <v>0.1081551737430296</v>
      </c>
      <c r="Q23" s="18">
        <v>0.15702633030936661</v>
      </c>
      <c r="R23" s="18">
        <v>0.1615338196931973</v>
      </c>
      <c r="S23" s="18">
        <v>0.1467356289343556</v>
      </c>
      <c r="T23" s="18">
        <v>0.1642914939053346</v>
      </c>
      <c r="U23" s="18">
        <v>0.18648258338322521</v>
      </c>
      <c r="V23" s="18">
        <v>0.15426133737592479</v>
      </c>
      <c r="W23" s="18">
        <v>0.1726379062708302</v>
      </c>
      <c r="X23" s="18">
        <v>0.19787175716265179</v>
      </c>
      <c r="Y23" s="18">
        <v>0.1103143268636128</v>
      </c>
      <c r="AA23" s="18">
        <v>0.2415550186290904</v>
      </c>
      <c r="AB23" s="18">
        <v>0.14189091000780071</v>
      </c>
      <c r="AC23" s="18">
        <v>0.1852316190616442</v>
      </c>
      <c r="AD23" s="18">
        <v>6.3956870842876046E-2</v>
      </c>
      <c r="AF23" s="18">
        <v>0.13652705572419829</v>
      </c>
      <c r="AG23" s="18">
        <v>0.19499830267976931</v>
      </c>
      <c r="AH23" s="18">
        <v>0.2230824459376308</v>
      </c>
      <c r="AI23" s="18">
        <v>0.25236484115722069</v>
      </c>
      <c r="AJ23" s="18">
        <v>0.14073543284182011</v>
      </c>
      <c r="AK23" s="18">
        <v>0.1188222060928551</v>
      </c>
      <c r="AL23" s="18">
        <v>0.178015654153617</v>
      </c>
      <c r="AM23" s="18">
        <v>0.114691761207287</v>
      </c>
      <c r="AO23" s="18">
        <v>0.1333382910053699</v>
      </c>
      <c r="AP23" s="18">
        <v>0.23158336146477429</v>
      </c>
      <c r="AQ23" s="18">
        <v>0.19235939454423831</v>
      </c>
      <c r="AR23" s="18">
        <v>0.23099008700193721</v>
      </c>
      <c r="AS23" s="18">
        <v>0.1187270228679525</v>
      </c>
      <c r="AT23" s="18">
        <v>0.15410656646753471</v>
      </c>
      <c r="AU23" s="18">
        <v>9.8739882568904924E-2</v>
      </c>
      <c r="AV23" s="18">
        <v>0.14137730238668131</v>
      </c>
      <c r="AW23" s="18">
        <v>0.15708204537489989</v>
      </c>
    </row>
    <row r="24" spans="2:49" x14ac:dyDescent="0.35">
      <c r="B24" s="17" t="s">
        <v>75</v>
      </c>
      <c r="C24" s="18">
        <v>0.46806097100189931</v>
      </c>
      <c r="D24" s="18">
        <v>0.46178108524213829</v>
      </c>
      <c r="E24" s="18">
        <v>0.47434630943009021</v>
      </c>
      <c r="G24" s="18">
        <v>0.33349478958109757</v>
      </c>
      <c r="H24" s="18">
        <v>0.53539626614773306</v>
      </c>
      <c r="I24" s="18">
        <v>0.47790449006148222</v>
      </c>
      <c r="J24" s="18">
        <v>0.5080566561279084</v>
      </c>
      <c r="K24" s="18">
        <v>0.48082440336491422</v>
      </c>
      <c r="L24" s="18">
        <v>0.43117983290383172</v>
      </c>
      <c r="N24" s="18">
        <v>0.49232354609773488</v>
      </c>
      <c r="O24" s="18">
        <v>0.5500288338433279</v>
      </c>
      <c r="P24" s="18">
        <v>0.50639560570470488</v>
      </c>
      <c r="Q24" s="18">
        <v>0.37913806710445269</v>
      </c>
      <c r="R24" s="18">
        <v>0.48753627550487277</v>
      </c>
      <c r="S24" s="18">
        <v>0.4364797079337735</v>
      </c>
      <c r="T24" s="18">
        <v>0.43821388096331021</v>
      </c>
      <c r="U24" s="18">
        <v>0.3846407075098266</v>
      </c>
      <c r="V24" s="18">
        <v>0.53515518557600061</v>
      </c>
      <c r="W24" s="18">
        <v>0.37572518145594308</v>
      </c>
      <c r="X24" s="18">
        <v>0.56466733595283825</v>
      </c>
      <c r="Y24" s="18">
        <v>0.50824923915798359</v>
      </c>
      <c r="AA24" s="18">
        <v>0.48142357816575249</v>
      </c>
      <c r="AB24" s="18">
        <v>0.51143857997266273</v>
      </c>
      <c r="AC24" s="18">
        <v>0.41774669515543722</v>
      </c>
      <c r="AD24" s="18">
        <v>0.4562032943622929</v>
      </c>
      <c r="AF24" s="18">
        <v>0.50449227431379917</v>
      </c>
      <c r="AG24" s="18">
        <v>0.47867421815136729</v>
      </c>
      <c r="AH24" s="18">
        <v>0.3866533650290645</v>
      </c>
      <c r="AI24" s="18">
        <v>0.25114493732928111</v>
      </c>
      <c r="AJ24" s="18">
        <v>0.45511333000145437</v>
      </c>
      <c r="AK24" s="18">
        <v>0.6438803624530296</v>
      </c>
      <c r="AL24" s="18">
        <v>0.53644240534033627</v>
      </c>
      <c r="AM24" s="18">
        <v>0.46210755701607348</v>
      </c>
      <c r="AO24" s="18">
        <v>0.48734492897795401</v>
      </c>
      <c r="AP24" s="18">
        <v>0.46279033359727911</v>
      </c>
      <c r="AQ24" s="18">
        <v>0.41372880590048328</v>
      </c>
      <c r="AR24" s="18">
        <v>0.31273960330761841</v>
      </c>
      <c r="AS24" s="18">
        <v>0.48507799928237222</v>
      </c>
      <c r="AT24" s="18">
        <v>0.5381303175675799</v>
      </c>
      <c r="AU24" s="18">
        <v>0.46784079732721079</v>
      </c>
      <c r="AV24" s="18">
        <v>0.49260224763683153</v>
      </c>
      <c r="AW24" s="18">
        <v>0.50629803586375322</v>
      </c>
    </row>
    <row r="25" spans="2:49" x14ac:dyDescent="0.35">
      <c r="B25" s="17" t="s">
        <v>76</v>
      </c>
      <c r="C25" s="18">
        <v>0.13318312855559711</v>
      </c>
      <c r="D25" s="18">
        <v>0.12692861193714011</v>
      </c>
      <c r="E25" s="18">
        <v>0.13873467909793111</v>
      </c>
      <c r="G25" s="18">
        <v>0.43873970769159498</v>
      </c>
      <c r="H25" s="18">
        <v>0.21898510141004901</v>
      </c>
      <c r="I25" s="18">
        <v>0.12255600312691201</v>
      </c>
      <c r="J25" s="18">
        <v>0.19194320059110109</v>
      </c>
      <c r="K25" s="18">
        <v>0.1341457305850855</v>
      </c>
      <c r="L25" s="18">
        <v>8.1209410558351028E-2</v>
      </c>
      <c r="N25" s="18">
        <v>0.17528453637141089</v>
      </c>
      <c r="O25" s="18">
        <v>4.7170938086543657E-2</v>
      </c>
      <c r="P25" s="18">
        <v>0.1566259672016217</v>
      </c>
      <c r="Q25" s="18">
        <v>0.1171971860582298</v>
      </c>
      <c r="R25" s="18">
        <v>8.8719712573808576E-2</v>
      </c>
      <c r="S25" s="18">
        <v>8.6392860794167248E-2</v>
      </c>
      <c r="T25" s="18">
        <v>0.17031000687178649</v>
      </c>
      <c r="U25" s="18">
        <v>0.16323050670061109</v>
      </c>
      <c r="V25" s="18">
        <v>0.13644132566915609</v>
      </c>
      <c r="W25" s="18">
        <v>0.15080572906755471</v>
      </c>
      <c r="X25" s="18">
        <v>0.104887154785689</v>
      </c>
      <c r="Y25" s="18">
        <v>0.1459624151215842</v>
      </c>
      <c r="AA25" s="18">
        <v>9.9152452213801215E-2</v>
      </c>
      <c r="AB25" s="18">
        <v>0.1135883927637918</v>
      </c>
      <c r="AC25" s="18">
        <v>0.1716416629768073</v>
      </c>
      <c r="AD25" s="18">
        <v>0.15940879064282359</v>
      </c>
      <c r="AF25" s="18">
        <v>9.0823015448671829E-2</v>
      </c>
      <c r="AG25" s="18">
        <v>0.13641544477493359</v>
      </c>
      <c r="AH25" s="18">
        <v>0.13696876775345121</v>
      </c>
      <c r="AI25" s="18">
        <v>0.18023972603964841</v>
      </c>
      <c r="AJ25" s="18">
        <v>0.17793044091596161</v>
      </c>
      <c r="AK25" s="18">
        <v>0.17378179166180599</v>
      </c>
      <c r="AL25" s="18">
        <v>0</v>
      </c>
      <c r="AM25" s="18">
        <v>0.1393305943235969</v>
      </c>
      <c r="AO25" s="18">
        <v>9.1759359391609591E-2</v>
      </c>
      <c r="AP25" s="18">
        <v>0.14752134150773691</v>
      </c>
      <c r="AQ25" s="18">
        <v>0.1072411998294112</v>
      </c>
      <c r="AR25" s="18">
        <v>0.20879746637944679</v>
      </c>
      <c r="AS25" s="18">
        <v>0.14916625783799181</v>
      </c>
      <c r="AT25" s="18">
        <v>0.22538645012742051</v>
      </c>
      <c r="AU25" s="18">
        <v>0.12736073574327711</v>
      </c>
      <c r="AV25" s="18">
        <v>0.11041716015381881</v>
      </c>
      <c r="AW25" s="18">
        <v>0.11163348243882661</v>
      </c>
    </row>
    <row r="26" spans="2:49" x14ac:dyDescent="0.35">
      <c r="B26" s="17" t="s">
        <v>77</v>
      </c>
      <c r="C26" s="18">
        <v>5.1203159939763529E-2</v>
      </c>
      <c r="D26" s="18">
        <v>4.1798076055327593E-2</v>
      </c>
      <c r="E26" s="18">
        <v>5.9234047865651791E-2</v>
      </c>
      <c r="G26" s="18">
        <v>0</v>
      </c>
      <c r="H26" s="18">
        <v>0</v>
      </c>
      <c r="I26" s="18">
        <v>9.0696132934354412E-2</v>
      </c>
      <c r="J26" s="18">
        <v>6.6411475202401177E-2</v>
      </c>
      <c r="K26" s="18">
        <v>4.6722227410419211E-2</v>
      </c>
      <c r="L26" s="18">
        <v>3.6765757451284457E-2</v>
      </c>
      <c r="N26" s="18">
        <v>3.9760142732680963E-2</v>
      </c>
      <c r="O26" s="18">
        <v>4.8275922701320327E-2</v>
      </c>
      <c r="P26" s="18">
        <v>2.6716572829234279E-2</v>
      </c>
      <c r="Q26" s="18">
        <v>0</v>
      </c>
      <c r="R26" s="18">
        <v>0.1061521123588232</v>
      </c>
      <c r="S26" s="18">
        <v>2.159748084861576E-2</v>
      </c>
      <c r="T26" s="18">
        <v>5.1695682966005643E-2</v>
      </c>
      <c r="U26" s="18">
        <v>1.5621252148294811E-2</v>
      </c>
      <c r="V26" s="18">
        <v>6.4611137410117495E-2</v>
      </c>
      <c r="W26" s="18">
        <v>6.6477747799394304E-2</v>
      </c>
      <c r="X26" s="18">
        <v>4.6210163008145587E-2</v>
      </c>
      <c r="Y26" s="18">
        <v>6.4002796319657537E-2</v>
      </c>
      <c r="AA26" s="18">
        <v>1.6961791775067601E-2</v>
      </c>
      <c r="AB26" s="18">
        <v>4.5739083094752768E-2</v>
      </c>
      <c r="AC26" s="18">
        <v>0.11162443429476319</v>
      </c>
      <c r="AD26" s="18">
        <v>3.4875776160506147E-2</v>
      </c>
      <c r="AF26" s="18">
        <v>1.54824620406028E-2</v>
      </c>
      <c r="AG26" s="18">
        <v>4.4873473240840317E-2</v>
      </c>
      <c r="AH26" s="18">
        <v>2.5605543889710359E-2</v>
      </c>
      <c r="AI26" s="18">
        <v>8.0226266182951603E-2</v>
      </c>
      <c r="AJ26" s="18">
        <v>7.6210046703955786E-2</v>
      </c>
      <c r="AK26" s="18">
        <v>6.3515639792309272E-2</v>
      </c>
      <c r="AL26" s="18">
        <v>8.8393700714637799E-2</v>
      </c>
      <c r="AM26" s="18">
        <v>8.7663465401511986E-2</v>
      </c>
      <c r="AO26" s="18">
        <v>2.6699696686842789E-2</v>
      </c>
      <c r="AP26" s="18">
        <v>3.4845364268278778E-2</v>
      </c>
      <c r="AQ26" s="18">
        <v>0</v>
      </c>
      <c r="AR26" s="18">
        <v>8.0223369462729899E-2</v>
      </c>
      <c r="AS26" s="18">
        <v>6.3842184448115E-2</v>
      </c>
      <c r="AT26" s="18">
        <v>8.2376665837464808E-2</v>
      </c>
      <c r="AU26" s="18">
        <v>0.10405219227551329</v>
      </c>
      <c r="AV26" s="18">
        <v>2.0443152838936971E-2</v>
      </c>
      <c r="AW26" s="18">
        <v>0.1360141809504565</v>
      </c>
    </row>
    <row r="27" spans="2:49" ht="29" x14ac:dyDescent="0.35">
      <c r="B27" s="17" t="s">
        <v>72</v>
      </c>
      <c r="C27" s="18">
        <v>0.18492740089911991</v>
      </c>
      <c r="D27" s="18">
        <v>0.18541688880836549</v>
      </c>
      <c r="E27" s="18">
        <v>0.18278111641454509</v>
      </c>
      <c r="G27" s="18">
        <v>0</v>
      </c>
      <c r="H27" s="18">
        <v>4.022792385944271E-2</v>
      </c>
      <c r="I27" s="18">
        <v>6.8798887612804061E-2</v>
      </c>
      <c r="J27" s="18">
        <v>6.8256665425664304E-2</v>
      </c>
      <c r="K27" s="18">
        <v>0.18929928222994821</v>
      </c>
      <c r="L27" s="18">
        <v>0.31713069680401151</v>
      </c>
      <c r="N27" s="18">
        <v>0.12024771942727019</v>
      </c>
      <c r="O27" s="18">
        <v>0.10344306480682219</v>
      </c>
      <c r="P27" s="18">
        <v>0.2021066805214094</v>
      </c>
      <c r="Q27" s="18">
        <v>0.34663841652795102</v>
      </c>
      <c r="R27" s="18">
        <v>0.15605807986929821</v>
      </c>
      <c r="S27" s="18">
        <v>0.30879432148908759</v>
      </c>
      <c r="T27" s="18">
        <v>0.17548893529356299</v>
      </c>
      <c r="U27" s="18">
        <v>0.25002495025804239</v>
      </c>
      <c r="V27" s="18">
        <v>0.1095310139688009</v>
      </c>
      <c r="W27" s="18">
        <v>0.23435343540627801</v>
      </c>
      <c r="X27" s="18">
        <v>8.6363589090675291E-2</v>
      </c>
      <c r="Y27" s="18">
        <v>0.1714712225371616</v>
      </c>
      <c r="AA27" s="18">
        <v>0.16090715921628829</v>
      </c>
      <c r="AB27" s="18">
        <v>0.18734303416099199</v>
      </c>
      <c r="AC27" s="18">
        <v>0.11375558851134809</v>
      </c>
      <c r="AD27" s="18">
        <v>0.28555526799150138</v>
      </c>
      <c r="AF27" s="18">
        <v>0.25267519247272813</v>
      </c>
      <c r="AG27" s="18">
        <v>0.1450385611530893</v>
      </c>
      <c r="AH27" s="18">
        <v>0.22768987739014321</v>
      </c>
      <c r="AI27" s="18">
        <v>0.23602422929089811</v>
      </c>
      <c r="AJ27" s="18">
        <v>0.15001074953680821</v>
      </c>
      <c r="AK27" s="18">
        <v>0</v>
      </c>
      <c r="AL27" s="18">
        <v>0.197148239791409</v>
      </c>
      <c r="AM27" s="18">
        <v>0.19620662205153061</v>
      </c>
      <c r="AO27" s="18">
        <v>0.26085772393822371</v>
      </c>
      <c r="AP27" s="18">
        <v>0.1232595991619308</v>
      </c>
      <c r="AQ27" s="18">
        <v>0.28667059972586739</v>
      </c>
      <c r="AR27" s="18">
        <v>0.16724947384826791</v>
      </c>
      <c r="AS27" s="18">
        <v>0.18318653556356829</v>
      </c>
      <c r="AT27" s="18">
        <v>0</v>
      </c>
      <c r="AU27" s="18">
        <v>0.20200639208509369</v>
      </c>
      <c r="AV27" s="18">
        <v>0.2351601369837315</v>
      </c>
      <c r="AW27" s="18">
        <v>8.8972255372063547E-2</v>
      </c>
    </row>
    <row r="29" spans="2:49" ht="43.5" x14ac:dyDescent="0.35">
      <c r="B29" s="14" t="s">
        <v>78</v>
      </c>
    </row>
    <row r="30" spans="2:49" ht="29" x14ac:dyDescent="0.35">
      <c r="B30" s="15" t="s">
        <v>17</v>
      </c>
    </row>
    <row r="31" spans="2:49" x14ac:dyDescent="0.35">
      <c r="B31" s="11" t="s">
        <v>66</v>
      </c>
      <c r="C31" s="16">
        <v>418</v>
      </c>
      <c r="D31" s="16">
        <v>173</v>
      </c>
      <c r="E31" s="16">
        <v>244</v>
      </c>
      <c r="G31" s="16">
        <v>0</v>
      </c>
      <c r="H31" s="16">
        <v>1</v>
      </c>
      <c r="I31" s="16">
        <v>19</v>
      </c>
      <c r="J31" s="16">
        <v>75</v>
      </c>
      <c r="K31" s="16">
        <v>107</v>
      </c>
      <c r="L31" s="16">
        <v>216</v>
      </c>
      <c r="N31" s="16">
        <v>34</v>
      </c>
      <c r="O31" s="16">
        <v>11</v>
      </c>
      <c r="P31" s="16">
        <v>23</v>
      </c>
      <c r="Q31" s="16">
        <v>16</v>
      </c>
      <c r="R31" s="16">
        <v>45</v>
      </c>
      <c r="S31" s="16">
        <v>34</v>
      </c>
      <c r="T31" s="16">
        <v>22</v>
      </c>
      <c r="U31" s="16">
        <v>48</v>
      </c>
      <c r="V31" s="16">
        <v>28</v>
      </c>
      <c r="W31" s="16">
        <v>70</v>
      </c>
      <c r="X31" s="16">
        <v>44</v>
      </c>
      <c r="Y31" s="16">
        <v>43</v>
      </c>
      <c r="AA31" s="16">
        <v>110</v>
      </c>
      <c r="AB31" s="16">
        <v>121</v>
      </c>
      <c r="AC31" s="16">
        <v>86</v>
      </c>
      <c r="AD31" s="16">
        <v>98</v>
      </c>
      <c r="AF31" s="16">
        <v>106</v>
      </c>
      <c r="AG31" s="16">
        <v>115</v>
      </c>
      <c r="AH31" s="16">
        <v>27</v>
      </c>
      <c r="AI31" s="16">
        <v>18</v>
      </c>
      <c r="AJ31" s="16">
        <v>63</v>
      </c>
      <c r="AK31" s="16">
        <v>12</v>
      </c>
      <c r="AL31" s="16">
        <v>9</v>
      </c>
      <c r="AM31" s="16">
        <v>68</v>
      </c>
      <c r="AO31" s="16">
        <v>91</v>
      </c>
      <c r="AP31" s="16">
        <v>84</v>
      </c>
      <c r="AQ31" s="16">
        <v>22</v>
      </c>
      <c r="AR31" s="16">
        <v>21</v>
      </c>
      <c r="AS31" s="16">
        <v>100</v>
      </c>
      <c r="AT31" s="16">
        <v>9</v>
      </c>
      <c r="AU31" s="16">
        <v>20</v>
      </c>
      <c r="AV31" s="16">
        <v>43</v>
      </c>
      <c r="AW31" s="16">
        <v>28</v>
      </c>
    </row>
    <row r="32" spans="2:49" x14ac:dyDescent="0.35">
      <c r="B32" s="12" t="s">
        <v>67</v>
      </c>
      <c r="C32" s="16">
        <v>439</v>
      </c>
      <c r="D32" s="16">
        <v>180</v>
      </c>
      <c r="E32" s="16">
        <v>257</v>
      </c>
      <c r="G32" s="16">
        <v>0</v>
      </c>
      <c r="H32" s="16">
        <v>1</v>
      </c>
      <c r="I32" s="16">
        <v>18</v>
      </c>
      <c r="J32" s="16">
        <v>74</v>
      </c>
      <c r="K32" s="16">
        <v>107</v>
      </c>
      <c r="L32" s="16">
        <v>239</v>
      </c>
      <c r="N32" s="16">
        <v>36</v>
      </c>
      <c r="O32" s="16">
        <v>11</v>
      </c>
      <c r="P32" s="16">
        <v>23</v>
      </c>
      <c r="Q32" s="16">
        <v>16</v>
      </c>
      <c r="R32" s="16">
        <v>46</v>
      </c>
      <c r="S32" s="16">
        <v>36</v>
      </c>
      <c r="T32" s="16">
        <v>23</v>
      </c>
      <c r="U32" s="16">
        <v>48</v>
      </c>
      <c r="V32" s="16">
        <v>30</v>
      </c>
      <c r="W32" s="16">
        <v>76</v>
      </c>
      <c r="X32" s="16">
        <v>45</v>
      </c>
      <c r="Y32" s="16">
        <v>50</v>
      </c>
      <c r="AA32" s="16">
        <v>115</v>
      </c>
      <c r="AB32" s="16">
        <v>126</v>
      </c>
      <c r="AC32" s="16">
        <v>94</v>
      </c>
      <c r="AD32" s="16">
        <v>102</v>
      </c>
      <c r="AF32" s="16">
        <v>114</v>
      </c>
      <c r="AG32" s="16">
        <v>120</v>
      </c>
      <c r="AH32" s="16">
        <v>29</v>
      </c>
      <c r="AI32" s="16">
        <v>19</v>
      </c>
      <c r="AJ32" s="16">
        <v>67</v>
      </c>
      <c r="AK32" s="16">
        <v>13</v>
      </c>
      <c r="AL32" s="16">
        <v>8</v>
      </c>
      <c r="AM32" s="16">
        <v>69</v>
      </c>
      <c r="AO32" s="16">
        <v>98</v>
      </c>
      <c r="AP32" s="16">
        <v>87</v>
      </c>
      <c r="AQ32" s="16">
        <v>24</v>
      </c>
      <c r="AR32" s="16">
        <v>22</v>
      </c>
      <c r="AS32" s="16">
        <v>105</v>
      </c>
      <c r="AT32" s="16">
        <v>10</v>
      </c>
      <c r="AU32" s="16">
        <v>21</v>
      </c>
      <c r="AV32" s="16">
        <v>44</v>
      </c>
      <c r="AW32" s="16">
        <v>29</v>
      </c>
    </row>
    <row r="33" spans="2:49" x14ac:dyDescent="0.35">
      <c r="B33" s="17" t="s">
        <v>74</v>
      </c>
      <c r="C33" s="18">
        <v>7.4496502510367796E-2</v>
      </c>
      <c r="D33" s="18">
        <v>8.1085106629421561E-2</v>
      </c>
      <c r="E33" s="18">
        <v>7.009337891531521E-2</v>
      </c>
      <c r="G33" s="18">
        <v>0</v>
      </c>
      <c r="H33" s="18">
        <v>0</v>
      </c>
      <c r="I33" s="18">
        <v>0.22989809291668889</v>
      </c>
      <c r="J33" s="18">
        <v>7.2536453446276794E-2</v>
      </c>
      <c r="K33" s="18">
        <v>7.403900659096721E-2</v>
      </c>
      <c r="L33" s="18">
        <v>6.3835661419212084E-2</v>
      </c>
      <c r="N33" s="18">
        <v>6.0587024162554987E-2</v>
      </c>
      <c r="O33" s="18">
        <v>0.27248003547628019</v>
      </c>
      <c r="P33" s="18">
        <v>4.4618463724673388E-2</v>
      </c>
      <c r="Q33" s="18">
        <v>6.6493297520842501E-2</v>
      </c>
      <c r="R33" s="18">
        <v>4.123268897069874E-2</v>
      </c>
      <c r="S33" s="18">
        <v>5.7791712059560248E-2</v>
      </c>
      <c r="T33" s="18">
        <v>4.1238475826484072E-2</v>
      </c>
      <c r="U33" s="18">
        <v>9.4735656195756246E-2</v>
      </c>
      <c r="V33" s="18">
        <v>0.10917567990775059</v>
      </c>
      <c r="W33" s="18">
        <v>8.3072118905011524E-2</v>
      </c>
      <c r="X33" s="18">
        <v>7.1752588590717883E-2</v>
      </c>
      <c r="Y33" s="18">
        <v>6.4707368081155667E-2</v>
      </c>
      <c r="AA33" s="18">
        <v>0.1077722175440701</v>
      </c>
      <c r="AB33" s="18">
        <v>4.6952191211069451E-2</v>
      </c>
      <c r="AC33" s="18">
        <v>0.11740366583161239</v>
      </c>
      <c r="AD33" s="18">
        <v>2.8751972032422531E-2</v>
      </c>
      <c r="AF33" s="18">
        <v>7.6535115180236243E-2</v>
      </c>
      <c r="AG33" s="18">
        <v>7.5794823083269902E-2</v>
      </c>
      <c r="AH33" s="18">
        <v>0.1164248337235332</v>
      </c>
      <c r="AI33" s="18">
        <v>5.6917997307376463E-2</v>
      </c>
      <c r="AJ33" s="18">
        <v>7.4826420842773231E-2</v>
      </c>
      <c r="AK33" s="18">
        <v>0</v>
      </c>
      <c r="AL33" s="18">
        <v>0</v>
      </c>
      <c r="AM33" s="18">
        <v>7.8041549538131333E-2</v>
      </c>
      <c r="AO33" s="18">
        <v>6.6980735884551029E-2</v>
      </c>
      <c r="AP33" s="18">
        <v>0.1044203981791833</v>
      </c>
      <c r="AQ33" s="18">
        <v>0.13581119482061491</v>
      </c>
      <c r="AR33" s="18">
        <v>4.8593261294404118E-2</v>
      </c>
      <c r="AS33" s="18">
        <v>5.8620942535998123E-2</v>
      </c>
      <c r="AT33" s="18">
        <v>0</v>
      </c>
      <c r="AU33" s="18">
        <v>0</v>
      </c>
      <c r="AV33" s="18">
        <v>5.8486019676341879E-2</v>
      </c>
      <c r="AW33" s="18">
        <v>0.1395120685325878</v>
      </c>
    </row>
    <row r="34" spans="2:49" x14ac:dyDescent="0.35">
      <c r="B34" s="17" t="s">
        <v>75</v>
      </c>
      <c r="C34" s="18">
        <v>0.32674459378765303</v>
      </c>
      <c r="D34" s="18">
        <v>0.32915761231890378</v>
      </c>
      <c r="E34" s="18">
        <v>0.32600423965678121</v>
      </c>
      <c r="G34" s="18">
        <v>0</v>
      </c>
      <c r="H34" s="18">
        <v>1</v>
      </c>
      <c r="I34" s="18">
        <v>0.21412615648869709</v>
      </c>
      <c r="J34" s="18">
        <v>0.33751820735111138</v>
      </c>
      <c r="K34" s="18">
        <v>0.33034045220929031</v>
      </c>
      <c r="L34" s="18">
        <v>0.32732363237923079</v>
      </c>
      <c r="N34" s="18">
        <v>0.28662065388840452</v>
      </c>
      <c r="O34" s="18">
        <v>0.18055423050355571</v>
      </c>
      <c r="P34" s="18">
        <v>0.26303606194062717</v>
      </c>
      <c r="Q34" s="18">
        <v>0.25086119969676163</v>
      </c>
      <c r="R34" s="18">
        <v>0.33518053035587481</v>
      </c>
      <c r="S34" s="18">
        <v>0.30259434266572438</v>
      </c>
      <c r="T34" s="18">
        <v>0.40774541397968328</v>
      </c>
      <c r="U34" s="18">
        <v>0.25321360809104271</v>
      </c>
      <c r="V34" s="18">
        <v>0.39381759180543202</v>
      </c>
      <c r="W34" s="18">
        <v>0.3084797979136491</v>
      </c>
      <c r="X34" s="18">
        <v>0.41249007776067642</v>
      </c>
      <c r="Y34" s="18">
        <v>0.39376387999403489</v>
      </c>
      <c r="AA34" s="18">
        <v>0.36263666185231291</v>
      </c>
      <c r="AB34" s="18">
        <v>0.37052157651774931</v>
      </c>
      <c r="AC34" s="18">
        <v>0.28490726443100889</v>
      </c>
      <c r="AD34" s="18">
        <v>0.26998287329483878</v>
      </c>
      <c r="AF34" s="18">
        <v>0.37874755955719258</v>
      </c>
      <c r="AG34" s="18">
        <v>0.31052944350836642</v>
      </c>
      <c r="AH34" s="18">
        <v>0.33711890065233557</v>
      </c>
      <c r="AI34" s="18">
        <v>0.33545431562905598</v>
      </c>
      <c r="AJ34" s="18">
        <v>0.31697699275729307</v>
      </c>
      <c r="AK34" s="18">
        <v>0.56453164672968104</v>
      </c>
      <c r="AL34" s="18">
        <v>0.60960548010728921</v>
      </c>
      <c r="AM34" s="18">
        <v>0.19446953202127129</v>
      </c>
      <c r="AO34" s="18">
        <v>0.37383338744607292</v>
      </c>
      <c r="AP34" s="18">
        <v>0.31077695001817762</v>
      </c>
      <c r="AQ34" s="18">
        <v>0.27261724090230022</v>
      </c>
      <c r="AR34" s="18">
        <v>0.33879941367852018</v>
      </c>
      <c r="AS34" s="18">
        <v>0.33090235299553028</v>
      </c>
      <c r="AT34" s="18">
        <v>0.42490423739827032</v>
      </c>
      <c r="AU34" s="18">
        <v>0.21571926936652561</v>
      </c>
      <c r="AV34" s="18">
        <v>0.30057134412141379</v>
      </c>
      <c r="AW34" s="18">
        <v>0.3212244512938528</v>
      </c>
    </row>
    <row r="35" spans="2:49" x14ac:dyDescent="0.35">
      <c r="B35" s="17" t="s">
        <v>76</v>
      </c>
      <c r="C35" s="18">
        <v>0.24908710004319859</v>
      </c>
      <c r="D35" s="18">
        <v>0.24047684727306701</v>
      </c>
      <c r="E35" s="18">
        <v>0.25585037431635088</v>
      </c>
      <c r="G35" s="18">
        <v>0</v>
      </c>
      <c r="H35" s="18">
        <v>0</v>
      </c>
      <c r="I35" s="18">
        <v>0.31861168678411339</v>
      </c>
      <c r="J35" s="18">
        <v>0.26280651006108458</v>
      </c>
      <c r="K35" s="18">
        <v>0.25865680276748382</v>
      </c>
      <c r="L35" s="18">
        <v>0.2364066803325843</v>
      </c>
      <c r="N35" s="18">
        <v>0.26704883001891899</v>
      </c>
      <c r="O35" s="18">
        <v>0.35575466985213572</v>
      </c>
      <c r="P35" s="18">
        <v>0.2245204868931984</v>
      </c>
      <c r="Q35" s="18">
        <v>0.25080481865045268</v>
      </c>
      <c r="R35" s="18">
        <v>0.2496818653303253</v>
      </c>
      <c r="S35" s="18">
        <v>0.26139300562248807</v>
      </c>
      <c r="T35" s="18">
        <v>0.32439650035547241</v>
      </c>
      <c r="U35" s="18">
        <v>0.27484906475912418</v>
      </c>
      <c r="V35" s="18">
        <v>0.17632748099962919</v>
      </c>
      <c r="W35" s="18">
        <v>0.21933423912849301</v>
      </c>
      <c r="X35" s="18">
        <v>0.27182390861737599</v>
      </c>
      <c r="Y35" s="18">
        <v>0.22286051483596181</v>
      </c>
      <c r="AA35" s="18">
        <v>0.25346306173389399</v>
      </c>
      <c r="AB35" s="18">
        <v>0.23755540269777931</v>
      </c>
      <c r="AC35" s="18">
        <v>0.2439404672233349</v>
      </c>
      <c r="AD35" s="18">
        <v>0.26631707069140009</v>
      </c>
      <c r="AF35" s="18">
        <v>0.1808232352054347</v>
      </c>
      <c r="AG35" s="18">
        <v>0.29674864212409441</v>
      </c>
      <c r="AH35" s="18">
        <v>0.1094697065608269</v>
      </c>
      <c r="AI35" s="18">
        <v>0.33513225066242541</v>
      </c>
      <c r="AJ35" s="18">
        <v>0.30553741737849871</v>
      </c>
      <c r="AK35" s="18">
        <v>8.7020778368144064E-2</v>
      </c>
      <c r="AL35" s="18">
        <v>0</v>
      </c>
      <c r="AM35" s="18">
        <v>0.31817530882656447</v>
      </c>
      <c r="AO35" s="18">
        <v>0.21185893153754379</v>
      </c>
      <c r="AP35" s="18">
        <v>0.30274076168544423</v>
      </c>
      <c r="AQ35" s="18">
        <v>0.18159474039746901</v>
      </c>
      <c r="AR35" s="18">
        <v>0.32493541392936298</v>
      </c>
      <c r="AS35" s="18">
        <v>0.2289542833826046</v>
      </c>
      <c r="AT35" s="18">
        <v>0.1149228882466186</v>
      </c>
      <c r="AU35" s="18">
        <v>0.31145322145546278</v>
      </c>
      <c r="AV35" s="18">
        <v>0.24492640562581069</v>
      </c>
      <c r="AW35" s="18">
        <v>0.28977546207123073</v>
      </c>
    </row>
    <row r="36" spans="2:49" x14ac:dyDescent="0.35">
      <c r="B36" s="17" t="s">
        <v>77</v>
      </c>
      <c r="C36" s="18">
        <v>0.1031863943144767</v>
      </c>
      <c r="D36" s="18">
        <v>7.4603538307166872E-2</v>
      </c>
      <c r="E36" s="18">
        <v>0.1206173042565812</v>
      </c>
      <c r="G36" s="18">
        <v>0</v>
      </c>
      <c r="H36" s="18">
        <v>0</v>
      </c>
      <c r="I36" s="18">
        <v>0.1099179425274748</v>
      </c>
      <c r="J36" s="18">
        <v>0.18232091234511411</v>
      </c>
      <c r="K36" s="18">
        <v>0.1122118119300108</v>
      </c>
      <c r="L36" s="18">
        <v>7.4714855794258531E-2</v>
      </c>
      <c r="N36" s="18">
        <v>0.14461373879640529</v>
      </c>
      <c r="O36" s="18">
        <v>0</v>
      </c>
      <c r="P36" s="18">
        <v>8.931890992426525E-2</v>
      </c>
      <c r="Q36" s="18">
        <v>6.7481138441435676E-2</v>
      </c>
      <c r="R36" s="18">
        <v>0.1537836278716036</v>
      </c>
      <c r="S36" s="18">
        <v>0.1142868059845837</v>
      </c>
      <c r="T36" s="18">
        <v>4.1238475826484072E-2</v>
      </c>
      <c r="U36" s="18">
        <v>0.124110888539613</v>
      </c>
      <c r="V36" s="18">
        <v>7.0409274959537443E-2</v>
      </c>
      <c r="W36" s="18">
        <v>0.1277420406693533</v>
      </c>
      <c r="X36" s="18">
        <v>0.10604684358419179</v>
      </c>
      <c r="Y36" s="18">
        <v>4.7803965711281503E-2</v>
      </c>
      <c r="AA36" s="18">
        <v>6.1188053524908227E-2</v>
      </c>
      <c r="AB36" s="18">
        <v>0.1125041114604626</v>
      </c>
      <c r="AC36" s="18">
        <v>0.16053545690404999</v>
      </c>
      <c r="AD36" s="18">
        <v>8.7644815071028184E-2</v>
      </c>
      <c r="AF36" s="18">
        <v>4.8111170822145499E-2</v>
      </c>
      <c r="AG36" s="18">
        <v>9.6001766456075707E-2</v>
      </c>
      <c r="AH36" s="18">
        <v>0.17654886295629041</v>
      </c>
      <c r="AI36" s="18">
        <v>5.0492320854843502E-2</v>
      </c>
      <c r="AJ36" s="18">
        <v>9.315513084651561E-2</v>
      </c>
      <c r="AK36" s="18">
        <v>0.17633897600207279</v>
      </c>
      <c r="AL36" s="18">
        <v>0.21610250547559179</v>
      </c>
      <c r="AM36" s="18">
        <v>0.17461113906990169</v>
      </c>
      <c r="AO36" s="18">
        <v>6.8567745024306806E-2</v>
      </c>
      <c r="AP36" s="18">
        <v>6.9736691109882051E-2</v>
      </c>
      <c r="AQ36" s="18">
        <v>0.13759706773987479</v>
      </c>
      <c r="AR36" s="18">
        <v>9.8098216977703948E-2</v>
      </c>
      <c r="AS36" s="18">
        <v>0.1249900887227736</v>
      </c>
      <c r="AT36" s="18">
        <v>0.2328798341342804</v>
      </c>
      <c r="AU36" s="18">
        <v>0.23438525249230391</v>
      </c>
      <c r="AV36" s="18">
        <v>0.1111584838353231</v>
      </c>
      <c r="AW36" s="18">
        <v>6.9519518294065108E-2</v>
      </c>
    </row>
    <row r="37" spans="2:49" ht="29" x14ac:dyDescent="0.35">
      <c r="B37" s="17" t="s">
        <v>72</v>
      </c>
      <c r="C37" s="18">
        <v>0.24648540934430391</v>
      </c>
      <c r="D37" s="18">
        <v>0.27467689547144081</v>
      </c>
      <c r="E37" s="18">
        <v>0.22743470285497161</v>
      </c>
      <c r="G37" s="18">
        <v>0</v>
      </c>
      <c r="H37" s="18">
        <v>0</v>
      </c>
      <c r="I37" s="18">
        <v>0.12744612128302571</v>
      </c>
      <c r="J37" s="18">
        <v>0.14481791679641309</v>
      </c>
      <c r="K37" s="18">
        <v>0.2247519265022479</v>
      </c>
      <c r="L37" s="18">
        <v>0.29771917007471421</v>
      </c>
      <c r="N37" s="18">
        <v>0.2411297531337164</v>
      </c>
      <c r="O37" s="18">
        <v>0.1912110641680283</v>
      </c>
      <c r="P37" s="18">
        <v>0.37850607751723592</v>
      </c>
      <c r="Q37" s="18">
        <v>0.36435954569050749</v>
      </c>
      <c r="R37" s="18">
        <v>0.22012128747149751</v>
      </c>
      <c r="S37" s="18">
        <v>0.26393413366764329</v>
      </c>
      <c r="T37" s="18">
        <v>0.18538113401187639</v>
      </c>
      <c r="U37" s="18">
        <v>0.25309078241446381</v>
      </c>
      <c r="V37" s="18">
        <v>0.25026997232765091</v>
      </c>
      <c r="W37" s="18">
        <v>0.26137180338349297</v>
      </c>
      <c r="X37" s="18">
        <v>0.13788658144703789</v>
      </c>
      <c r="Y37" s="18">
        <v>0.27086427137756619</v>
      </c>
      <c r="AA37" s="18">
        <v>0.21494000534481481</v>
      </c>
      <c r="AB37" s="18">
        <v>0.2324667181129392</v>
      </c>
      <c r="AC37" s="18">
        <v>0.1932131456099935</v>
      </c>
      <c r="AD37" s="18">
        <v>0.34730326891031021</v>
      </c>
      <c r="AF37" s="18">
        <v>0.3157829192349908</v>
      </c>
      <c r="AG37" s="18">
        <v>0.22092532482819369</v>
      </c>
      <c r="AH37" s="18">
        <v>0.26043769610701378</v>
      </c>
      <c r="AI37" s="18">
        <v>0.22200311554629859</v>
      </c>
      <c r="AJ37" s="18">
        <v>0.20950403817491889</v>
      </c>
      <c r="AK37" s="18">
        <v>0.17210859890010219</v>
      </c>
      <c r="AL37" s="18">
        <v>0.17429201441711911</v>
      </c>
      <c r="AM37" s="18">
        <v>0.23470247054413099</v>
      </c>
      <c r="AO37" s="18">
        <v>0.27875920010752531</v>
      </c>
      <c r="AP37" s="18">
        <v>0.21232519900731281</v>
      </c>
      <c r="AQ37" s="18">
        <v>0.27237975613974102</v>
      </c>
      <c r="AR37" s="18">
        <v>0.1895736941200086</v>
      </c>
      <c r="AS37" s="18">
        <v>0.25653233236309342</v>
      </c>
      <c r="AT37" s="18">
        <v>0.22729304022083049</v>
      </c>
      <c r="AU37" s="18">
        <v>0.23844225668570779</v>
      </c>
      <c r="AV37" s="18">
        <v>0.28485774674111047</v>
      </c>
      <c r="AW37" s="18">
        <v>0.17996849980826379</v>
      </c>
    </row>
    <row r="39" spans="2:49" ht="101.5" x14ac:dyDescent="0.35">
      <c r="B39" s="14" t="s">
        <v>79</v>
      </c>
    </row>
    <row r="40" spans="2:49" ht="29" x14ac:dyDescent="0.35">
      <c r="B40" s="15" t="s">
        <v>15</v>
      </c>
    </row>
    <row r="41" spans="2:49" x14ac:dyDescent="0.35">
      <c r="B41" s="11" t="s">
        <v>66</v>
      </c>
      <c r="C41" s="16">
        <v>743</v>
      </c>
      <c r="D41" s="16">
        <v>349</v>
      </c>
      <c r="E41" s="16">
        <v>393</v>
      </c>
      <c r="G41" s="16">
        <v>11</v>
      </c>
      <c r="H41" s="16">
        <v>48</v>
      </c>
      <c r="I41" s="16">
        <v>135</v>
      </c>
      <c r="J41" s="16">
        <v>182</v>
      </c>
      <c r="K41" s="16">
        <v>144</v>
      </c>
      <c r="L41" s="16">
        <v>223</v>
      </c>
      <c r="N41" s="16">
        <v>57</v>
      </c>
      <c r="O41" s="16">
        <v>25</v>
      </c>
      <c r="P41" s="16">
        <v>41</v>
      </c>
      <c r="Q41" s="16">
        <v>30</v>
      </c>
      <c r="R41" s="16">
        <v>84</v>
      </c>
      <c r="S41" s="16">
        <v>53</v>
      </c>
      <c r="T41" s="16">
        <v>45</v>
      </c>
      <c r="U41" s="16">
        <v>74</v>
      </c>
      <c r="V41" s="16">
        <v>85</v>
      </c>
      <c r="W41" s="16">
        <v>102</v>
      </c>
      <c r="X41" s="16">
        <v>79</v>
      </c>
      <c r="Y41" s="16">
        <v>68</v>
      </c>
      <c r="AA41" s="16">
        <v>216</v>
      </c>
      <c r="AB41" s="16">
        <v>197</v>
      </c>
      <c r="AC41" s="16">
        <v>167</v>
      </c>
      <c r="AD41" s="16">
        <v>160</v>
      </c>
      <c r="AF41" s="16">
        <v>161</v>
      </c>
      <c r="AG41" s="16">
        <v>239</v>
      </c>
      <c r="AH41" s="16">
        <v>46</v>
      </c>
      <c r="AI41" s="16">
        <v>40</v>
      </c>
      <c r="AJ41" s="16">
        <v>107</v>
      </c>
      <c r="AK41" s="16">
        <v>19</v>
      </c>
      <c r="AL41" s="16">
        <v>14</v>
      </c>
      <c r="AM41" s="16">
        <v>117</v>
      </c>
      <c r="AO41" s="16">
        <v>143</v>
      </c>
      <c r="AP41" s="16">
        <v>182</v>
      </c>
      <c r="AQ41" s="16">
        <v>40</v>
      </c>
      <c r="AR41" s="16">
        <v>52</v>
      </c>
      <c r="AS41" s="16">
        <v>159</v>
      </c>
      <c r="AT41" s="16">
        <v>15</v>
      </c>
      <c r="AU41" s="16">
        <v>44</v>
      </c>
      <c r="AV41" s="16">
        <v>59</v>
      </c>
      <c r="AW41" s="16">
        <v>49</v>
      </c>
    </row>
    <row r="42" spans="2:49" x14ac:dyDescent="0.35">
      <c r="B42" s="12" t="s">
        <v>67</v>
      </c>
      <c r="C42" s="16">
        <v>758</v>
      </c>
      <c r="D42" s="16">
        <v>353</v>
      </c>
      <c r="E42" s="16">
        <v>404</v>
      </c>
      <c r="G42" s="16">
        <v>11</v>
      </c>
      <c r="H42" s="16">
        <v>48</v>
      </c>
      <c r="I42" s="16">
        <v>131</v>
      </c>
      <c r="J42" s="16">
        <v>178</v>
      </c>
      <c r="K42" s="16">
        <v>145</v>
      </c>
      <c r="L42" s="16">
        <v>246</v>
      </c>
      <c r="N42" s="16">
        <v>58</v>
      </c>
      <c r="O42" s="16">
        <v>24</v>
      </c>
      <c r="P42" s="16">
        <v>40</v>
      </c>
      <c r="Q42" s="16">
        <v>30</v>
      </c>
      <c r="R42" s="16">
        <v>84</v>
      </c>
      <c r="S42" s="16">
        <v>54</v>
      </c>
      <c r="T42" s="16">
        <v>45</v>
      </c>
      <c r="U42" s="16">
        <v>72</v>
      </c>
      <c r="V42" s="16">
        <v>86</v>
      </c>
      <c r="W42" s="16">
        <v>108</v>
      </c>
      <c r="X42" s="16">
        <v>79</v>
      </c>
      <c r="Y42" s="16">
        <v>78</v>
      </c>
      <c r="AA42" s="16">
        <v>216</v>
      </c>
      <c r="AB42" s="16">
        <v>200</v>
      </c>
      <c r="AC42" s="16">
        <v>178</v>
      </c>
      <c r="AD42" s="16">
        <v>163</v>
      </c>
      <c r="AF42" s="16">
        <v>168</v>
      </c>
      <c r="AG42" s="16">
        <v>241</v>
      </c>
      <c r="AH42" s="16">
        <v>48</v>
      </c>
      <c r="AI42" s="16">
        <v>41</v>
      </c>
      <c r="AJ42" s="16">
        <v>111</v>
      </c>
      <c r="AK42" s="16">
        <v>20</v>
      </c>
      <c r="AL42" s="16">
        <v>13</v>
      </c>
      <c r="AM42" s="16">
        <v>116</v>
      </c>
      <c r="AO42" s="16">
        <v>149</v>
      </c>
      <c r="AP42" s="16">
        <v>183</v>
      </c>
      <c r="AQ42" s="16">
        <v>42</v>
      </c>
      <c r="AR42" s="16">
        <v>53</v>
      </c>
      <c r="AS42" s="16">
        <v>163</v>
      </c>
      <c r="AT42" s="16">
        <v>16</v>
      </c>
      <c r="AU42" s="16">
        <v>44</v>
      </c>
      <c r="AV42" s="16">
        <v>60</v>
      </c>
      <c r="AW42" s="16">
        <v>49</v>
      </c>
    </row>
    <row r="43" spans="2:49" ht="29" x14ac:dyDescent="0.35">
      <c r="B43" s="17" t="s">
        <v>80</v>
      </c>
      <c r="C43" s="18">
        <v>0.44700407804083631</v>
      </c>
      <c r="D43" s="18">
        <v>0.3784441263336924</v>
      </c>
      <c r="E43" s="18">
        <v>0.50599346532385858</v>
      </c>
      <c r="G43" s="18">
        <v>0.54728961218969696</v>
      </c>
      <c r="H43" s="18">
        <v>0.33465495778962923</v>
      </c>
      <c r="I43" s="18">
        <v>0.39297740359006922</v>
      </c>
      <c r="J43" s="18">
        <v>0.43811407229164312</v>
      </c>
      <c r="K43" s="18">
        <v>0.48013588297346937</v>
      </c>
      <c r="L43" s="18">
        <v>0.48011913307207937</v>
      </c>
      <c r="N43" s="18">
        <v>0.48967854415249162</v>
      </c>
      <c r="O43" s="18">
        <v>0.42883752600344999</v>
      </c>
      <c r="P43" s="18">
        <v>0.34378863474335308</v>
      </c>
      <c r="Q43" s="18">
        <v>0.27703264139794809</v>
      </c>
      <c r="R43" s="18">
        <v>0.50854789582031645</v>
      </c>
      <c r="S43" s="18">
        <v>0.41105208833102103</v>
      </c>
      <c r="T43" s="18">
        <v>0.49611452113448401</v>
      </c>
      <c r="U43" s="18">
        <v>0.51292548866225429</v>
      </c>
      <c r="V43" s="18">
        <v>0.33027782954759011</v>
      </c>
      <c r="W43" s="18">
        <v>0.4204026694398923</v>
      </c>
      <c r="X43" s="18">
        <v>0.53464371623003815</v>
      </c>
      <c r="Y43" s="18">
        <v>0.48559005170877179</v>
      </c>
      <c r="AA43" s="18">
        <v>0.45203125033408642</v>
      </c>
      <c r="AB43" s="18">
        <v>0.41185021947958828</v>
      </c>
      <c r="AC43" s="18">
        <v>0.47269464756227342</v>
      </c>
      <c r="AD43" s="18">
        <v>0.45350907626691578</v>
      </c>
      <c r="AF43" s="18">
        <v>0.43881055134058872</v>
      </c>
      <c r="AG43" s="18">
        <v>0.43694025336856068</v>
      </c>
      <c r="AH43" s="18">
        <v>0.43042835331914181</v>
      </c>
      <c r="AI43" s="18">
        <v>0.44859658790008861</v>
      </c>
      <c r="AJ43" s="18">
        <v>0.48339632081702549</v>
      </c>
      <c r="AK43" s="18">
        <v>0.57833801731893775</v>
      </c>
      <c r="AL43" s="18">
        <v>0.36551893813333503</v>
      </c>
      <c r="AM43" s="18">
        <v>0.43818274768716592</v>
      </c>
      <c r="AO43" s="18">
        <v>0.43849738498985252</v>
      </c>
      <c r="AP43" s="18">
        <v>0.43506658213153598</v>
      </c>
      <c r="AQ43" s="18">
        <v>0.35404199184775009</v>
      </c>
      <c r="AR43" s="18">
        <v>0.44201775673968241</v>
      </c>
      <c r="AS43" s="18">
        <v>0.47125677773847657</v>
      </c>
      <c r="AT43" s="18">
        <v>0.60125158957012581</v>
      </c>
      <c r="AU43" s="18">
        <v>0.45303348702133212</v>
      </c>
      <c r="AV43" s="18">
        <v>0.42245434445862262</v>
      </c>
      <c r="AW43" s="18">
        <v>0.49644226578828687</v>
      </c>
    </row>
    <row r="44" spans="2:49" ht="29" x14ac:dyDescent="0.35">
      <c r="B44" s="17" t="s">
        <v>81</v>
      </c>
      <c r="C44" s="18">
        <v>0.36475699271063622</v>
      </c>
      <c r="D44" s="18">
        <v>0.34271902834713291</v>
      </c>
      <c r="E44" s="18">
        <v>0.38286891714851212</v>
      </c>
      <c r="G44" s="18">
        <v>0.36968401140376811</v>
      </c>
      <c r="H44" s="18">
        <v>0.26994832742902919</v>
      </c>
      <c r="I44" s="18">
        <v>0.41560652458691799</v>
      </c>
      <c r="J44" s="18">
        <v>0.42292204427386332</v>
      </c>
      <c r="K44" s="18">
        <v>0.3403046233175695</v>
      </c>
      <c r="L44" s="18">
        <v>0.32836554050870809</v>
      </c>
      <c r="N44" s="18">
        <v>0.35229355447880079</v>
      </c>
      <c r="O44" s="18">
        <v>0.39333679844992853</v>
      </c>
      <c r="P44" s="18">
        <v>0.38941988924906401</v>
      </c>
      <c r="Q44" s="18">
        <v>0.33671496864649852</v>
      </c>
      <c r="R44" s="18">
        <v>0.32372164918541191</v>
      </c>
      <c r="S44" s="18">
        <v>0.1838297690327419</v>
      </c>
      <c r="T44" s="18">
        <v>0.38178293397814261</v>
      </c>
      <c r="U44" s="18">
        <v>0.4183467797257035</v>
      </c>
      <c r="V44" s="18">
        <v>0.38779257856293459</v>
      </c>
      <c r="W44" s="18">
        <v>0.34379943755649278</v>
      </c>
      <c r="X44" s="18">
        <v>0.46425094488885238</v>
      </c>
      <c r="Y44" s="18">
        <v>0.37513650596881659</v>
      </c>
      <c r="AA44" s="18">
        <v>0.40760310452155762</v>
      </c>
      <c r="AB44" s="18">
        <v>0.35351625556715077</v>
      </c>
      <c r="AC44" s="18">
        <v>0.37996073435745081</v>
      </c>
      <c r="AD44" s="18">
        <v>0.30833831604035372</v>
      </c>
      <c r="AF44" s="18">
        <v>0.36435277740699068</v>
      </c>
      <c r="AG44" s="18">
        <v>0.38410088115503033</v>
      </c>
      <c r="AH44" s="18">
        <v>0.31896686813695191</v>
      </c>
      <c r="AI44" s="18">
        <v>0.38231744369999487</v>
      </c>
      <c r="AJ44" s="18">
        <v>0.32095703171807088</v>
      </c>
      <c r="AK44" s="18">
        <v>0.52959452672710627</v>
      </c>
      <c r="AL44" s="18">
        <v>0.28165043463301559</v>
      </c>
      <c r="AM44" s="18">
        <v>0.36092104036841538</v>
      </c>
      <c r="AO44" s="18">
        <v>0.3972637153000117</v>
      </c>
      <c r="AP44" s="18">
        <v>0.39975404754454502</v>
      </c>
      <c r="AQ44" s="18">
        <v>0.2444658849717313</v>
      </c>
      <c r="AR44" s="18">
        <v>0.27014541229608591</v>
      </c>
      <c r="AS44" s="18">
        <v>0.34825717778346871</v>
      </c>
      <c r="AT44" s="18">
        <v>0.40744353803291378</v>
      </c>
      <c r="AU44" s="18">
        <v>0.41382977949500382</v>
      </c>
      <c r="AV44" s="18">
        <v>0.37540853969371762</v>
      </c>
      <c r="AW44" s="18">
        <v>0.32397166019722379</v>
      </c>
    </row>
    <row r="45" spans="2:49" ht="29" x14ac:dyDescent="0.35">
      <c r="B45" s="17" t="s">
        <v>82</v>
      </c>
      <c r="C45" s="18">
        <v>0.47712411807622662</v>
      </c>
      <c r="D45" s="18">
        <v>0.46266174237916158</v>
      </c>
      <c r="E45" s="18">
        <v>0.48881317037291561</v>
      </c>
      <c r="G45" s="18">
        <v>0.44849032739587202</v>
      </c>
      <c r="H45" s="18">
        <v>0.41388460068715882</v>
      </c>
      <c r="I45" s="18">
        <v>0.51383813961541536</v>
      </c>
      <c r="J45" s="18">
        <v>0.50250073671489448</v>
      </c>
      <c r="K45" s="18">
        <v>0.43396785365998808</v>
      </c>
      <c r="L45" s="18">
        <v>0.47818578760218489</v>
      </c>
      <c r="N45" s="18">
        <v>0.50137381281511828</v>
      </c>
      <c r="O45" s="18">
        <v>0.48119498476522832</v>
      </c>
      <c r="P45" s="18">
        <v>0.44258993728112339</v>
      </c>
      <c r="Q45" s="18">
        <v>0.27156687723137768</v>
      </c>
      <c r="R45" s="18">
        <v>0.44015167976994662</v>
      </c>
      <c r="S45" s="18">
        <v>0.44529477922411942</v>
      </c>
      <c r="T45" s="18">
        <v>0.49425584311823412</v>
      </c>
      <c r="U45" s="18">
        <v>0.55108099074710748</v>
      </c>
      <c r="V45" s="18">
        <v>0.4620106513907456</v>
      </c>
      <c r="W45" s="18">
        <v>0.51967069416933032</v>
      </c>
      <c r="X45" s="18">
        <v>0.56552655938567742</v>
      </c>
      <c r="Y45" s="18">
        <v>0.40522920855129752</v>
      </c>
      <c r="AA45" s="18">
        <v>0.56375091076353856</v>
      </c>
      <c r="AB45" s="18">
        <v>0.4804146095970826</v>
      </c>
      <c r="AC45" s="18">
        <v>0.42923558144948087</v>
      </c>
      <c r="AD45" s="18">
        <v>0.41224347666233813</v>
      </c>
      <c r="AF45" s="18">
        <v>0.51414459352046249</v>
      </c>
      <c r="AG45" s="18">
        <v>0.47958602693335167</v>
      </c>
      <c r="AH45" s="18">
        <v>0.39537527273589501</v>
      </c>
      <c r="AI45" s="18">
        <v>0.51120381254926794</v>
      </c>
      <c r="AJ45" s="18">
        <v>0.45127034134964539</v>
      </c>
      <c r="AK45" s="18">
        <v>0.52715281754757193</v>
      </c>
      <c r="AL45" s="18">
        <v>0.36160370071264758</v>
      </c>
      <c r="AM45" s="18">
        <v>0.46902184980313277</v>
      </c>
      <c r="AO45" s="18">
        <v>0.50740687669660289</v>
      </c>
      <c r="AP45" s="18">
        <v>0.53131994016048556</v>
      </c>
      <c r="AQ45" s="18">
        <v>0.32121600244184773</v>
      </c>
      <c r="AR45" s="18">
        <v>0.48905924109204341</v>
      </c>
      <c r="AS45" s="18">
        <v>0.43927408229217202</v>
      </c>
      <c r="AT45" s="18">
        <v>0.53723461082324098</v>
      </c>
      <c r="AU45" s="18">
        <v>0.44062904258393609</v>
      </c>
      <c r="AV45" s="18">
        <v>0.46837434825712948</v>
      </c>
      <c r="AW45" s="18">
        <v>0.45321460396521879</v>
      </c>
    </row>
    <row r="46" spans="2:49" ht="29" x14ac:dyDescent="0.35">
      <c r="B46" s="17" t="s">
        <v>83</v>
      </c>
      <c r="C46" s="18">
        <v>0.33297943871638291</v>
      </c>
      <c r="D46" s="18">
        <v>0.310553782571864</v>
      </c>
      <c r="E46" s="18">
        <v>0.35137172425542329</v>
      </c>
      <c r="G46" s="18">
        <v>0.17680172802784561</v>
      </c>
      <c r="H46" s="18">
        <v>0.39749308463572502</v>
      </c>
      <c r="I46" s="18">
        <v>0.33934399959758599</v>
      </c>
      <c r="J46" s="18">
        <v>0.33226582522811082</v>
      </c>
      <c r="K46" s="18">
        <v>0.31819305951824273</v>
      </c>
      <c r="L46" s="18">
        <v>0.33299545364361999</v>
      </c>
      <c r="N46" s="18">
        <v>0.27894593890982311</v>
      </c>
      <c r="O46" s="18">
        <v>0.59921852784654017</v>
      </c>
      <c r="P46" s="18">
        <v>0.14969422227026519</v>
      </c>
      <c r="Q46" s="18">
        <v>0.40958321119251551</v>
      </c>
      <c r="R46" s="18">
        <v>0.34730660694634541</v>
      </c>
      <c r="S46" s="18">
        <v>0.26358437398510298</v>
      </c>
      <c r="T46" s="18">
        <v>0.42240769935185662</v>
      </c>
      <c r="U46" s="18">
        <v>0.3935412588542595</v>
      </c>
      <c r="V46" s="18">
        <v>0.29558270155054872</v>
      </c>
      <c r="W46" s="18">
        <v>0.34824088261904429</v>
      </c>
      <c r="X46" s="18">
        <v>0.35385137806333938</v>
      </c>
      <c r="Y46" s="18">
        <v>0.28010923750151628</v>
      </c>
      <c r="AA46" s="18">
        <v>0.34813386978544891</v>
      </c>
      <c r="AB46" s="18">
        <v>0.32095956847129109</v>
      </c>
      <c r="AC46" s="18">
        <v>0.32105912679717519</v>
      </c>
      <c r="AD46" s="18">
        <v>0.34032091136153941</v>
      </c>
      <c r="AF46" s="18">
        <v>0.34949829668527488</v>
      </c>
      <c r="AG46" s="18">
        <v>0.33789079190353338</v>
      </c>
      <c r="AH46" s="18">
        <v>0.24415201073558701</v>
      </c>
      <c r="AI46" s="18">
        <v>0.2487388847724932</v>
      </c>
      <c r="AJ46" s="18">
        <v>0.27597706748309209</v>
      </c>
      <c r="AK46" s="18">
        <v>0.47124590988700499</v>
      </c>
      <c r="AL46" s="18">
        <v>0.21322912039338179</v>
      </c>
      <c r="AM46" s="18">
        <v>0.40906224657403523</v>
      </c>
      <c r="AO46" s="18">
        <v>0.3649728827760032</v>
      </c>
      <c r="AP46" s="18">
        <v>0.37458450469747689</v>
      </c>
      <c r="AQ46" s="18">
        <v>0.17481867854224381</v>
      </c>
      <c r="AR46" s="18">
        <v>0.32782136882781848</v>
      </c>
      <c r="AS46" s="18">
        <v>0.26064884039043368</v>
      </c>
      <c r="AT46" s="18">
        <v>0.45702431566349688</v>
      </c>
      <c r="AU46" s="18">
        <v>0.31840049296805922</v>
      </c>
      <c r="AV46" s="18">
        <v>0.23695994007373361</v>
      </c>
      <c r="AW46" s="18">
        <v>0.55326437190949007</v>
      </c>
    </row>
    <row r="47" spans="2:49" x14ac:dyDescent="0.35">
      <c r="B47" s="17" t="s">
        <v>84</v>
      </c>
      <c r="C47" s="18">
        <v>0.25529953130285538</v>
      </c>
      <c r="D47" s="18">
        <v>0.32635085725260171</v>
      </c>
      <c r="E47" s="18">
        <v>0.1917190784758297</v>
      </c>
      <c r="G47" s="18">
        <v>0.17935058022227829</v>
      </c>
      <c r="H47" s="18">
        <v>0.31044729040348162</v>
      </c>
      <c r="I47" s="18">
        <v>0.30059175666545468</v>
      </c>
      <c r="J47" s="18">
        <v>0.27065212625095592</v>
      </c>
      <c r="K47" s="18">
        <v>0.26557857510386351</v>
      </c>
      <c r="L47" s="18">
        <v>0.20672086012925189</v>
      </c>
      <c r="N47" s="18">
        <v>0.2547461282754982</v>
      </c>
      <c r="O47" s="18">
        <v>0.27148221022378011</v>
      </c>
      <c r="P47" s="18">
        <v>0.22040462467739291</v>
      </c>
      <c r="Q47" s="18">
        <v>0.26290659115514309</v>
      </c>
      <c r="R47" s="18">
        <v>0.29414605190208731</v>
      </c>
      <c r="S47" s="18">
        <v>0.25719265707706129</v>
      </c>
      <c r="T47" s="18">
        <v>0.19668848826680521</v>
      </c>
      <c r="U47" s="18">
        <v>0.2081430277513675</v>
      </c>
      <c r="V47" s="18">
        <v>0.31541688289315722</v>
      </c>
      <c r="W47" s="18">
        <v>0.2634583624811993</v>
      </c>
      <c r="X47" s="18">
        <v>0.25987123433233378</v>
      </c>
      <c r="Y47" s="18">
        <v>0.2175315466638284</v>
      </c>
      <c r="AA47" s="18">
        <v>0.27592608937844348</v>
      </c>
      <c r="AB47" s="18">
        <v>0.25683652955396352</v>
      </c>
      <c r="AC47" s="18">
        <v>0.28369971711803038</v>
      </c>
      <c r="AD47" s="18">
        <v>0.1943299527305731</v>
      </c>
      <c r="AF47" s="18">
        <v>0.28894635072961689</v>
      </c>
      <c r="AG47" s="18">
        <v>0.29687389253918522</v>
      </c>
      <c r="AH47" s="18">
        <v>0.21322189972943381</v>
      </c>
      <c r="AI47" s="18">
        <v>0.27277165137130849</v>
      </c>
      <c r="AJ47" s="18">
        <v>0.20199059983317799</v>
      </c>
      <c r="AK47" s="18">
        <v>0.21059574096627071</v>
      </c>
      <c r="AL47" s="18">
        <v>0.21124865613987789</v>
      </c>
      <c r="AM47" s="18">
        <v>0.19472647029439269</v>
      </c>
      <c r="AO47" s="18">
        <v>0.31724402986964162</v>
      </c>
      <c r="AP47" s="18">
        <v>0.29243347570135592</v>
      </c>
      <c r="AQ47" s="18">
        <v>0.31942441608128258</v>
      </c>
      <c r="AR47" s="18">
        <v>0.21055271831976269</v>
      </c>
      <c r="AS47" s="18">
        <v>0.2226470177712975</v>
      </c>
      <c r="AT47" s="18">
        <v>6.7380019341448549E-2</v>
      </c>
      <c r="AU47" s="18">
        <v>0.1138921969920869</v>
      </c>
      <c r="AV47" s="18">
        <v>0.21887469798226639</v>
      </c>
      <c r="AW47" s="18">
        <v>0.26336026100910298</v>
      </c>
    </row>
    <row r="48" spans="2:49" ht="29" x14ac:dyDescent="0.35">
      <c r="B48" s="17" t="s">
        <v>85</v>
      </c>
      <c r="C48" s="18">
        <v>0.27538340716806209</v>
      </c>
      <c r="D48" s="18">
        <v>0.21909020542996599</v>
      </c>
      <c r="E48" s="18">
        <v>0.32331590686080902</v>
      </c>
      <c r="G48" s="18">
        <v>0.17979045041268471</v>
      </c>
      <c r="H48" s="18">
        <v>0.2278768734696015</v>
      </c>
      <c r="I48" s="18">
        <v>0.23884971978208769</v>
      </c>
      <c r="J48" s="18">
        <v>0.2967377927654028</v>
      </c>
      <c r="K48" s="18">
        <v>0.35172829147207368</v>
      </c>
      <c r="L48" s="18">
        <v>0.24786232165947511</v>
      </c>
      <c r="N48" s="18">
        <v>0.26217308506406523</v>
      </c>
      <c r="O48" s="18">
        <v>0.27990391928256692</v>
      </c>
      <c r="P48" s="18">
        <v>0.22607150330815459</v>
      </c>
      <c r="Q48" s="18">
        <v>0.46715423016381979</v>
      </c>
      <c r="R48" s="18">
        <v>0.33677998417259353</v>
      </c>
      <c r="S48" s="18">
        <v>0.17112685568868011</v>
      </c>
      <c r="T48" s="18">
        <v>0.49445751811105237</v>
      </c>
      <c r="U48" s="18">
        <v>0.28188608914174063</v>
      </c>
      <c r="V48" s="18">
        <v>0.2135028643405327</v>
      </c>
      <c r="W48" s="18">
        <v>0.2306661833866486</v>
      </c>
      <c r="X48" s="18">
        <v>0.28349162929096139</v>
      </c>
      <c r="Y48" s="18">
        <v>0.2316784822964314</v>
      </c>
      <c r="AA48" s="18">
        <v>0.23324845564205121</v>
      </c>
      <c r="AB48" s="18">
        <v>0.25420681984727272</v>
      </c>
      <c r="AC48" s="18">
        <v>0.3044624317530536</v>
      </c>
      <c r="AD48" s="18">
        <v>0.32496067980113519</v>
      </c>
      <c r="AF48" s="18">
        <v>0.25565015417717862</v>
      </c>
      <c r="AG48" s="18">
        <v>0.30516393879390841</v>
      </c>
      <c r="AH48" s="18">
        <v>0.29961302137399459</v>
      </c>
      <c r="AI48" s="18">
        <v>0.20433395676515709</v>
      </c>
      <c r="AJ48" s="18">
        <v>0.26518074601318747</v>
      </c>
      <c r="AK48" s="18">
        <v>0.15165391996421021</v>
      </c>
      <c r="AL48" s="18">
        <v>0.28556567205370292</v>
      </c>
      <c r="AM48" s="18">
        <v>0.28657834621313683</v>
      </c>
      <c r="AO48" s="18">
        <v>0.24698874065616441</v>
      </c>
      <c r="AP48" s="18">
        <v>0.30856047305548329</v>
      </c>
      <c r="AQ48" s="18">
        <v>0.20086805920989359</v>
      </c>
      <c r="AR48" s="18">
        <v>0.27071780480429292</v>
      </c>
      <c r="AS48" s="18">
        <v>0.28809182929383459</v>
      </c>
      <c r="AT48" s="18">
        <v>0.12553993141306749</v>
      </c>
      <c r="AU48" s="18">
        <v>0.2720499860531746</v>
      </c>
      <c r="AV48" s="18">
        <v>0.29142527155663772</v>
      </c>
      <c r="AW48" s="18">
        <v>0.29500118758716248</v>
      </c>
    </row>
    <row r="49" spans="2:49" ht="29" x14ac:dyDescent="0.35">
      <c r="B49" s="17" t="s">
        <v>86</v>
      </c>
      <c r="C49" s="18">
        <v>0.25401830092717992</v>
      </c>
      <c r="D49" s="18">
        <v>0.24509654988490079</v>
      </c>
      <c r="E49" s="18">
        <v>0.26044280246383078</v>
      </c>
      <c r="G49" s="18">
        <v>0.36638697873083842</v>
      </c>
      <c r="H49" s="18">
        <v>0.2458691625391726</v>
      </c>
      <c r="I49" s="18">
        <v>0.28212991755910771</v>
      </c>
      <c r="J49" s="18">
        <v>0.28260364740709709</v>
      </c>
      <c r="K49" s="18">
        <v>0.2092285305845486</v>
      </c>
      <c r="L49" s="18">
        <v>0.2415312248303251</v>
      </c>
      <c r="N49" s="18">
        <v>0.20919644272765689</v>
      </c>
      <c r="O49" s="18">
        <v>0.27948889936437449</v>
      </c>
      <c r="P49" s="18">
        <v>0.1952139762987305</v>
      </c>
      <c r="Q49" s="18">
        <v>0.30737741520550199</v>
      </c>
      <c r="R49" s="18">
        <v>0.30997503059472992</v>
      </c>
      <c r="S49" s="18">
        <v>0.21121962171551101</v>
      </c>
      <c r="T49" s="18">
        <v>0.3133325547832197</v>
      </c>
      <c r="U49" s="18">
        <v>0.2563822118903018</v>
      </c>
      <c r="V49" s="18">
        <v>0.2011680925532974</v>
      </c>
      <c r="W49" s="18">
        <v>0.21217340713186211</v>
      </c>
      <c r="X49" s="18">
        <v>0.31761453190825278</v>
      </c>
      <c r="Y49" s="18">
        <v>0.27462121900475939</v>
      </c>
      <c r="AA49" s="18">
        <v>0.28683184178967969</v>
      </c>
      <c r="AB49" s="18">
        <v>0.234684952070221</v>
      </c>
      <c r="AC49" s="18">
        <v>0.27662230544777411</v>
      </c>
      <c r="AD49" s="18">
        <v>0.21180061281279949</v>
      </c>
      <c r="AF49" s="18">
        <v>0.25721319318019498</v>
      </c>
      <c r="AG49" s="18">
        <v>0.27073360330123519</v>
      </c>
      <c r="AH49" s="18">
        <v>0.30540865514638732</v>
      </c>
      <c r="AI49" s="18">
        <v>0.19619447144885019</v>
      </c>
      <c r="AJ49" s="18">
        <v>0.23136721194926849</v>
      </c>
      <c r="AK49" s="18">
        <v>0.31552839500020607</v>
      </c>
      <c r="AL49" s="18">
        <v>0.28741139337150939</v>
      </c>
      <c r="AM49" s="18">
        <v>0.22127559892483689</v>
      </c>
      <c r="AO49" s="18">
        <v>0.26743424387697168</v>
      </c>
      <c r="AP49" s="18">
        <v>0.29037441011848197</v>
      </c>
      <c r="AQ49" s="18">
        <v>0.22422342696114489</v>
      </c>
      <c r="AR49" s="18">
        <v>0.21090830534560689</v>
      </c>
      <c r="AS49" s="18">
        <v>0.2137701575567213</v>
      </c>
      <c r="AT49" s="18">
        <v>0.33196796988469979</v>
      </c>
      <c r="AU49" s="18">
        <v>0.20406307067557139</v>
      </c>
      <c r="AV49" s="18">
        <v>0.25487022757699418</v>
      </c>
      <c r="AW49" s="18">
        <v>0.30328981137966571</v>
      </c>
    </row>
    <row r="50" spans="2:49" ht="43.5" x14ac:dyDescent="0.35">
      <c r="B50" s="17" t="s">
        <v>87</v>
      </c>
      <c r="C50" s="18">
        <v>0.37290090697389061</v>
      </c>
      <c r="D50" s="18">
        <v>0.40569552904616318</v>
      </c>
      <c r="E50" s="18">
        <v>0.34302826315800311</v>
      </c>
      <c r="G50" s="18">
        <v>0.64077395323111608</v>
      </c>
      <c r="H50" s="18">
        <v>0.3298252815203726</v>
      </c>
      <c r="I50" s="18">
        <v>0.35405151994566858</v>
      </c>
      <c r="J50" s="18">
        <v>0.43020742347937058</v>
      </c>
      <c r="K50" s="18">
        <v>0.35264012081930102</v>
      </c>
      <c r="L50" s="18">
        <v>0.3502958398045235</v>
      </c>
      <c r="N50" s="18">
        <v>0.34454077830315782</v>
      </c>
      <c r="O50" s="18">
        <v>0.36248069608704891</v>
      </c>
      <c r="P50" s="18">
        <v>0.36787850347393208</v>
      </c>
      <c r="Q50" s="18">
        <v>0.3367011727704366</v>
      </c>
      <c r="R50" s="18">
        <v>0.42904463725929409</v>
      </c>
      <c r="S50" s="18">
        <v>0.28868971733960502</v>
      </c>
      <c r="T50" s="18">
        <v>0.46631920295555651</v>
      </c>
      <c r="U50" s="18">
        <v>0.39443633261064298</v>
      </c>
      <c r="V50" s="18">
        <v>0.37582673068043848</v>
      </c>
      <c r="W50" s="18">
        <v>0.38300770481138641</v>
      </c>
      <c r="X50" s="18">
        <v>0.34033967060580572</v>
      </c>
      <c r="Y50" s="18">
        <v>0.35332450268345711</v>
      </c>
      <c r="AA50" s="18">
        <v>0.36491832947778069</v>
      </c>
      <c r="AB50" s="18">
        <v>0.3589817564481545</v>
      </c>
      <c r="AC50" s="18">
        <v>0.40731168971784559</v>
      </c>
      <c r="AD50" s="18">
        <v>0.3629888433301024</v>
      </c>
      <c r="AF50" s="18">
        <v>0.36798512094733049</v>
      </c>
      <c r="AG50" s="18">
        <v>0.43613327235311539</v>
      </c>
      <c r="AH50" s="18">
        <v>0.23683859366937021</v>
      </c>
      <c r="AI50" s="18">
        <v>0.29898658289794999</v>
      </c>
      <c r="AJ50" s="18">
        <v>0.43282812150946681</v>
      </c>
      <c r="AK50" s="18">
        <v>0.30102347278404201</v>
      </c>
      <c r="AL50" s="18">
        <v>0.27961038443784031</v>
      </c>
      <c r="AM50" s="18">
        <v>0.29665399029449002</v>
      </c>
      <c r="AO50" s="18">
        <v>0.33513248522427952</v>
      </c>
      <c r="AP50" s="18">
        <v>0.44443344433959292</v>
      </c>
      <c r="AQ50" s="18">
        <v>0.29626078289679569</v>
      </c>
      <c r="AR50" s="18">
        <v>0.3644843944794417</v>
      </c>
      <c r="AS50" s="18">
        <v>0.39737675468175959</v>
      </c>
      <c r="AT50" s="18">
        <v>0.25610987057982321</v>
      </c>
      <c r="AU50" s="18">
        <v>0.24945180204273509</v>
      </c>
      <c r="AV50" s="18">
        <v>0.27630756802164619</v>
      </c>
      <c r="AW50" s="18">
        <v>0.48002972776909397</v>
      </c>
    </row>
    <row r="51" spans="2:49" x14ac:dyDescent="0.35">
      <c r="B51" s="17" t="s">
        <v>88</v>
      </c>
      <c r="C51" s="18">
        <v>0.24676454907649609</v>
      </c>
      <c r="D51" s="18">
        <v>0.27597966904158289</v>
      </c>
      <c r="E51" s="18">
        <v>0.21979108512520421</v>
      </c>
      <c r="G51" s="18">
        <v>0.17979045041268471</v>
      </c>
      <c r="H51" s="18">
        <v>0.29268569125556099</v>
      </c>
      <c r="I51" s="18">
        <v>0.30742401423316962</v>
      </c>
      <c r="J51" s="18">
        <v>0.27661408545435912</v>
      </c>
      <c r="K51" s="18">
        <v>0.1943260265621167</v>
      </c>
      <c r="L51" s="18">
        <v>0.2178072988740839</v>
      </c>
      <c r="N51" s="18">
        <v>0.13995500297213689</v>
      </c>
      <c r="O51" s="18">
        <v>0.16462698835805001</v>
      </c>
      <c r="P51" s="18">
        <v>0.1962522553417306</v>
      </c>
      <c r="Q51" s="18">
        <v>0.16780967542250311</v>
      </c>
      <c r="R51" s="18">
        <v>0.24753317859052421</v>
      </c>
      <c r="S51" s="18">
        <v>0.22444344376440131</v>
      </c>
      <c r="T51" s="18">
        <v>0.33546689043641792</v>
      </c>
      <c r="U51" s="18">
        <v>0.28199655000144441</v>
      </c>
      <c r="V51" s="18">
        <v>0.32948428351780518</v>
      </c>
      <c r="W51" s="18">
        <v>0.2259743059087429</v>
      </c>
      <c r="X51" s="18">
        <v>0.26560461392263968</v>
      </c>
      <c r="Y51" s="18">
        <v>0.25647814094978832</v>
      </c>
      <c r="AA51" s="18">
        <v>0.30265231827271288</v>
      </c>
      <c r="AB51" s="18">
        <v>0.2383549320558126</v>
      </c>
      <c r="AC51" s="18">
        <v>0.26398027002580537</v>
      </c>
      <c r="AD51" s="18">
        <v>0.16654166861673969</v>
      </c>
      <c r="AF51" s="18">
        <v>0.22162060624675531</v>
      </c>
      <c r="AG51" s="18">
        <v>0.29166561111562439</v>
      </c>
      <c r="AH51" s="18">
        <v>0.36904099893014891</v>
      </c>
      <c r="AI51" s="18">
        <v>0.30054888628587789</v>
      </c>
      <c r="AJ51" s="18">
        <v>0.2025704617280385</v>
      </c>
      <c r="AK51" s="18">
        <v>0.15458448176512471</v>
      </c>
      <c r="AL51" s="18">
        <v>0.2124193228977064</v>
      </c>
      <c r="AM51" s="18">
        <v>0.18190364549913809</v>
      </c>
      <c r="AO51" s="18">
        <v>0.25430604544269858</v>
      </c>
      <c r="AP51" s="18">
        <v>0.31798290793382389</v>
      </c>
      <c r="AQ51" s="18">
        <v>0.34840066845762979</v>
      </c>
      <c r="AR51" s="18">
        <v>0.2867724293894548</v>
      </c>
      <c r="AS51" s="18">
        <v>0.178608216662695</v>
      </c>
      <c r="AT51" s="18">
        <v>0.12923147717728611</v>
      </c>
      <c r="AU51" s="18">
        <v>0.17959883617378439</v>
      </c>
      <c r="AV51" s="18">
        <v>0.21982222743264529</v>
      </c>
      <c r="AW51" s="18">
        <v>0.1865465319066317</v>
      </c>
    </row>
    <row r="52" spans="2:49" ht="43.5" x14ac:dyDescent="0.35">
      <c r="B52" s="17" t="s">
        <v>89</v>
      </c>
      <c r="C52" s="18">
        <v>0.17461955763585291</v>
      </c>
      <c r="D52" s="18">
        <v>0.18528805006084359</v>
      </c>
      <c r="E52" s="18">
        <v>0.16374756535885901</v>
      </c>
      <c r="G52" s="18">
        <v>0.17828598647308461</v>
      </c>
      <c r="H52" s="18">
        <v>0.20674369871356441</v>
      </c>
      <c r="I52" s="18">
        <v>0.24353627349382451</v>
      </c>
      <c r="J52" s="18">
        <v>0.18165556304491209</v>
      </c>
      <c r="K52" s="18">
        <v>0.15753054714082909</v>
      </c>
      <c r="L52" s="18">
        <v>0.13662220256529711</v>
      </c>
      <c r="N52" s="18">
        <v>0.15448550529195951</v>
      </c>
      <c r="O52" s="18">
        <v>0.28312124212888617</v>
      </c>
      <c r="P52" s="18">
        <v>9.8196331766191705E-2</v>
      </c>
      <c r="Q52" s="18">
        <v>0.17505295177776289</v>
      </c>
      <c r="R52" s="18">
        <v>0.20915843334041981</v>
      </c>
      <c r="S52" s="18">
        <v>0.1085194272367483</v>
      </c>
      <c r="T52" s="18">
        <v>0.2651306478916966</v>
      </c>
      <c r="U52" s="18">
        <v>0.16258270226086899</v>
      </c>
      <c r="V52" s="18">
        <v>0.25716536536413043</v>
      </c>
      <c r="W52" s="18">
        <v>8.5977558510077948E-2</v>
      </c>
      <c r="X52" s="18">
        <v>0.22664491604367659</v>
      </c>
      <c r="Y52" s="18">
        <v>0.14195845078515629</v>
      </c>
      <c r="AA52" s="18">
        <v>0.22780660556997839</v>
      </c>
      <c r="AB52" s="18">
        <v>0.1494580720039044</v>
      </c>
      <c r="AC52" s="18">
        <v>0.13427819313095321</v>
      </c>
      <c r="AD52" s="18">
        <v>0.18052363855627171</v>
      </c>
      <c r="AF52" s="18">
        <v>0.17114181585881119</v>
      </c>
      <c r="AG52" s="18">
        <v>0.21286157650356369</v>
      </c>
      <c r="AH52" s="18">
        <v>0.1738538513968195</v>
      </c>
      <c r="AI52" s="18">
        <v>7.3865588620118036E-2</v>
      </c>
      <c r="AJ52" s="18">
        <v>0.14397477588349961</v>
      </c>
      <c r="AK52" s="18">
        <v>0.1128389803261975</v>
      </c>
      <c r="AL52" s="18">
        <v>0.13327585431374969</v>
      </c>
      <c r="AM52" s="18">
        <v>0.18009813672888589</v>
      </c>
      <c r="AO52" s="18">
        <v>0.19927035355954431</v>
      </c>
      <c r="AP52" s="18">
        <v>0.21523211607066439</v>
      </c>
      <c r="AQ52" s="18">
        <v>0.14367487765530951</v>
      </c>
      <c r="AR52" s="18">
        <v>0.1883288711521714</v>
      </c>
      <c r="AS52" s="18">
        <v>0.1117814251327357</v>
      </c>
      <c r="AT52" s="18">
        <v>0.1421400701162252</v>
      </c>
      <c r="AU52" s="18">
        <v>0.22893181949471339</v>
      </c>
      <c r="AV52" s="18">
        <v>0.1184866921691806</v>
      </c>
      <c r="AW52" s="18">
        <v>0.1990124908979905</v>
      </c>
    </row>
    <row r="53" spans="2:49" ht="43.5" x14ac:dyDescent="0.35">
      <c r="B53" s="17" t="s">
        <v>90</v>
      </c>
      <c r="C53" s="18">
        <v>0.17561116980223071</v>
      </c>
      <c r="D53" s="18">
        <v>0.18914118471515429</v>
      </c>
      <c r="E53" s="18">
        <v>0.1622360816897998</v>
      </c>
      <c r="G53" s="18">
        <v>0.18028693775031679</v>
      </c>
      <c r="H53" s="18">
        <v>0.28789932002805291</v>
      </c>
      <c r="I53" s="18">
        <v>0.23904384223569211</v>
      </c>
      <c r="J53" s="18">
        <v>0.1555029864141893</v>
      </c>
      <c r="K53" s="18">
        <v>0.14578033988728301</v>
      </c>
      <c r="L53" s="18">
        <v>0.1519852644800572</v>
      </c>
      <c r="N53" s="18">
        <v>0.10611933076190309</v>
      </c>
      <c r="O53" s="18">
        <v>0.12436498124230171</v>
      </c>
      <c r="P53" s="18">
        <v>0.2018863799911165</v>
      </c>
      <c r="Q53" s="18">
        <v>0.1075695430451761</v>
      </c>
      <c r="R53" s="18">
        <v>0.22653574349943861</v>
      </c>
      <c r="S53" s="18">
        <v>0.1652834256398524</v>
      </c>
      <c r="T53" s="18">
        <v>0.1549772204095391</v>
      </c>
      <c r="U53" s="18">
        <v>0.13249149131029231</v>
      </c>
      <c r="V53" s="18">
        <v>0.22488265789516271</v>
      </c>
      <c r="W53" s="18">
        <v>0.2218751490994452</v>
      </c>
      <c r="X53" s="18">
        <v>0.18755864861447091</v>
      </c>
      <c r="Y53" s="18">
        <v>0.1289068235275673</v>
      </c>
      <c r="AA53" s="18">
        <v>0.2394460614796764</v>
      </c>
      <c r="AB53" s="18">
        <v>0.1415601889606253</v>
      </c>
      <c r="AC53" s="18">
        <v>0.18236592139988639</v>
      </c>
      <c r="AD53" s="18">
        <v>0.12709112265694539</v>
      </c>
      <c r="AF53" s="18">
        <v>0.17173936054031719</v>
      </c>
      <c r="AG53" s="18">
        <v>0.2430819702311689</v>
      </c>
      <c r="AH53" s="18">
        <v>0.12870191506938999</v>
      </c>
      <c r="AI53" s="18">
        <v>0.19686272312738731</v>
      </c>
      <c r="AJ53" s="18">
        <v>0.1180570615847867</v>
      </c>
      <c r="AK53" s="18">
        <v>0.1083856013699413</v>
      </c>
      <c r="AL53" s="18">
        <v>5.9209903688007902E-2</v>
      </c>
      <c r="AM53" s="18">
        <v>0.13207609249771751</v>
      </c>
      <c r="AO53" s="18">
        <v>0.20648236678317841</v>
      </c>
      <c r="AP53" s="18">
        <v>0.25485028453228692</v>
      </c>
      <c r="AQ53" s="18">
        <v>0.14446041394048609</v>
      </c>
      <c r="AR53" s="18">
        <v>0.19186930121181769</v>
      </c>
      <c r="AS53" s="18">
        <v>0.12391906798028331</v>
      </c>
      <c r="AT53" s="18">
        <v>0.13653027467792481</v>
      </c>
      <c r="AU53" s="18">
        <v>8.9506660442838185E-2</v>
      </c>
      <c r="AV53" s="18">
        <v>0.1045515377312545</v>
      </c>
      <c r="AW53" s="18">
        <v>0.14421338107844189</v>
      </c>
    </row>
    <row r="54" spans="2:49" ht="29" x14ac:dyDescent="0.35">
      <c r="B54" s="17" t="s">
        <v>72</v>
      </c>
      <c r="C54" s="18">
        <v>0.1275476301488796</v>
      </c>
      <c r="D54" s="18">
        <v>0.15128343617890419</v>
      </c>
      <c r="E54" s="18">
        <v>0.1070065195743016</v>
      </c>
      <c r="G54" s="18">
        <v>0</v>
      </c>
      <c r="H54" s="18">
        <v>2.0419153334673951E-2</v>
      </c>
      <c r="I54" s="18">
        <v>3.7496959207450997E-2</v>
      </c>
      <c r="J54" s="18">
        <v>3.2473426219737263E-2</v>
      </c>
      <c r="K54" s="18">
        <v>0.1443200991365754</v>
      </c>
      <c r="L54" s="18">
        <v>0.26034265040479698</v>
      </c>
      <c r="N54" s="18">
        <v>0.16065559688357581</v>
      </c>
      <c r="O54" s="18">
        <v>0</v>
      </c>
      <c r="P54" s="18">
        <v>0.23236010835308879</v>
      </c>
      <c r="Q54" s="18">
        <v>0.1714795632102914</v>
      </c>
      <c r="R54" s="18">
        <v>5.8721505591404211E-2</v>
      </c>
      <c r="S54" s="18">
        <v>0.21850091341962741</v>
      </c>
      <c r="T54" s="18">
        <v>0.1168156983759191</v>
      </c>
      <c r="U54" s="18">
        <v>0.1526326633102969</v>
      </c>
      <c r="V54" s="18">
        <v>3.6846185708764183E-2</v>
      </c>
      <c r="W54" s="18">
        <v>0.1330238063616381</v>
      </c>
      <c r="X54" s="18">
        <v>0.1305355137248469</v>
      </c>
      <c r="Y54" s="18">
        <v>0.15533153147188999</v>
      </c>
      <c r="AA54" s="18">
        <v>9.7786344289382987E-2</v>
      </c>
      <c r="AB54" s="18">
        <v>0.17628888533367831</v>
      </c>
      <c r="AC54" s="18">
        <v>0.1160609154880735</v>
      </c>
      <c r="AD54" s="18">
        <v>0.1207040851654733</v>
      </c>
      <c r="AF54" s="18">
        <v>0.17339657560426569</v>
      </c>
      <c r="AG54" s="18">
        <v>9.255311579898183E-2</v>
      </c>
      <c r="AH54" s="18">
        <v>0.26213061773101259</v>
      </c>
      <c r="AI54" s="18">
        <v>5.2770878263284082E-2</v>
      </c>
      <c r="AJ54" s="18">
        <v>0.13682046865534811</v>
      </c>
      <c r="AK54" s="18">
        <v>5.2278629818261292E-2</v>
      </c>
      <c r="AL54" s="18">
        <v>0.2274707036682915</v>
      </c>
      <c r="AM54" s="18">
        <v>9.7179835265842493E-2</v>
      </c>
      <c r="AO54" s="18">
        <v>0.1456536977664033</v>
      </c>
      <c r="AP54" s="18">
        <v>7.1742829511559955E-2</v>
      </c>
      <c r="AQ54" s="18">
        <v>0.28484096224635158</v>
      </c>
      <c r="AR54" s="18">
        <v>2.0227949903331779E-2</v>
      </c>
      <c r="AS54" s="18">
        <v>0.13934078137274911</v>
      </c>
      <c r="AT54" s="18">
        <v>6.5853910470180271E-2</v>
      </c>
      <c r="AU54" s="18">
        <v>0.1368666687852754</v>
      </c>
      <c r="AV54" s="18">
        <v>0.26979728109393719</v>
      </c>
      <c r="AW54" s="18">
        <v>6.1492588156553812E-2</v>
      </c>
    </row>
    <row r="55" spans="2:49" x14ac:dyDescent="0.35">
      <c r="B55" s="17" t="s">
        <v>91</v>
      </c>
      <c r="C55" s="18">
        <v>2.7369848970183339E-2</v>
      </c>
      <c r="D55" s="18">
        <v>2.7652425115824591E-2</v>
      </c>
      <c r="E55" s="18">
        <v>2.7173318429365621E-2</v>
      </c>
      <c r="G55" s="18">
        <v>0</v>
      </c>
      <c r="H55" s="18">
        <v>0</v>
      </c>
      <c r="I55" s="18">
        <v>4.7959199734445901E-2</v>
      </c>
      <c r="J55" s="18">
        <v>2.1540679991218361E-2</v>
      </c>
      <c r="K55" s="18">
        <v>3.4561184824786817E-2</v>
      </c>
      <c r="L55" s="18">
        <v>2.2918314337345251E-2</v>
      </c>
      <c r="N55" s="18">
        <v>0</v>
      </c>
      <c r="O55" s="18">
        <v>0</v>
      </c>
      <c r="P55" s="18">
        <v>1.025207420742154E-2</v>
      </c>
      <c r="Q55" s="18">
        <v>6.2860228731128218E-2</v>
      </c>
      <c r="R55" s="18">
        <v>6.9460441110194407E-2</v>
      </c>
      <c r="S55" s="18">
        <v>3.7993228909488697E-2</v>
      </c>
      <c r="T55" s="18">
        <v>0</v>
      </c>
      <c r="U55" s="18">
        <v>0</v>
      </c>
      <c r="V55" s="18">
        <v>2.3618007488358041E-2</v>
      </c>
      <c r="W55" s="18">
        <v>5.9794463606777891E-2</v>
      </c>
      <c r="X55" s="18">
        <v>1.218538463688861E-2</v>
      </c>
      <c r="Y55" s="18">
        <v>1.435576264062598E-2</v>
      </c>
      <c r="AA55" s="18">
        <v>1.3865291059958739E-2</v>
      </c>
      <c r="AB55" s="18">
        <v>1.498291065863696E-2</v>
      </c>
      <c r="AC55" s="18">
        <v>2.574591690618766E-2</v>
      </c>
      <c r="AD55" s="18">
        <v>5.9826555783880422E-2</v>
      </c>
      <c r="AF55" s="18">
        <v>3.125214553964039E-2</v>
      </c>
      <c r="AG55" s="18">
        <v>2.1585107457291589E-2</v>
      </c>
      <c r="AH55" s="18">
        <v>0</v>
      </c>
      <c r="AI55" s="18">
        <v>2.2997132655784919E-2</v>
      </c>
      <c r="AJ55" s="18">
        <v>1.871238844282665E-2</v>
      </c>
      <c r="AK55" s="18">
        <v>0</v>
      </c>
      <c r="AL55" s="18">
        <v>0.1064285554053422</v>
      </c>
      <c r="AM55" s="18">
        <v>5.0832987522264499E-2</v>
      </c>
      <c r="AO55" s="18">
        <v>3.5300875630161883E-2</v>
      </c>
      <c r="AP55" s="18">
        <v>2.3205292734089771E-2</v>
      </c>
      <c r="AQ55" s="18">
        <v>2.3147768958708952E-2</v>
      </c>
      <c r="AR55" s="18">
        <v>1.772348583836349E-2</v>
      </c>
      <c r="AS55" s="18">
        <v>1.9189161384738859E-2</v>
      </c>
      <c r="AT55" s="18">
        <v>0</v>
      </c>
      <c r="AU55" s="18">
        <v>6.6787106699124271E-2</v>
      </c>
      <c r="AV55" s="18">
        <v>5.4555609447943319E-2</v>
      </c>
      <c r="AW55" s="18">
        <v>0</v>
      </c>
    </row>
    <row r="57" spans="2:49" ht="58" x14ac:dyDescent="0.35">
      <c r="B57" s="14" t="s">
        <v>92</v>
      </c>
    </row>
    <row r="58" spans="2:49" ht="29" x14ac:dyDescent="0.35">
      <c r="B58" s="15" t="s">
        <v>15</v>
      </c>
    </row>
    <row r="59" spans="2:49" x14ac:dyDescent="0.35">
      <c r="B59" s="11" t="s">
        <v>66</v>
      </c>
      <c r="C59" s="16">
        <v>743</v>
      </c>
      <c r="D59" s="16">
        <v>349</v>
      </c>
      <c r="E59" s="16">
        <v>393</v>
      </c>
      <c r="G59" s="16">
        <v>11</v>
      </c>
      <c r="H59" s="16">
        <v>48</v>
      </c>
      <c r="I59" s="16">
        <v>135</v>
      </c>
      <c r="J59" s="16">
        <v>182</v>
      </c>
      <c r="K59" s="16">
        <v>144</v>
      </c>
      <c r="L59" s="16">
        <v>223</v>
      </c>
      <c r="N59" s="16">
        <v>57</v>
      </c>
      <c r="O59" s="16">
        <v>25</v>
      </c>
      <c r="P59" s="16">
        <v>41</v>
      </c>
      <c r="Q59" s="16">
        <v>30</v>
      </c>
      <c r="R59" s="16">
        <v>84</v>
      </c>
      <c r="S59" s="16">
        <v>53</v>
      </c>
      <c r="T59" s="16">
        <v>45</v>
      </c>
      <c r="U59" s="16">
        <v>74</v>
      </c>
      <c r="V59" s="16">
        <v>85</v>
      </c>
      <c r="W59" s="16">
        <v>102</v>
      </c>
      <c r="X59" s="16">
        <v>79</v>
      </c>
      <c r="Y59" s="16">
        <v>68</v>
      </c>
      <c r="AA59" s="16">
        <v>216</v>
      </c>
      <c r="AB59" s="16">
        <v>197</v>
      </c>
      <c r="AC59" s="16">
        <v>167</v>
      </c>
      <c r="AD59" s="16">
        <v>160</v>
      </c>
      <c r="AF59" s="16">
        <v>161</v>
      </c>
      <c r="AG59" s="16">
        <v>239</v>
      </c>
      <c r="AH59" s="16">
        <v>46</v>
      </c>
      <c r="AI59" s="16">
        <v>40</v>
      </c>
      <c r="AJ59" s="16">
        <v>107</v>
      </c>
      <c r="AK59" s="16">
        <v>19</v>
      </c>
      <c r="AL59" s="16">
        <v>14</v>
      </c>
      <c r="AM59" s="16">
        <v>117</v>
      </c>
      <c r="AO59" s="16">
        <v>143</v>
      </c>
      <c r="AP59" s="16">
        <v>182</v>
      </c>
      <c r="AQ59" s="16">
        <v>40</v>
      </c>
      <c r="AR59" s="16">
        <v>52</v>
      </c>
      <c r="AS59" s="16">
        <v>159</v>
      </c>
      <c r="AT59" s="16">
        <v>15</v>
      </c>
      <c r="AU59" s="16">
        <v>44</v>
      </c>
      <c r="AV59" s="16">
        <v>59</v>
      </c>
      <c r="AW59" s="16">
        <v>49</v>
      </c>
    </row>
    <row r="60" spans="2:49" x14ac:dyDescent="0.35">
      <c r="B60" s="12" t="s">
        <v>67</v>
      </c>
      <c r="C60" s="16">
        <v>758</v>
      </c>
      <c r="D60" s="16">
        <v>353</v>
      </c>
      <c r="E60" s="16">
        <v>404</v>
      </c>
      <c r="G60" s="16">
        <v>11</v>
      </c>
      <c r="H60" s="16">
        <v>48</v>
      </c>
      <c r="I60" s="16">
        <v>131</v>
      </c>
      <c r="J60" s="16">
        <v>178</v>
      </c>
      <c r="K60" s="16">
        <v>145</v>
      </c>
      <c r="L60" s="16">
        <v>246</v>
      </c>
      <c r="N60" s="16">
        <v>58</v>
      </c>
      <c r="O60" s="16">
        <v>24</v>
      </c>
      <c r="P60" s="16">
        <v>40</v>
      </c>
      <c r="Q60" s="16">
        <v>30</v>
      </c>
      <c r="R60" s="16">
        <v>84</v>
      </c>
      <c r="S60" s="16">
        <v>54</v>
      </c>
      <c r="T60" s="16">
        <v>45</v>
      </c>
      <c r="U60" s="16">
        <v>72</v>
      </c>
      <c r="V60" s="16">
        <v>86</v>
      </c>
      <c r="W60" s="16">
        <v>108</v>
      </c>
      <c r="X60" s="16">
        <v>79</v>
      </c>
      <c r="Y60" s="16">
        <v>78</v>
      </c>
      <c r="AA60" s="16">
        <v>216</v>
      </c>
      <c r="AB60" s="16">
        <v>200</v>
      </c>
      <c r="AC60" s="16">
        <v>178</v>
      </c>
      <c r="AD60" s="16">
        <v>163</v>
      </c>
      <c r="AF60" s="16">
        <v>168</v>
      </c>
      <c r="AG60" s="16">
        <v>241</v>
      </c>
      <c r="AH60" s="16">
        <v>48</v>
      </c>
      <c r="AI60" s="16">
        <v>41</v>
      </c>
      <c r="AJ60" s="16">
        <v>111</v>
      </c>
      <c r="AK60" s="16">
        <v>20</v>
      </c>
      <c r="AL60" s="16">
        <v>13</v>
      </c>
      <c r="AM60" s="16">
        <v>116</v>
      </c>
      <c r="AO60" s="16">
        <v>149</v>
      </c>
      <c r="AP60" s="16">
        <v>183</v>
      </c>
      <c r="AQ60" s="16">
        <v>42</v>
      </c>
      <c r="AR60" s="16">
        <v>53</v>
      </c>
      <c r="AS60" s="16">
        <v>163</v>
      </c>
      <c r="AT60" s="16">
        <v>16</v>
      </c>
      <c r="AU60" s="16">
        <v>44</v>
      </c>
      <c r="AV60" s="16">
        <v>60</v>
      </c>
      <c r="AW60" s="16">
        <v>49</v>
      </c>
    </row>
    <row r="61" spans="2:49" x14ac:dyDescent="0.35">
      <c r="B61" s="17" t="s">
        <v>93</v>
      </c>
      <c r="C61" s="18">
        <v>5.7397304030289517E-2</v>
      </c>
      <c r="D61" s="18">
        <v>3.9886272972426529E-2</v>
      </c>
      <c r="E61" s="18">
        <v>7.283282159617617E-2</v>
      </c>
      <c r="G61" s="18">
        <v>0</v>
      </c>
      <c r="H61" s="18">
        <v>2.019504898576531E-2</v>
      </c>
      <c r="I61" s="18">
        <v>0.13118226194468291</v>
      </c>
      <c r="J61" s="18">
        <v>5.4988130015656007E-2</v>
      </c>
      <c r="K61" s="18">
        <v>8.5293295942255029E-2</v>
      </c>
      <c r="L61" s="18">
        <v>1.329784467210288E-2</v>
      </c>
      <c r="N61" s="18">
        <v>5.1800095377675791E-2</v>
      </c>
      <c r="O61" s="18">
        <v>3.8067229820001727E-2</v>
      </c>
      <c r="P61" s="18">
        <v>4.8370822562447201E-2</v>
      </c>
      <c r="Q61" s="18">
        <v>3.0542719793241292E-2</v>
      </c>
      <c r="R61" s="18">
        <v>8.0360727942350926E-2</v>
      </c>
      <c r="S61" s="18">
        <v>3.4623283723781088E-2</v>
      </c>
      <c r="T61" s="18">
        <v>0</v>
      </c>
      <c r="U61" s="18">
        <v>2.5683258515803671E-2</v>
      </c>
      <c r="V61" s="18">
        <v>8.1919323499250921E-2</v>
      </c>
      <c r="W61" s="18">
        <v>7.8089654847553827E-2</v>
      </c>
      <c r="X61" s="18">
        <v>5.2228447101346998E-2</v>
      </c>
      <c r="Y61" s="18">
        <v>8.5245190234389132E-2</v>
      </c>
      <c r="AA61" s="18">
        <v>3.1143382273342339E-2</v>
      </c>
      <c r="AB61" s="18">
        <v>4.5998352669755993E-2</v>
      </c>
      <c r="AC61" s="18">
        <v>8.2547931287828419E-2</v>
      </c>
      <c r="AD61" s="18">
        <v>7.90710419303952E-2</v>
      </c>
      <c r="AF61" s="18">
        <v>2.3873982358522089E-2</v>
      </c>
      <c r="AG61" s="18">
        <v>6.7793484649756555E-2</v>
      </c>
      <c r="AH61" s="18">
        <v>8.5587502523405551E-2</v>
      </c>
      <c r="AI61" s="18">
        <v>9.549501964478449E-2</v>
      </c>
      <c r="AJ61" s="18">
        <v>6.425288385658405E-2</v>
      </c>
      <c r="AK61" s="18">
        <v>0</v>
      </c>
      <c r="AL61" s="18">
        <v>0</v>
      </c>
      <c r="AM61" s="18">
        <v>6.8763747197308059E-2</v>
      </c>
      <c r="AO61" s="18">
        <v>4.1327268680235778E-2</v>
      </c>
      <c r="AP61" s="18">
        <v>6.7675554066072799E-2</v>
      </c>
      <c r="AQ61" s="18">
        <v>4.6382365809803323E-2</v>
      </c>
      <c r="AR61" s="18">
        <v>9.1694845133689529E-2</v>
      </c>
      <c r="AS61" s="18">
        <v>6.7942728871094663E-2</v>
      </c>
      <c r="AT61" s="18">
        <v>0</v>
      </c>
      <c r="AU61" s="18">
        <v>6.9581801935895027E-2</v>
      </c>
      <c r="AV61" s="18">
        <v>3.5482923921588763E-2</v>
      </c>
      <c r="AW61" s="18">
        <v>3.88329308488247E-2</v>
      </c>
    </row>
    <row r="62" spans="2:49" x14ac:dyDescent="0.35">
      <c r="B62" s="17" t="s">
        <v>94</v>
      </c>
      <c r="C62" s="18">
        <v>0.15267656305225211</v>
      </c>
      <c r="D62" s="18">
        <v>0.12740900504886341</v>
      </c>
      <c r="E62" s="18">
        <v>0.1750789955497439</v>
      </c>
      <c r="G62" s="18">
        <v>0</v>
      </c>
      <c r="H62" s="18">
        <v>0.18338086231019321</v>
      </c>
      <c r="I62" s="18">
        <v>0.22664759484935851</v>
      </c>
      <c r="J62" s="18">
        <v>0.17027853187775291</v>
      </c>
      <c r="K62" s="18">
        <v>0.13154319430545849</v>
      </c>
      <c r="L62" s="18">
        <v>0.1137495837764541</v>
      </c>
      <c r="N62" s="18">
        <v>8.6496954493289938E-2</v>
      </c>
      <c r="O62" s="18">
        <v>0.19653211089347861</v>
      </c>
      <c r="P62" s="18">
        <v>0.14520226109702389</v>
      </c>
      <c r="Q62" s="18">
        <v>0.13659142698734589</v>
      </c>
      <c r="R62" s="18">
        <v>0.24822934810335909</v>
      </c>
      <c r="S62" s="18">
        <v>0.16823932840428391</v>
      </c>
      <c r="T62" s="18">
        <v>0.12612019823803811</v>
      </c>
      <c r="U62" s="18">
        <v>0.172082705110356</v>
      </c>
      <c r="V62" s="18">
        <v>0.13198832871659549</v>
      </c>
      <c r="W62" s="18">
        <v>0.13120056136433911</v>
      </c>
      <c r="X62" s="18">
        <v>0.15945580776407531</v>
      </c>
      <c r="Y62" s="18">
        <v>0.1284218712169789</v>
      </c>
      <c r="AA62" s="18">
        <v>0.199564002283423</v>
      </c>
      <c r="AB62" s="18">
        <v>0.1211525378755858</v>
      </c>
      <c r="AC62" s="18">
        <v>0.1013687831976811</v>
      </c>
      <c r="AD62" s="18">
        <v>0.18343780497197509</v>
      </c>
      <c r="AF62" s="18">
        <v>0.10480835834647791</v>
      </c>
      <c r="AG62" s="18">
        <v>0.16268548508096481</v>
      </c>
      <c r="AH62" s="18">
        <v>7.9990196673802555E-2</v>
      </c>
      <c r="AI62" s="18">
        <v>0.17796457245715361</v>
      </c>
      <c r="AJ62" s="18">
        <v>0.13571519596400319</v>
      </c>
      <c r="AK62" s="18">
        <v>0.2028611675038513</v>
      </c>
      <c r="AL62" s="18">
        <v>0.29891449821158989</v>
      </c>
      <c r="AM62" s="18">
        <v>0.21419710673592229</v>
      </c>
      <c r="AO62" s="18">
        <v>0.17382350532750299</v>
      </c>
      <c r="AP62" s="18">
        <v>0.1467358708586646</v>
      </c>
      <c r="AQ62" s="18">
        <v>7.1823861996404739E-2</v>
      </c>
      <c r="AR62" s="18">
        <v>0.1538267042225811</v>
      </c>
      <c r="AS62" s="18">
        <v>0.11679560409948091</v>
      </c>
      <c r="AT62" s="18">
        <v>0.25553847163011162</v>
      </c>
      <c r="AU62" s="18">
        <v>0.26932192918546849</v>
      </c>
      <c r="AV62" s="18">
        <v>0.13258056333174151</v>
      </c>
      <c r="AW62" s="18">
        <v>0.1842325039485028</v>
      </c>
    </row>
    <row r="63" spans="2:49" x14ac:dyDescent="0.35">
      <c r="B63" s="17" t="s">
        <v>95</v>
      </c>
      <c r="C63" s="18">
        <v>0.20370439716857919</v>
      </c>
      <c r="D63" s="18">
        <v>0.20724287835962699</v>
      </c>
      <c r="E63" s="18">
        <v>0.20098518993728959</v>
      </c>
      <c r="G63" s="18">
        <v>0.4512261293650639</v>
      </c>
      <c r="H63" s="18">
        <v>0.18813738625445511</v>
      </c>
      <c r="I63" s="18">
        <v>0.2327473671669599</v>
      </c>
      <c r="J63" s="18">
        <v>0.2090019974543888</v>
      </c>
      <c r="K63" s="18">
        <v>0.22831049063164241</v>
      </c>
      <c r="L63" s="18">
        <v>0.16240109205056971</v>
      </c>
      <c r="N63" s="18">
        <v>0.22009599627955789</v>
      </c>
      <c r="O63" s="18">
        <v>0.1687195124170886</v>
      </c>
      <c r="P63" s="18">
        <v>0.1724684452551368</v>
      </c>
      <c r="Q63" s="18">
        <v>0.26886222037154528</v>
      </c>
      <c r="R63" s="18">
        <v>0.1509514981749544</v>
      </c>
      <c r="S63" s="18">
        <v>0.28021862051050378</v>
      </c>
      <c r="T63" s="18">
        <v>0.1533621649808812</v>
      </c>
      <c r="U63" s="18">
        <v>0.1461629266941257</v>
      </c>
      <c r="V63" s="18">
        <v>0.24936400051592331</v>
      </c>
      <c r="W63" s="18">
        <v>0.22597323682428569</v>
      </c>
      <c r="X63" s="18">
        <v>0.25507298345852802</v>
      </c>
      <c r="Y63" s="18">
        <v>0.14569827933526391</v>
      </c>
      <c r="AA63" s="18">
        <v>0.19745472149482179</v>
      </c>
      <c r="AB63" s="18">
        <v>0.20898124223940329</v>
      </c>
      <c r="AC63" s="18">
        <v>0.20636651250149909</v>
      </c>
      <c r="AD63" s="18">
        <v>0.20422361912009909</v>
      </c>
      <c r="AF63" s="18">
        <v>0.21147602290239861</v>
      </c>
      <c r="AG63" s="18">
        <v>0.20692865552602241</v>
      </c>
      <c r="AH63" s="18">
        <v>0.24163561700574959</v>
      </c>
      <c r="AI63" s="18">
        <v>0.25583727967337211</v>
      </c>
      <c r="AJ63" s="18">
        <v>0.19035590518580039</v>
      </c>
      <c r="AK63" s="18">
        <v>0.14702020538347191</v>
      </c>
      <c r="AL63" s="18">
        <v>0.22937215644132991</v>
      </c>
      <c r="AM63" s="18">
        <v>0.17122902107656071</v>
      </c>
      <c r="AO63" s="18">
        <v>0.17922407997096021</v>
      </c>
      <c r="AP63" s="18">
        <v>0.21123221939155309</v>
      </c>
      <c r="AQ63" s="18">
        <v>0.21764394374477869</v>
      </c>
      <c r="AR63" s="18">
        <v>0.29124670809588399</v>
      </c>
      <c r="AS63" s="18">
        <v>0.19577479456595931</v>
      </c>
      <c r="AT63" s="18">
        <v>0.1234269680716257</v>
      </c>
      <c r="AU63" s="18">
        <v>0.15682231080185011</v>
      </c>
      <c r="AV63" s="18">
        <v>0.27929398112765369</v>
      </c>
      <c r="AW63" s="18">
        <v>0.14553424980978749</v>
      </c>
    </row>
    <row r="64" spans="2:49" x14ac:dyDescent="0.35">
      <c r="B64" s="17" t="s">
        <v>96</v>
      </c>
      <c r="C64" s="18">
        <v>0.32201691878577332</v>
      </c>
      <c r="D64" s="18">
        <v>0.33275898117682962</v>
      </c>
      <c r="E64" s="18">
        <v>0.31321153174944022</v>
      </c>
      <c r="G64" s="18">
        <v>0.36609414835200949</v>
      </c>
      <c r="H64" s="18">
        <v>0.4434048111801237</v>
      </c>
      <c r="I64" s="18">
        <v>0.2233513156897059</v>
      </c>
      <c r="J64" s="18">
        <v>0.34681229083759779</v>
      </c>
      <c r="K64" s="18">
        <v>0.29837766381085362</v>
      </c>
      <c r="L64" s="18">
        <v>0.34489989762579359</v>
      </c>
      <c r="N64" s="18">
        <v>0.30067349415099259</v>
      </c>
      <c r="O64" s="18">
        <v>0.27528052533596281</v>
      </c>
      <c r="P64" s="18">
        <v>0.41862330928109442</v>
      </c>
      <c r="Q64" s="18">
        <v>0.2998664595781988</v>
      </c>
      <c r="R64" s="18">
        <v>0.26930974400678348</v>
      </c>
      <c r="S64" s="18">
        <v>0.28720737340844721</v>
      </c>
      <c r="T64" s="18">
        <v>0.49327809356299213</v>
      </c>
      <c r="U64" s="18">
        <v>0.32105675349219581</v>
      </c>
      <c r="V64" s="18">
        <v>0.32670030930395821</v>
      </c>
      <c r="W64" s="18">
        <v>0.26569558667201171</v>
      </c>
      <c r="X64" s="18">
        <v>0.27197045409813331</v>
      </c>
      <c r="Y64" s="18">
        <v>0.41830115510012411</v>
      </c>
      <c r="AA64" s="18">
        <v>0.2791058127696715</v>
      </c>
      <c r="AB64" s="18">
        <v>0.35030450677967628</v>
      </c>
      <c r="AC64" s="18">
        <v>0.3574561341196093</v>
      </c>
      <c r="AD64" s="18">
        <v>0.30554982402155328</v>
      </c>
      <c r="AF64" s="18">
        <v>0.33719203188868452</v>
      </c>
      <c r="AG64" s="18">
        <v>0.32736002040303008</v>
      </c>
      <c r="AH64" s="18">
        <v>0.28258065982237879</v>
      </c>
      <c r="AI64" s="18">
        <v>0.29341693086988541</v>
      </c>
      <c r="AJ64" s="18">
        <v>0.35741304064252921</v>
      </c>
      <c r="AK64" s="18">
        <v>0.37503509475385283</v>
      </c>
      <c r="AL64" s="18">
        <v>0.22995196833632681</v>
      </c>
      <c r="AM64" s="18">
        <v>0.28280878395928472</v>
      </c>
      <c r="AO64" s="18">
        <v>0.32035067880678147</v>
      </c>
      <c r="AP64" s="18">
        <v>0.3066507504475271</v>
      </c>
      <c r="AQ64" s="18">
        <v>0.4046942749207727</v>
      </c>
      <c r="AR64" s="18">
        <v>0.33089791864619028</v>
      </c>
      <c r="AS64" s="18">
        <v>0.37115749187471758</v>
      </c>
      <c r="AT64" s="18">
        <v>0.3400138392726742</v>
      </c>
      <c r="AU64" s="18">
        <v>0.23646909022703591</v>
      </c>
      <c r="AV64" s="18">
        <v>0.1967366672626493</v>
      </c>
      <c r="AW64" s="18">
        <v>0.36497866937952239</v>
      </c>
    </row>
    <row r="65" spans="2:49" x14ac:dyDescent="0.35">
      <c r="B65" s="17" t="s">
        <v>97</v>
      </c>
      <c r="C65" s="18">
        <v>0.21470860157597471</v>
      </c>
      <c r="D65" s="18">
        <v>0.23013363686577559</v>
      </c>
      <c r="E65" s="18">
        <v>0.19974725246448091</v>
      </c>
      <c r="G65" s="18">
        <v>0.18267972228292659</v>
      </c>
      <c r="H65" s="18">
        <v>0.16488189126946279</v>
      </c>
      <c r="I65" s="18">
        <v>0.15219490304053901</v>
      </c>
      <c r="J65" s="18">
        <v>0.18124324348073281</v>
      </c>
      <c r="K65" s="18">
        <v>0.22223251062394481</v>
      </c>
      <c r="L65" s="18">
        <v>0.27864829488329862</v>
      </c>
      <c r="N65" s="18">
        <v>0.30254243747852289</v>
      </c>
      <c r="O65" s="18">
        <v>0.27642510449590441</v>
      </c>
      <c r="P65" s="18">
        <v>0.13159055923463209</v>
      </c>
      <c r="Q65" s="18">
        <v>0.1361340643408957</v>
      </c>
      <c r="R65" s="18">
        <v>0.2396083928458112</v>
      </c>
      <c r="S65" s="18">
        <v>0.1897173235521758</v>
      </c>
      <c r="T65" s="18">
        <v>0.1115129518850433</v>
      </c>
      <c r="U65" s="18">
        <v>0.29350469815983571</v>
      </c>
      <c r="V65" s="18">
        <v>0.17556101970363269</v>
      </c>
      <c r="W65" s="18">
        <v>0.23865081208371991</v>
      </c>
      <c r="X65" s="18">
        <v>0.21176019739036989</v>
      </c>
      <c r="Y65" s="18">
        <v>0.19279166048376689</v>
      </c>
      <c r="AA65" s="18">
        <v>0.25411506735196332</v>
      </c>
      <c r="AB65" s="18">
        <v>0.20111396655899089</v>
      </c>
      <c r="AC65" s="18">
        <v>0.2282251217242513</v>
      </c>
      <c r="AD65" s="18">
        <v>0.16634701611695171</v>
      </c>
      <c r="AF65" s="18">
        <v>0.28025716816144242</v>
      </c>
      <c r="AG65" s="18">
        <v>0.200900718791658</v>
      </c>
      <c r="AH65" s="18">
        <v>0.22105930944976299</v>
      </c>
      <c r="AI65" s="18">
        <v>0.1483540722914759</v>
      </c>
      <c r="AJ65" s="18">
        <v>0.2234884068224709</v>
      </c>
      <c r="AK65" s="18">
        <v>0.2178979141637386</v>
      </c>
      <c r="AL65" s="18">
        <v>5.9209903688007902E-2</v>
      </c>
      <c r="AM65" s="18">
        <v>0.1771119151792066</v>
      </c>
      <c r="AO65" s="18">
        <v>0.25071675760500373</v>
      </c>
      <c r="AP65" s="18">
        <v>0.22947990357012529</v>
      </c>
      <c r="AQ65" s="18">
        <v>0.15437587594599639</v>
      </c>
      <c r="AR65" s="18">
        <v>0.13233382390165499</v>
      </c>
      <c r="AS65" s="18">
        <v>0.2215632841402769</v>
      </c>
      <c r="AT65" s="18">
        <v>0.20898561616739619</v>
      </c>
      <c r="AU65" s="18">
        <v>0.18072958475039619</v>
      </c>
      <c r="AV65" s="18">
        <v>0.22889512503878021</v>
      </c>
      <c r="AW65" s="18">
        <v>0.18283635586344471</v>
      </c>
    </row>
    <row r="66" spans="2:49" ht="29" x14ac:dyDescent="0.35">
      <c r="B66" s="17" t="s">
        <v>72</v>
      </c>
      <c r="C66" s="18">
        <v>4.9496215387131268E-2</v>
      </c>
      <c r="D66" s="18">
        <v>6.2569225576478052E-2</v>
      </c>
      <c r="E66" s="18">
        <v>3.8144208702869407E-2</v>
      </c>
      <c r="G66" s="18">
        <v>0</v>
      </c>
      <c r="H66" s="18">
        <v>0</v>
      </c>
      <c r="I66" s="18">
        <v>3.387655730875385E-2</v>
      </c>
      <c r="J66" s="18">
        <v>3.7675806333871617E-2</v>
      </c>
      <c r="K66" s="18">
        <v>3.4242844685845687E-2</v>
      </c>
      <c r="L66" s="18">
        <v>8.7003286991780976E-2</v>
      </c>
      <c r="N66" s="18">
        <v>3.8391022219960977E-2</v>
      </c>
      <c r="O66" s="18">
        <v>4.4975517037563931E-2</v>
      </c>
      <c r="P66" s="18">
        <v>8.3744602569665552E-2</v>
      </c>
      <c r="Q66" s="18">
        <v>0.12800310892877301</v>
      </c>
      <c r="R66" s="18">
        <v>1.1540288926740959E-2</v>
      </c>
      <c r="S66" s="18">
        <v>3.9994070400808122E-2</v>
      </c>
      <c r="T66" s="18">
        <v>0.115726591333045</v>
      </c>
      <c r="U66" s="18">
        <v>4.150965802768318E-2</v>
      </c>
      <c r="V66" s="18">
        <v>3.4467018260639339E-2</v>
      </c>
      <c r="W66" s="18">
        <v>6.039014820808971E-2</v>
      </c>
      <c r="X66" s="18">
        <v>4.951211018754631E-2</v>
      </c>
      <c r="Y66" s="18">
        <v>2.954184362947683E-2</v>
      </c>
      <c r="AA66" s="18">
        <v>3.8617013826778138E-2</v>
      </c>
      <c r="AB66" s="18">
        <v>7.2449393876587484E-2</v>
      </c>
      <c r="AC66" s="18">
        <v>2.4035517169130809E-2</v>
      </c>
      <c r="AD66" s="18">
        <v>6.1370693839025603E-2</v>
      </c>
      <c r="AF66" s="18">
        <v>4.2392436342474339E-2</v>
      </c>
      <c r="AG66" s="18">
        <v>3.4331635548568107E-2</v>
      </c>
      <c r="AH66" s="18">
        <v>8.9146714524900625E-2</v>
      </c>
      <c r="AI66" s="18">
        <v>2.8932125063328491E-2</v>
      </c>
      <c r="AJ66" s="18">
        <v>2.8774567528612249E-2</v>
      </c>
      <c r="AK66" s="18">
        <v>5.7185618195085483E-2</v>
      </c>
      <c r="AL66" s="18">
        <v>0.1825514733227456</v>
      </c>
      <c r="AM66" s="18">
        <v>8.5889425851717452E-2</v>
      </c>
      <c r="AO66" s="18">
        <v>3.4557709609515382E-2</v>
      </c>
      <c r="AP66" s="18">
        <v>3.8225701666056953E-2</v>
      </c>
      <c r="AQ66" s="18">
        <v>0.1050796775822439</v>
      </c>
      <c r="AR66" s="18">
        <v>0</v>
      </c>
      <c r="AS66" s="18">
        <v>2.676609644847068E-2</v>
      </c>
      <c r="AT66" s="18">
        <v>7.2035104858192311E-2</v>
      </c>
      <c r="AU66" s="18">
        <v>8.7075283099354153E-2</v>
      </c>
      <c r="AV66" s="18">
        <v>0.1270107393175865</v>
      </c>
      <c r="AW66" s="18">
        <v>8.3585290149917696E-2</v>
      </c>
    </row>
    <row r="68" spans="2:49" ht="72.5" x14ac:dyDescent="0.35">
      <c r="B68" s="14" t="s">
        <v>98</v>
      </c>
    </row>
    <row r="69" spans="2:49" ht="29" x14ac:dyDescent="0.35">
      <c r="B69" s="15" t="s">
        <v>15</v>
      </c>
    </row>
    <row r="70" spans="2:49" x14ac:dyDescent="0.35">
      <c r="B70" s="11" t="s">
        <v>66</v>
      </c>
      <c r="C70" s="16">
        <v>743</v>
      </c>
      <c r="D70" s="16">
        <v>349</v>
      </c>
      <c r="E70" s="16">
        <v>393</v>
      </c>
      <c r="G70" s="16">
        <v>11</v>
      </c>
      <c r="H70" s="16">
        <v>48</v>
      </c>
      <c r="I70" s="16">
        <v>135</v>
      </c>
      <c r="J70" s="16">
        <v>182</v>
      </c>
      <c r="K70" s="16">
        <v>144</v>
      </c>
      <c r="L70" s="16">
        <v>223</v>
      </c>
      <c r="N70" s="16">
        <v>57</v>
      </c>
      <c r="O70" s="16">
        <v>25</v>
      </c>
      <c r="P70" s="16">
        <v>41</v>
      </c>
      <c r="Q70" s="16">
        <v>30</v>
      </c>
      <c r="R70" s="16">
        <v>84</v>
      </c>
      <c r="S70" s="16">
        <v>53</v>
      </c>
      <c r="T70" s="16">
        <v>45</v>
      </c>
      <c r="U70" s="16">
        <v>74</v>
      </c>
      <c r="V70" s="16">
        <v>85</v>
      </c>
      <c r="W70" s="16">
        <v>102</v>
      </c>
      <c r="X70" s="16">
        <v>79</v>
      </c>
      <c r="Y70" s="16">
        <v>68</v>
      </c>
      <c r="AA70" s="16">
        <v>216</v>
      </c>
      <c r="AB70" s="16">
        <v>197</v>
      </c>
      <c r="AC70" s="16">
        <v>167</v>
      </c>
      <c r="AD70" s="16">
        <v>160</v>
      </c>
      <c r="AF70" s="16">
        <v>161</v>
      </c>
      <c r="AG70" s="16">
        <v>239</v>
      </c>
      <c r="AH70" s="16">
        <v>46</v>
      </c>
      <c r="AI70" s="16">
        <v>40</v>
      </c>
      <c r="AJ70" s="16">
        <v>107</v>
      </c>
      <c r="AK70" s="16">
        <v>19</v>
      </c>
      <c r="AL70" s="16">
        <v>14</v>
      </c>
      <c r="AM70" s="16">
        <v>117</v>
      </c>
      <c r="AO70" s="16">
        <v>143</v>
      </c>
      <c r="AP70" s="16">
        <v>182</v>
      </c>
      <c r="AQ70" s="16">
        <v>40</v>
      </c>
      <c r="AR70" s="16">
        <v>52</v>
      </c>
      <c r="AS70" s="16">
        <v>159</v>
      </c>
      <c r="AT70" s="16">
        <v>15</v>
      </c>
      <c r="AU70" s="16">
        <v>44</v>
      </c>
      <c r="AV70" s="16">
        <v>59</v>
      </c>
      <c r="AW70" s="16">
        <v>49</v>
      </c>
    </row>
    <row r="71" spans="2:49" x14ac:dyDescent="0.35">
      <c r="B71" s="12" t="s">
        <v>67</v>
      </c>
      <c r="C71" s="16">
        <v>758</v>
      </c>
      <c r="D71" s="16">
        <v>353</v>
      </c>
      <c r="E71" s="16">
        <v>404</v>
      </c>
      <c r="G71" s="16">
        <v>11</v>
      </c>
      <c r="H71" s="16">
        <v>48</v>
      </c>
      <c r="I71" s="16">
        <v>131</v>
      </c>
      <c r="J71" s="16">
        <v>178</v>
      </c>
      <c r="K71" s="16">
        <v>145</v>
      </c>
      <c r="L71" s="16">
        <v>246</v>
      </c>
      <c r="N71" s="16">
        <v>58</v>
      </c>
      <c r="O71" s="16">
        <v>24</v>
      </c>
      <c r="P71" s="16">
        <v>40</v>
      </c>
      <c r="Q71" s="16">
        <v>30</v>
      </c>
      <c r="R71" s="16">
        <v>84</v>
      </c>
      <c r="S71" s="16">
        <v>54</v>
      </c>
      <c r="T71" s="16">
        <v>45</v>
      </c>
      <c r="U71" s="16">
        <v>72</v>
      </c>
      <c r="V71" s="16">
        <v>86</v>
      </c>
      <c r="W71" s="16">
        <v>108</v>
      </c>
      <c r="X71" s="16">
        <v>79</v>
      </c>
      <c r="Y71" s="16">
        <v>78</v>
      </c>
      <c r="AA71" s="16">
        <v>216</v>
      </c>
      <c r="AB71" s="16">
        <v>200</v>
      </c>
      <c r="AC71" s="16">
        <v>178</v>
      </c>
      <c r="AD71" s="16">
        <v>163</v>
      </c>
      <c r="AF71" s="16">
        <v>168</v>
      </c>
      <c r="AG71" s="16">
        <v>241</v>
      </c>
      <c r="AH71" s="16">
        <v>48</v>
      </c>
      <c r="AI71" s="16">
        <v>41</v>
      </c>
      <c r="AJ71" s="16">
        <v>111</v>
      </c>
      <c r="AK71" s="16">
        <v>20</v>
      </c>
      <c r="AL71" s="16">
        <v>13</v>
      </c>
      <c r="AM71" s="16">
        <v>116</v>
      </c>
      <c r="AO71" s="16">
        <v>149</v>
      </c>
      <c r="AP71" s="16">
        <v>183</v>
      </c>
      <c r="AQ71" s="16">
        <v>42</v>
      </c>
      <c r="AR71" s="16">
        <v>53</v>
      </c>
      <c r="AS71" s="16">
        <v>163</v>
      </c>
      <c r="AT71" s="16">
        <v>16</v>
      </c>
      <c r="AU71" s="16">
        <v>44</v>
      </c>
      <c r="AV71" s="16">
        <v>60</v>
      </c>
      <c r="AW71" s="16">
        <v>49</v>
      </c>
    </row>
    <row r="72" spans="2:49" x14ac:dyDescent="0.35">
      <c r="B72" s="17" t="s">
        <v>99</v>
      </c>
      <c r="C72" s="18">
        <v>0.1205469456223392</v>
      </c>
      <c r="D72" s="18">
        <v>0.1225311384602905</v>
      </c>
      <c r="E72" s="18">
        <v>0.1190338966420719</v>
      </c>
      <c r="G72" s="18">
        <v>9.0029682448064516E-2</v>
      </c>
      <c r="H72" s="18">
        <v>0.24889485628729929</v>
      </c>
      <c r="I72" s="18">
        <v>0.14126719092135601</v>
      </c>
      <c r="J72" s="18">
        <v>0.1204351199198762</v>
      </c>
      <c r="K72" s="18">
        <v>0.1092697702322438</v>
      </c>
      <c r="L72" s="18">
        <v>9.2657541394197546E-2</v>
      </c>
      <c r="N72" s="18">
        <v>0.12178109362601711</v>
      </c>
      <c r="O72" s="18">
        <v>0.31606625146792472</v>
      </c>
      <c r="P72" s="18">
        <v>9.9038977408814163E-2</v>
      </c>
      <c r="Q72" s="18">
        <v>7.3304052516391938E-2</v>
      </c>
      <c r="R72" s="18">
        <v>0.13036718243091289</v>
      </c>
      <c r="S72" s="18">
        <v>0.1060303095112362</v>
      </c>
      <c r="T72" s="18">
        <v>0.10972222598781819</v>
      </c>
      <c r="U72" s="18">
        <v>0.15748378987199249</v>
      </c>
      <c r="V72" s="18">
        <v>0.1735837340925642</v>
      </c>
      <c r="W72" s="18">
        <v>6.6453277670688718E-2</v>
      </c>
      <c r="X72" s="18">
        <v>0.12728502064153499</v>
      </c>
      <c r="Y72" s="18">
        <v>7.0020068406638103E-2</v>
      </c>
      <c r="AA72" s="18">
        <v>0.16553085082454719</v>
      </c>
      <c r="AB72" s="18">
        <v>0.1235977851182825</v>
      </c>
      <c r="AC72" s="18">
        <v>0.1276974992449337</v>
      </c>
      <c r="AD72" s="18">
        <v>4.8158164953855928E-2</v>
      </c>
      <c r="AF72" s="18">
        <v>0.14123016918182041</v>
      </c>
      <c r="AG72" s="18">
        <v>0.1541198111799269</v>
      </c>
      <c r="AH72" s="18">
        <v>0.13180814910833241</v>
      </c>
      <c r="AI72" s="18">
        <v>0.12517013040349839</v>
      </c>
      <c r="AJ72" s="18">
        <v>7.0999035254787665E-2</v>
      </c>
      <c r="AK72" s="18">
        <v>0</v>
      </c>
      <c r="AL72" s="18">
        <v>7.9953266079632074E-2</v>
      </c>
      <c r="AM72" s="18">
        <v>8.6569541445413997E-2</v>
      </c>
      <c r="AO72" s="18">
        <v>0.1026700916897809</v>
      </c>
      <c r="AP72" s="18">
        <v>0.1926563337697495</v>
      </c>
      <c r="AQ72" s="18">
        <v>0.14867303522496761</v>
      </c>
      <c r="AR72" s="18">
        <v>0.1357056189463943</v>
      </c>
      <c r="AS72" s="18">
        <v>6.0219493107666368E-2</v>
      </c>
      <c r="AT72" s="18">
        <v>0</v>
      </c>
      <c r="AU72" s="18">
        <v>7.0931674928219085E-2</v>
      </c>
      <c r="AV72" s="18">
        <v>9.5107720204432936E-2</v>
      </c>
      <c r="AW72" s="18">
        <v>0.18110260227312161</v>
      </c>
    </row>
    <row r="73" spans="2:49" x14ac:dyDescent="0.35">
      <c r="B73" s="17" t="s">
        <v>100</v>
      </c>
      <c r="C73" s="18">
        <v>0.33649587170572243</v>
      </c>
      <c r="D73" s="18">
        <v>0.35018458401854557</v>
      </c>
      <c r="E73" s="18">
        <v>0.32513791885307208</v>
      </c>
      <c r="G73" s="18">
        <v>0.18162044598295479</v>
      </c>
      <c r="H73" s="18">
        <v>0.351503415973557</v>
      </c>
      <c r="I73" s="18">
        <v>0.36922742952496668</v>
      </c>
      <c r="J73" s="18">
        <v>0.36989438591987028</v>
      </c>
      <c r="K73" s="18">
        <v>0.35468570605790573</v>
      </c>
      <c r="L73" s="18">
        <v>0.28810253694617399</v>
      </c>
      <c r="N73" s="18">
        <v>0.39255267269024802</v>
      </c>
      <c r="O73" s="18">
        <v>0.35952023361154378</v>
      </c>
      <c r="P73" s="18">
        <v>0.3485024326416879</v>
      </c>
      <c r="Q73" s="18">
        <v>0.26452452722139619</v>
      </c>
      <c r="R73" s="18">
        <v>0.32472068661505687</v>
      </c>
      <c r="S73" s="18">
        <v>0.30910945004108742</v>
      </c>
      <c r="T73" s="18">
        <v>0.28617892634215453</v>
      </c>
      <c r="U73" s="18">
        <v>0.32527803245966391</v>
      </c>
      <c r="V73" s="18">
        <v>0.38822380506288662</v>
      </c>
      <c r="W73" s="18">
        <v>0.27911746115007402</v>
      </c>
      <c r="X73" s="18">
        <v>0.27279829128395439</v>
      </c>
      <c r="Y73" s="18">
        <v>0.46741643868877197</v>
      </c>
      <c r="AA73" s="18">
        <v>0.37871446132175668</v>
      </c>
      <c r="AB73" s="18">
        <v>0.35740350308243168</v>
      </c>
      <c r="AC73" s="18">
        <v>0.31564981260285391</v>
      </c>
      <c r="AD73" s="18">
        <v>0.28058233691094481</v>
      </c>
      <c r="AF73" s="18">
        <v>0.38532715700571057</v>
      </c>
      <c r="AG73" s="18">
        <v>0.32955022781771681</v>
      </c>
      <c r="AH73" s="18">
        <v>0.27272159432106552</v>
      </c>
      <c r="AI73" s="18">
        <v>0.37538301753752029</v>
      </c>
      <c r="AJ73" s="18">
        <v>0.3437865736497171</v>
      </c>
      <c r="AK73" s="18">
        <v>0.36244601189744191</v>
      </c>
      <c r="AL73" s="18">
        <v>0.2272177752578346</v>
      </c>
      <c r="AM73" s="18">
        <v>0.29356338897721712</v>
      </c>
      <c r="AO73" s="18">
        <v>0.37700521455435082</v>
      </c>
      <c r="AP73" s="18">
        <v>0.34513741469390419</v>
      </c>
      <c r="AQ73" s="18">
        <v>0.39762718529954971</v>
      </c>
      <c r="AR73" s="18">
        <v>0.30326460282456752</v>
      </c>
      <c r="AS73" s="18">
        <v>0.34587147104945432</v>
      </c>
      <c r="AT73" s="18">
        <v>0.32415572787591801</v>
      </c>
      <c r="AU73" s="18">
        <v>0.35095434502478229</v>
      </c>
      <c r="AV73" s="18">
        <v>0.19206852775683639</v>
      </c>
      <c r="AW73" s="18">
        <v>0.30060606494917019</v>
      </c>
    </row>
    <row r="74" spans="2:49" ht="29" x14ac:dyDescent="0.35">
      <c r="B74" s="17" t="s">
        <v>101</v>
      </c>
      <c r="C74" s="18">
        <v>0.29189200968130569</v>
      </c>
      <c r="D74" s="18">
        <v>0.31167519520910569</v>
      </c>
      <c r="E74" s="18">
        <v>0.27325894479791302</v>
      </c>
      <c r="G74" s="18">
        <v>0.45247623386284208</v>
      </c>
      <c r="H74" s="18">
        <v>0.2514941206530098</v>
      </c>
      <c r="I74" s="18">
        <v>0.2690273477531186</v>
      </c>
      <c r="J74" s="18">
        <v>0.3169810559847468</v>
      </c>
      <c r="K74" s="18">
        <v>0.29279436525510849</v>
      </c>
      <c r="L74" s="18">
        <v>0.28632736380555601</v>
      </c>
      <c r="N74" s="18">
        <v>0.25128937215895802</v>
      </c>
      <c r="O74" s="18">
        <v>0.19852099120667649</v>
      </c>
      <c r="P74" s="18">
        <v>0.22246875569051849</v>
      </c>
      <c r="Q74" s="18">
        <v>0.41021912331453259</v>
      </c>
      <c r="R74" s="18">
        <v>0.34359912244553292</v>
      </c>
      <c r="S74" s="18">
        <v>0.42984922984997859</v>
      </c>
      <c r="T74" s="18">
        <v>0.1534806620400101</v>
      </c>
      <c r="U74" s="18">
        <v>0.29364493900173949</v>
      </c>
      <c r="V74" s="18">
        <v>0.2476796617948871</v>
      </c>
      <c r="W74" s="18">
        <v>0.38029049672720872</v>
      </c>
      <c r="X74" s="18">
        <v>0.26329276705877203</v>
      </c>
      <c r="Y74" s="18">
        <v>0.22312406738419949</v>
      </c>
      <c r="AA74" s="18">
        <v>0.25573190078574282</v>
      </c>
      <c r="AB74" s="18">
        <v>0.28275909979831898</v>
      </c>
      <c r="AC74" s="18">
        <v>0.31567363189663727</v>
      </c>
      <c r="AD74" s="18">
        <v>0.32422651627705978</v>
      </c>
      <c r="AF74" s="18">
        <v>0.23863768215349049</v>
      </c>
      <c r="AG74" s="18">
        <v>0.34249176249941882</v>
      </c>
      <c r="AH74" s="18">
        <v>0.16821427537521999</v>
      </c>
      <c r="AI74" s="18">
        <v>0.2740931399727306</v>
      </c>
      <c r="AJ74" s="18">
        <v>0.31317085023143437</v>
      </c>
      <c r="AK74" s="18">
        <v>0.36815998531960598</v>
      </c>
      <c r="AL74" s="18">
        <v>0.43431143277292289</v>
      </c>
      <c r="AM74" s="18">
        <v>0.27305861073364418</v>
      </c>
      <c r="AO74" s="18">
        <v>0.2980817245100702</v>
      </c>
      <c r="AP74" s="18">
        <v>0.30389108908780299</v>
      </c>
      <c r="AQ74" s="18">
        <v>0.19979849951333661</v>
      </c>
      <c r="AR74" s="18">
        <v>0.24447254798867099</v>
      </c>
      <c r="AS74" s="18">
        <v>0.30287873915993302</v>
      </c>
      <c r="AT74" s="18">
        <v>0.39826649470920222</v>
      </c>
      <c r="AU74" s="18">
        <v>0.24840827477954769</v>
      </c>
      <c r="AV74" s="18">
        <v>0.37347307059855112</v>
      </c>
      <c r="AW74" s="18">
        <v>0.2270689356916373</v>
      </c>
    </row>
    <row r="75" spans="2:49" x14ac:dyDescent="0.35">
      <c r="B75" s="17" t="s">
        <v>102</v>
      </c>
      <c r="C75" s="18">
        <v>7.9801017273155E-2</v>
      </c>
      <c r="D75" s="18">
        <v>5.4567670770188703E-2</v>
      </c>
      <c r="E75" s="18">
        <v>0.1020381531547805</v>
      </c>
      <c r="G75" s="18">
        <v>0.18090634385988211</v>
      </c>
      <c r="H75" s="18">
        <v>0.1057596947851782</v>
      </c>
      <c r="I75" s="18">
        <v>9.091400032436385E-2</v>
      </c>
      <c r="J75" s="18">
        <v>7.8163022261805562E-2</v>
      </c>
      <c r="K75" s="18">
        <v>8.2643985548059976E-2</v>
      </c>
      <c r="L75" s="18">
        <v>6.4030572751297435E-2</v>
      </c>
      <c r="N75" s="18">
        <v>5.3550571160137637E-2</v>
      </c>
      <c r="O75" s="18">
        <v>0</v>
      </c>
      <c r="P75" s="18">
        <v>7.2056016950412069E-2</v>
      </c>
      <c r="Q75" s="18">
        <v>6.4397624795061642E-2</v>
      </c>
      <c r="R75" s="18">
        <v>0.1068882709909962</v>
      </c>
      <c r="S75" s="18">
        <v>3.9532897872060373E-2</v>
      </c>
      <c r="T75" s="18">
        <v>0.1064091056180224</v>
      </c>
      <c r="U75" s="18">
        <v>6.9227765084231355E-2</v>
      </c>
      <c r="V75" s="18">
        <v>7.2878722934361331E-2</v>
      </c>
      <c r="W75" s="18">
        <v>7.9732115763972794E-2</v>
      </c>
      <c r="X75" s="18">
        <v>0.12651878454958829</v>
      </c>
      <c r="Y75" s="18">
        <v>8.7107198239412445E-2</v>
      </c>
      <c r="AA75" s="18">
        <v>7.9613220990397499E-2</v>
      </c>
      <c r="AB75" s="18">
        <v>3.5588163520987773E-2</v>
      </c>
      <c r="AC75" s="18">
        <v>0.11373869207959809</v>
      </c>
      <c r="AD75" s="18">
        <v>9.784261054521258E-2</v>
      </c>
      <c r="AF75" s="18">
        <v>7.4259968475780286E-2</v>
      </c>
      <c r="AG75" s="18">
        <v>6.3929877935501978E-2</v>
      </c>
      <c r="AH75" s="18">
        <v>0.1300071651323314</v>
      </c>
      <c r="AI75" s="18">
        <v>0.1186163574565163</v>
      </c>
      <c r="AJ75" s="18">
        <v>7.4018159718138549E-2</v>
      </c>
      <c r="AK75" s="18">
        <v>4.903676404586569E-2</v>
      </c>
      <c r="AL75" s="18">
        <v>7.4128712749748277E-2</v>
      </c>
      <c r="AM75" s="18">
        <v>9.7591625044442507E-2</v>
      </c>
      <c r="AO75" s="18">
        <v>7.6935060412191697E-2</v>
      </c>
      <c r="AP75" s="18">
        <v>6.9813834744381451E-2</v>
      </c>
      <c r="AQ75" s="18">
        <v>9.7186146428145756E-2</v>
      </c>
      <c r="AR75" s="18">
        <v>0.15493814103188841</v>
      </c>
      <c r="AS75" s="18">
        <v>9.2350203350810608E-2</v>
      </c>
      <c r="AT75" s="18">
        <v>0</v>
      </c>
      <c r="AU75" s="18">
        <v>4.5681509742959071E-2</v>
      </c>
      <c r="AV75" s="18">
        <v>4.7006845181648237E-2</v>
      </c>
      <c r="AW75" s="18">
        <v>8.4067671339201511E-2</v>
      </c>
    </row>
    <row r="76" spans="2:49" x14ac:dyDescent="0.35">
      <c r="B76" s="17" t="s">
        <v>103</v>
      </c>
      <c r="C76" s="18">
        <v>4.2485881675372691E-2</v>
      </c>
      <c r="D76" s="18">
        <v>4.2112759566659233E-2</v>
      </c>
      <c r="E76" s="18">
        <v>4.2891414686233927E-2</v>
      </c>
      <c r="G76" s="18">
        <v>9.4967293846256295E-2</v>
      </c>
      <c r="H76" s="18">
        <v>4.2347912300955692E-2</v>
      </c>
      <c r="I76" s="18">
        <v>7.3711399835123523E-2</v>
      </c>
      <c r="J76" s="18">
        <v>3.8470034251877887E-2</v>
      </c>
      <c r="K76" s="18">
        <v>4.2391690746057413E-2</v>
      </c>
      <c r="L76" s="18">
        <v>2.664148103411049E-2</v>
      </c>
      <c r="N76" s="18">
        <v>5.2302672718957693E-2</v>
      </c>
      <c r="O76" s="18">
        <v>8.0917006676291092E-2</v>
      </c>
      <c r="P76" s="18">
        <v>7.0662453311555129E-2</v>
      </c>
      <c r="Q76" s="18">
        <v>6.2922938507953941E-2</v>
      </c>
      <c r="R76" s="18">
        <v>3.4910938930639242E-2</v>
      </c>
      <c r="S76" s="18">
        <v>0</v>
      </c>
      <c r="T76" s="18">
        <v>6.400620078056686E-2</v>
      </c>
      <c r="U76" s="18">
        <v>1.3656834203239061E-2</v>
      </c>
      <c r="V76" s="18">
        <v>5.8699645876337789E-2</v>
      </c>
      <c r="W76" s="18">
        <v>5.0776869161174201E-2</v>
      </c>
      <c r="X76" s="18">
        <v>5.156520683206909E-2</v>
      </c>
      <c r="Y76" s="18">
        <v>1.420471911249257E-2</v>
      </c>
      <c r="AA76" s="18">
        <v>2.198082873733757E-2</v>
      </c>
      <c r="AB76" s="18">
        <v>4.5839218568383043E-2</v>
      </c>
      <c r="AC76" s="18">
        <v>5.2520819456049313E-2</v>
      </c>
      <c r="AD76" s="18">
        <v>5.4857237672327967E-2</v>
      </c>
      <c r="AF76" s="18">
        <v>6.1136617741895183E-3</v>
      </c>
      <c r="AG76" s="18">
        <v>3.6832609841594102E-2</v>
      </c>
      <c r="AH76" s="18">
        <v>6.7545696008721012E-2</v>
      </c>
      <c r="AI76" s="18">
        <v>7.7805229566405759E-2</v>
      </c>
      <c r="AJ76" s="18">
        <v>5.369314660331994E-2</v>
      </c>
      <c r="AK76" s="18">
        <v>0.10456782180182669</v>
      </c>
      <c r="AL76" s="18">
        <v>0</v>
      </c>
      <c r="AM76" s="18">
        <v>6.7595711903431999E-2</v>
      </c>
      <c r="AO76" s="18">
        <v>1.356149887838008E-2</v>
      </c>
      <c r="AP76" s="18">
        <v>3.9090021995571947E-2</v>
      </c>
      <c r="AQ76" s="18">
        <v>2.3680404611188841E-2</v>
      </c>
      <c r="AR76" s="18">
        <v>9.9932201825217282E-2</v>
      </c>
      <c r="AS76" s="18">
        <v>4.1948030768074338E-2</v>
      </c>
      <c r="AT76" s="18">
        <v>0.1317211258010795</v>
      </c>
      <c r="AU76" s="18">
        <v>6.6810231463273556E-2</v>
      </c>
      <c r="AV76" s="18">
        <v>1.655443441139972E-2</v>
      </c>
      <c r="AW76" s="18">
        <v>8.0025488337745143E-2</v>
      </c>
    </row>
    <row r="77" spans="2:49" ht="29" x14ac:dyDescent="0.35">
      <c r="B77" s="17" t="s">
        <v>104</v>
      </c>
      <c r="C77" s="18">
        <v>0.1287782740421049</v>
      </c>
      <c r="D77" s="18">
        <v>0.1189286519752103</v>
      </c>
      <c r="E77" s="18">
        <v>0.1376396718659286</v>
      </c>
      <c r="G77" s="18">
        <v>0</v>
      </c>
      <c r="H77" s="18">
        <v>0</v>
      </c>
      <c r="I77" s="18">
        <v>5.5852631641071439E-2</v>
      </c>
      <c r="J77" s="18">
        <v>7.6056381661823186E-2</v>
      </c>
      <c r="K77" s="18">
        <v>0.1182144821606245</v>
      </c>
      <c r="L77" s="18">
        <v>0.2422405040686644</v>
      </c>
      <c r="N77" s="18">
        <v>0.12852361764568171</v>
      </c>
      <c r="O77" s="18">
        <v>4.4975517037563931E-2</v>
      </c>
      <c r="P77" s="18">
        <v>0.18727136399701219</v>
      </c>
      <c r="Q77" s="18">
        <v>0.12463173364466371</v>
      </c>
      <c r="R77" s="18">
        <v>5.9513798586862093E-2</v>
      </c>
      <c r="S77" s="18">
        <v>0.11547811272563729</v>
      </c>
      <c r="T77" s="18">
        <v>0.28020287923142789</v>
      </c>
      <c r="U77" s="18">
        <v>0.14070863937913369</v>
      </c>
      <c r="V77" s="18">
        <v>5.8934430238962818E-2</v>
      </c>
      <c r="W77" s="18">
        <v>0.1436297795268815</v>
      </c>
      <c r="X77" s="18">
        <v>0.15853992963408101</v>
      </c>
      <c r="Y77" s="18">
        <v>0.13812750816848521</v>
      </c>
      <c r="AA77" s="18">
        <v>9.8428737340218314E-2</v>
      </c>
      <c r="AB77" s="18">
        <v>0.15481222991159599</v>
      </c>
      <c r="AC77" s="18">
        <v>7.471954471992763E-2</v>
      </c>
      <c r="AD77" s="18">
        <v>0.1943331336405989</v>
      </c>
      <c r="AF77" s="18">
        <v>0.15443136140900851</v>
      </c>
      <c r="AG77" s="18">
        <v>7.3075710725841375E-2</v>
      </c>
      <c r="AH77" s="18">
        <v>0.22970312005433</v>
      </c>
      <c r="AI77" s="18">
        <v>2.8932125063328491E-2</v>
      </c>
      <c r="AJ77" s="18">
        <v>0.14433223454260219</v>
      </c>
      <c r="AK77" s="18">
        <v>0.1157894169352597</v>
      </c>
      <c r="AL77" s="18">
        <v>0.18438881313986241</v>
      </c>
      <c r="AM77" s="18">
        <v>0.18162112189585011</v>
      </c>
      <c r="AO77" s="18">
        <v>0.13174640995522591</v>
      </c>
      <c r="AP77" s="18">
        <v>4.9411305708589669E-2</v>
      </c>
      <c r="AQ77" s="18">
        <v>0.13303472892281151</v>
      </c>
      <c r="AR77" s="18">
        <v>6.1686887383261467E-2</v>
      </c>
      <c r="AS77" s="18">
        <v>0.15673206256406161</v>
      </c>
      <c r="AT77" s="18">
        <v>0.14585665161380029</v>
      </c>
      <c r="AU77" s="18">
        <v>0.21721396406121821</v>
      </c>
      <c r="AV77" s="18">
        <v>0.27578940184713158</v>
      </c>
      <c r="AW77" s="18">
        <v>0.1271292374091243</v>
      </c>
    </row>
    <row r="79" spans="2:49" ht="101.5" x14ac:dyDescent="0.35">
      <c r="B79" s="14" t="s">
        <v>105</v>
      </c>
    </row>
    <row r="80" spans="2:49" ht="29" x14ac:dyDescent="0.35">
      <c r="B80" s="15" t="s">
        <v>18</v>
      </c>
    </row>
    <row r="81" spans="2:49" x14ac:dyDescent="0.35">
      <c r="B81" s="11" t="s">
        <v>66</v>
      </c>
      <c r="C81" s="16">
        <v>1181</v>
      </c>
      <c r="D81" s="16">
        <v>588</v>
      </c>
      <c r="E81" s="16">
        <v>591</v>
      </c>
      <c r="G81" s="16">
        <v>56</v>
      </c>
      <c r="H81" s="16">
        <v>196</v>
      </c>
      <c r="I81" s="16">
        <v>223</v>
      </c>
      <c r="J81" s="16">
        <v>246</v>
      </c>
      <c r="K81" s="16">
        <v>177</v>
      </c>
      <c r="L81" s="16">
        <v>283</v>
      </c>
      <c r="N81" s="16">
        <v>104</v>
      </c>
      <c r="O81" s="16">
        <v>41</v>
      </c>
      <c r="P81" s="16">
        <v>61</v>
      </c>
      <c r="Q81" s="16">
        <v>51</v>
      </c>
      <c r="R81" s="16">
        <v>141</v>
      </c>
      <c r="S81" s="16">
        <v>88</v>
      </c>
      <c r="T81" s="16">
        <v>81</v>
      </c>
      <c r="U81" s="16">
        <v>103</v>
      </c>
      <c r="V81" s="16">
        <v>151</v>
      </c>
      <c r="W81" s="16">
        <v>150</v>
      </c>
      <c r="X81" s="16">
        <v>108</v>
      </c>
      <c r="Y81" s="16">
        <v>102</v>
      </c>
      <c r="AA81" s="16">
        <v>370</v>
      </c>
      <c r="AB81" s="16">
        <v>298</v>
      </c>
      <c r="AC81" s="16">
        <v>252</v>
      </c>
      <c r="AD81" s="16">
        <v>256</v>
      </c>
      <c r="AF81" s="16">
        <v>235</v>
      </c>
      <c r="AG81" s="16">
        <v>403</v>
      </c>
      <c r="AH81" s="16">
        <v>74</v>
      </c>
      <c r="AI81" s="16">
        <v>73</v>
      </c>
      <c r="AJ81" s="16">
        <v>151</v>
      </c>
      <c r="AK81" s="16">
        <v>35</v>
      </c>
      <c r="AL81" s="16">
        <v>25</v>
      </c>
      <c r="AM81" s="16">
        <v>185</v>
      </c>
      <c r="AO81" s="16">
        <v>205</v>
      </c>
      <c r="AP81" s="16">
        <v>305</v>
      </c>
      <c r="AQ81" s="16">
        <v>74</v>
      </c>
      <c r="AR81" s="16">
        <v>86</v>
      </c>
      <c r="AS81" s="16">
        <v>233</v>
      </c>
      <c r="AT81" s="16">
        <v>33</v>
      </c>
      <c r="AU81" s="16">
        <v>73</v>
      </c>
      <c r="AV81" s="16">
        <v>94</v>
      </c>
      <c r="AW81" s="16">
        <v>78</v>
      </c>
    </row>
    <row r="82" spans="2:49" x14ac:dyDescent="0.35">
      <c r="B82" s="12" t="s">
        <v>67</v>
      </c>
      <c r="C82" s="16">
        <v>1194</v>
      </c>
      <c r="D82" s="16">
        <v>590</v>
      </c>
      <c r="E82" s="16">
        <v>602</v>
      </c>
      <c r="G82" s="16">
        <v>53</v>
      </c>
      <c r="H82" s="16">
        <v>196</v>
      </c>
      <c r="I82" s="16">
        <v>215</v>
      </c>
      <c r="J82" s="16">
        <v>240</v>
      </c>
      <c r="K82" s="16">
        <v>178</v>
      </c>
      <c r="L82" s="16">
        <v>311</v>
      </c>
      <c r="N82" s="16">
        <v>104</v>
      </c>
      <c r="O82" s="16">
        <v>39</v>
      </c>
      <c r="P82" s="16">
        <v>59</v>
      </c>
      <c r="Q82" s="16">
        <v>50</v>
      </c>
      <c r="R82" s="16">
        <v>140</v>
      </c>
      <c r="S82" s="16">
        <v>87</v>
      </c>
      <c r="T82" s="16">
        <v>80</v>
      </c>
      <c r="U82" s="16">
        <v>100</v>
      </c>
      <c r="V82" s="16">
        <v>152</v>
      </c>
      <c r="W82" s="16">
        <v>158</v>
      </c>
      <c r="X82" s="16">
        <v>107</v>
      </c>
      <c r="Y82" s="16">
        <v>116</v>
      </c>
      <c r="AA82" s="16">
        <v>365</v>
      </c>
      <c r="AB82" s="16">
        <v>301</v>
      </c>
      <c r="AC82" s="16">
        <v>266</v>
      </c>
      <c r="AD82" s="16">
        <v>260</v>
      </c>
      <c r="AF82" s="16">
        <v>243</v>
      </c>
      <c r="AG82" s="16">
        <v>403</v>
      </c>
      <c r="AH82" s="16">
        <v>76</v>
      </c>
      <c r="AI82" s="16">
        <v>73</v>
      </c>
      <c r="AJ82" s="16">
        <v>155</v>
      </c>
      <c r="AK82" s="16">
        <v>35</v>
      </c>
      <c r="AL82" s="16">
        <v>24</v>
      </c>
      <c r="AM82" s="16">
        <v>185</v>
      </c>
      <c r="AO82" s="16">
        <v>211</v>
      </c>
      <c r="AP82" s="16">
        <v>304</v>
      </c>
      <c r="AQ82" s="16">
        <v>76</v>
      </c>
      <c r="AR82" s="16">
        <v>87</v>
      </c>
      <c r="AS82" s="16">
        <v>237</v>
      </c>
      <c r="AT82" s="16">
        <v>33</v>
      </c>
      <c r="AU82" s="16">
        <v>73</v>
      </c>
      <c r="AV82" s="16">
        <v>95</v>
      </c>
      <c r="AW82" s="16">
        <v>78</v>
      </c>
    </row>
    <row r="83" spans="2:49" ht="29" x14ac:dyDescent="0.35">
      <c r="B83" s="17" t="s">
        <v>106</v>
      </c>
      <c r="C83" s="18">
        <v>0.29450871173692889</v>
      </c>
      <c r="D83" s="18">
        <v>0.32657500438306369</v>
      </c>
      <c r="E83" s="18">
        <v>0.26259519118851038</v>
      </c>
      <c r="G83" s="18">
        <v>0.27655580267386148</v>
      </c>
      <c r="H83" s="18">
        <v>0.2957309753578235</v>
      </c>
      <c r="I83" s="18">
        <v>0.33161631504898331</v>
      </c>
      <c r="J83" s="18">
        <v>0.28745369100846557</v>
      </c>
      <c r="K83" s="18">
        <v>0.25659844761850847</v>
      </c>
      <c r="L83" s="18">
        <v>0.2982322859042415</v>
      </c>
      <c r="N83" s="18">
        <v>0.28832519367256459</v>
      </c>
      <c r="O83" s="18">
        <v>0.34632965880766731</v>
      </c>
      <c r="P83" s="18">
        <v>0.27527772827581481</v>
      </c>
      <c r="Q83" s="18">
        <v>0.1589327432047567</v>
      </c>
      <c r="R83" s="18">
        <v>0.36720436102073373</v>
      </c>
      <c r="S83" s="18">
        <v>0.31571943556922982</v>
      </c>
      <c r="T83" s="18">
        <v>0.2356546461519726</v>
      </c>
      <c r="U83" s="18">
        <v>0.30310094584613051</v>
      </c>
      <c r="V83" s="18">
        <v>0.34608665708518921</v>
      </c>
      <c r="W83" s="18">
        <v>0.31227890357523891</v>
      </c>
      <c r="X83" s="18">
        <v>0.27930608774158328</v>
      </c>
      <c r="Y83" s="18">
        <v>0.20315136958634511</v>
      </c>
      <c r="AA83" s="18">
        <v>0.32884267419990387</v>
      </c>
      <c r="AB83" s="18">
        <v>0.30684514257675061</v>
      </c>
      <c r="AC83" s="18">
        <v>0.30398903294868768</v>
      </c>
      <c r="AD83" s="18">
        <v>0.22314145896462001</v>
      </c>
      <c r="AF83" s="18">
        <v>0.3008358804338887</v>
      </c>
      <c r="AG83" s="18">
        <v>0.29502316312515942</v>
      </c>
      <c r="AH83" s="18">
        <v>0.29926098140744078</v>
      </c>
      <c r="AI83" s="18">
        <v>0.25612506286626502</v>
      </c>
      <c r="AJ83" s="18">
        <v>0.31026243975870671</v>
      </c>
      <c r="AK83" s="18">
        <v>0.28985197061898321</v>
      </c>
      <c r="AL83" s="18">
        <v>0.19635153385842349</v>
      </c>
      <c r="AM83" s="18">
        <v>0.29853518455120531</v>
      </c>
      <c r="AO83" s="18">
        <v>0.32000913561176642</v>
      </c>
      <c r="AP83" s="18">
        <v>0.28418899652396701</v>
      </c>
      <c r="AQ83" s="18">
        <v>0.28473998010823892</v>
      </c>
      <c r="AR83" s="18">
        <v>0.22897364066650119</v>
      </c>
      <c r="AS83" s="18">
        <v>0.32147355117456339</v>
      </c>
      <c r="AT83" s="18">
        <v>0.30923205270495951</v>
      </c>
      <c r="AU83" s="18">
        <v>0.20595971978006</v>
      </c>
      <c r="AV83" s="18">
        <v>0.31643371031190509</v>
      </c>
      <c r="AW83" s="18">
        <v>0.3159903286089713</v>
      </c>
    </row>
    <row r="84" spans="2:49" ht="29" x14ac:dyDescent="0.35">
      <c r="B84" s="17" t="s">
        <v>107</v>
      </c>
      <c r="C84" s="18">
        <v>0.13207737110745801</v>
      </c>
      <c r="D84" s="18">
        <v>0.14688466925954441</v>
      </c>
      <c r="E84" s="18">
        <v>0.1166671553624247</v>
      </c>
      <c r="G84" s="18">
        <v>0.1026739764969323</v>
      </c>
      <c r="H84" s="18">
        <v>0.18438624729266989</v>
      </c>
      <c r="I84" s="18">
        <v>0.13777737472185311</v>
      </c>
      <c r="J84" s="18">
        <v>0.1388663868256331</v>
      </c>
      <c r="K84" s="18">
        <v>0.1281227804483337</v>
      </c>
      <c r="L84" s="18">
        <v>9.7270725404333763E-2</v>
      </c>
      <c r="N84" s="18">
        <v>9.4102241043422435E-2</v>
      </c>
      <c r="O84" s="18">
        <v>9.8637355527128587E-2</v>
      </c>
      <c r="P84" s="18">
        <v>0.1470555976906146</v>
      </c>
      <c r="Q84" s="18">
        <v>0.1191813876369809</v>
      </c>
      <c r="R84" s="18">
        <v>0.1396579522444189</v>
      </c>
      <c r="S84" s="18">
        <v>9.9245196563907248E-2</v>
      </c>
      <c r="T84" s="18">
        <v>0.13332989075274879</v>
      </c>
      <c r="U84" s="18">
        <v>0.1724085370579492</v>
      </c>
      <c r="V84" s="18">
        <v>0.17285340899199211</v>
      </c>
      <c r="W84" s="18">
        <v>0.1213461129352827</v>
      </c>
      <c r="X84" s="18">
        <v>0.1480376589638204</v>
      </c>
      <c r="Y84" s="18">
        <v>0.1018668458091101</v>
      </c>
      <c r="AA84" s="18">
        <v>0.13859162848947901</v>
      </c>
      <c r="AB84" s="18">
        <v>9.3114596546472875E-2</v>
      </c>
      <c r="AC84" s="18">
        <v>0.15858894864985359</v>
      </c>
      <c r="AD84" s="18">
        <v>0.14201445811105451</v>
      </c>
      <c r="AF84" s="18">
        <v>0.10708411447634569</v>
      </c>
      <c r="AG84" s="18">
        <v>0.1606028946502058</v>
      </c>
      <c r="AH84" s="18">
        <v>7.69076862622015E-2</v>
      </c>
      <c r="AI84" s="18">
        <v>0.133153010448082</v>
      </c>
      <c r="AJ84" s="18">
        <v>0.1594176733744409</v>
      </c>
      <c r="AK84" s="18">
        <v>0.11354676813713049</v>
      </c>
      <c r="AL84" s="18">
        <v>4.1438708959545011E-2</v>
      </c>
      <c r="AM84" s="18">
        <v>0.1173214776175406</v>
      </c>
      <c r="AO84" s="18">
        <v>0.10546021863182981</v>
      </c>
      <c r="AP84" s="18">
        <v>0.17798261150834069</v>
      </c>
      <c r="AQ84" s="18">
        <v>7.9702401786235819E-2</v>
      </c>
      <c r="AR84" s="18">
        <v>0.1364550360249461</v>
      </c>
      <c r="AS84" s="18">
        <v>0.1524732195361852</v>
      </c>
      <c r="AT84" s="18">
        <v>8.9153707810191274E-2</v>
      </c>
      <c r="AU84" s="18">
        <v>9.2007503624705667E-2</v>
      </c>
      <c r="AV84" s="18">
        <v>6.5994888920812803E-2</v>
      </c>
      <c r="AW84" s="18">
        <v>0.14518197150027259</v>
      </c>
    </row>
    <row r="85" spans="2:49" ht="29" x14ac:dyDescent="0.35">
      <c r="B85" s="17" t="s">
        <v>108</v>
      </c>
      <c r="C85" s="18">
        <v>0.24675698274989619</v>
      </c>
      <c r="D85" s="18">
        <v>0.2268857899112274</v>
      </c>
      <c r="E85" s="18">
        <v>0.26682811554755681</v>
      </c>
      <c r="G85" s="18">
        <v>0.19910295664365901</v>
      </c>
      <c r="H85" s="18">
        <v>0.26135703697553581</v>
      </c>
      <c r="I85" s="18">
        <v>0.2423270840710757</v>
      </c>
      <c r="J85" s="18">
        <v>0.2561715774301454</v>
      </c>
      <c r="K85" s="18">
        <v>0.2269220008380525</v>
      </c>
      <c r="L85" s="18">
        <v>0.25284514419726101</v>
      </c>
      <c r="N85" s="18">
        <v>0.29701735983784427</v>
      </c>
      <c r="O85" s="18">
        <v>0.20536381198335929</v>
      </c>
      <c r="P85" s="18">
        <v>0.28181071150824683</v>
      </c>
      <c r="Q85" s="18">
        <v>0.23954925896688581</v>
      </c>
      <c r="R85" s="18">
        <v>0.28251974447925438</v>
      </c>
      <c r="S85" s="18">
        <v>0.16801579448655191</v>
      </c>
      <c r="T85" s="18">
        <v>0.24818145115095691</v>
      </c>
      <c r="U85" s="18">
        <v>0.23253772784723209</v>
      </c>
      <c r="V85" s="18">
        <v>0.29939073022971002</v>
      </c>
      <c r="W85" s="18">
        <v>0.16780170368689659</v>
      </c>
      <c r="X85" s="18">
        <v>0.32931520422994548</v>
      </c>
      <c r="Y85" s="18">
        <v>0.1900716947274998</v>
      </c>
      <c r="AA85" s="18">
        <v>0.24309581698519669</v>
      </c>
      <c r="AB85" s="18">
        <v>0.22475038807863931</v>
      </c>
      <c r="AC85" s="18">
        <v>0.27463013854922852</v>
      </c>
      <c r="AD85" s="18">
        <v>0.24907629755041599</v>
      </c>
      <c r="AF85" s="18">
        <v>0.2686153369514408</v>
      </c>
      <c r="AG85" s="18">
        <v>0.25564479004527391</v>
      </c>
      <c r="AH85" s="18">
        <v>0.2386237854980254</v>
      </c>
      <c r="AI85" s="18">
        <v>0.17716745288911279</v>
      </c>
      <c r="AJ85" s="18">
        <v>0.2955922066157109</v>
      </c>
      <c r="AK85" s="18">
        <v>0.22197555679285891</v>
      </c>
      <c r="AL85" s="18">
        <v>0.16819620383956629</v>
      </c>
      <c r="AM85" s="18">
        <v>0.2033212658527081</v>
      </c>
      <c r="AO85" s="18">
        <v>0.24303589570350059</v>
      </c>
      <c r="AP85" s="18">
        <v>0.25330223145293967</v>
      </c>
      <c r="AQ85" s="18">
        <v>0.30504764070347129</v>
      </c>
      <c r="AR85" s="18">
        <v>0.2074234065284567</v>
      </c>
      <c r="AS85" s="18">
        <v>0.26653727709639569</v>
      </c>
      <c r="AT85" s="18">
        <v>0.20747145132524669</v>
      </c>
      <c r="AU85" s="18">
        <v>0.22888901017144431</v>
      </c>
      <c r="AV85" s="18">
        <v>0.23016298811234739</v>
      </c>
      <c r="AW85" s="18">
        <v>0.21175696473883121</v>
      </c>
    </row>
    <row r="86" spans="2:49" x14ac:dyDescent="0.35">
      <c r="B86" s="17" t="s">
        <v>109</v>
      </c>
      <c r="C86" s="18">
        <v>0.26861974046032111</v>
      </c>
      <c r="D86" s="18">
        <v>0.27941122587018402</v>
      </c>
      <c r="E86" s="18">
        <v>0.25623646075772061</v>
      </c>
      <c r="G86" s="18">
        <v>0.28171852763583699</v>
      </c>
      <c r="H86" s="18">
        <v>0.25011393361801448</v>
      </c>
      <c r="I86" s="18">
        <v>0.26665452245462801</v>
      </c>
      <c r="J86" s="18">
        <v>0.29991577304018519</v>
      </c>
      <c r="K86" s="18">
        <v>0.30559682375402902</v>
      </c>
      <c r="L86" s="18">
        <v>0.2340664457702247</v>
      </c>
      <c r="N86" s="18">
        <v>0.17517432521209569</v>
      </c>
      <c r="O86" s="18">
        <v>0.211963594059769</v>
      </c>
      <c r="P86" s="18">
        <v>0.18285030907500049</v>
      </c>
      <c r="Q86" s="18">
        <v>0.30854883116469389</v>
      </c>
      <c r="R86" s="18">
        <v>0.34292806122827052</v>
      </c>
      <c r="S86" s="18">
        <v>0.2062886212061856</v>
      </c>
      <c r="T86" s="18">
        <v>0.305649715292789</v>
      </c>
      <c r="U86" s="18">
        <v>0.24269993739448101</v>
      </c>
      <c r="V86" s="18">
        <v>0.29850019837991981</v>
      </c>
      <c r="W86" s="18">
        <v>0.32137972572193152</v>
      </c>
      <c r="X86" s="18">
        <v>0.28648962738699252</v>
      </c>
      <c r="Y86" s="18">
        <v>0.22529839970012411</v>
      </c>
      <c r="AA86" s="18">
        <v>0.26159699555311922</v>
      </c>
      <c r="AB86" s="18">
        <v>0.24951223632669189</v>
      </c>
      <c r="AC86" s="18">
        <v>0.30626945460934429</v>
      </c>
      <c r="AD86" s="18">
        <v>0.26268474540513942</v>
      </c>
      <c r="AF86" s="18">
        <v>0.28250214482220132</v>
      </c>
      <c r="AG86" s="18">
        <v>0.29605658613835018</v>
      </c>
      <c r="AH86" s="18">
        <v>0.15985875863518079</v>
      </c>
      <c r="AI86" s="18">
        <v>0.21586573890331179</v>
      </c>
      <c r="AJ86" s="18">
        <v>0.26838938778864629</v>
      </c>
      <c r="AK86" s="18">
        <v>0.22845249897670381</v>
      </c>
      <c r="AL86" s="18">
        <v>0.1559795993435987</v>
      </c>
      <c r="AM86" s="18">
        <v>0.27873179913426621</v>
      </c>
      <c r="AO86" s="18">
        <v>0.32199879957126321</v>
      </c>
      <c r="AP86" s="18">
        <v>0.30110540793349022</v>
      </c>
      <c r="AQ86" s="18">
        <v>0.1853237685178806</v>
      </c>
      <c r="AR86" s="18">
        <v>0.2331507064377428</v>
      </c>
      <c r="AS86" s="18">
        <v>0.26116405966575779</v>
      </c>
      <c r="AT86" s="18">
        <v>0.2126007626953674</v>
      </c>
      <c r="AU86" s="18">
        <v>0.32836417079893992</v>
      </c>
      <c r="AV86" s="18">
        <v>0.1720816639881054</v>
      </c>
      <c r="AW86" s="18">
        <v>0.2261848687122188</v>
      </c>
    </row>
    <row r="87" spans="2:49" ht="29" x14ac:dyDescent="0.35">
      <c r="B87" s="17" t="s">
        <v>110</v>
      </c>
      <c r="C87" s="18">
        <v>0.37194746431161879</v>
      </c>
      <c r="D87" s="18">
        <v>0.37585960338876762</v>
      </c>
      <c r="E87" s="18">
        <v>0.36779559929450462</v>
      </c>
      <c r="G87" s="18">
        <v>0.23117455540236381</v>
      </c>
      <c r="H87" s="18">
        <v>0.33094034011443563</v>
      </c>
      <c r="I87" s="18">
        <v>0.43352475255046202</v>
      </c>
      <c r="J87" s="18">
        <v>0.36362811985458232</v>
      </c>
      <c r="K87" s="18">
        <v>0.35102295380846388</v>
      </c>
      <c r="L87" s="18">
        <v>0.39749846518306747</v>
      </c>
      <c r="N87" s="18">
        <v>0.40088399520112589</v>
      </c>
      <c r="O87" s="18">
        <v>0.50629604316738552</v>
      </c>
      <c r="P87" s="18">
        <v>0.45121238352682791</v>
      </c>
      <c r="Q87" s="18">
        <v>0.31877353300768901</v>
      </c>
      <c r="R87" s="18">
        <v>0.34064953294835809</v>
      </c>
      <c r="S87" s="18">
        <v>0.38642197829451402</v>
      </c>
      <c r="T87" s="18">
        <v>0.39501669231605691</v>
      </c>
      <c r="U87" s="18">
        <v>0.40964687078018652</v>
      </c>
      <c r="V87" s="18">
        <v>0.31093310140355518</v>
      </c>
      <c r="W87" s="18">
        <v>0.37336006946386069</v>
      </c>
      <c r="X87" s="18">
        <v>0.40809864299297571</v>
      </c>
      <c r="Y87" s="18">
        <v>0.30610630095176028</v>
      </c>
      <c r="AA87" s="18">
        <v>0.43302234131815531</v>
      </c>
      <c r="AB87" s="18">
        <v>0.38831718747892141</v>
      </c>
      <c r="AC87" s="18">
        <v>0.34321151666361821</v>
      </c>
      <c r="AD87" s="18">
        <v>0.29430231799329543</v>
      </c>
      <c r="AF87" s="18">
        <v>0.36409105344060838</v>
      </c>
      <c r="AG87" s="18">
        <v>0.40001517335835662</v>
      </c>
      <c r="AH87" s="18">
        <v>0.34014223849705799</v>
      </c>
      <c r="AI87" s="18">
        <v>0.41334177852469361</v>
      </c>
      <c r="AJ87" s="18">
        <v>0.3347869823937597</v>
      </c>
      <c r="AK87" s="18">
        <v>0.37053489673863632</v>
      </c>
      <c r="AL87" s="18">
        <v>0.35634462844270798</v>
      </c>
      <c r="AM87" s="18">
        <v>0.35127220773068663</v>
      </c>
      <c r="AO87" s="18">
        <v>0.41667621269641519</v>
      </c>
      <c r="AP87" s="18">
        <v>0.40075640156899062</v>
      </c>
      <c r="AQ87" s="18">
        <v>0.38379545099859858</v>
      </c>
      <c r="AR87" s="18">
        <v>0.32517854235010379</v>
      </c>
      <c r="AS87" s="18">
        <v>0.33703792359370688</v>
      </c>
      <c r="AT87" s="18">
        <v>0.30404981184809299</v>
      </c>
      <c r="AU87" s="18">
        <v>0.35935230678999058</v>
      </c>
      <c r="AV87" s="18">
        <v>0.29434610178390319</v>
      </c>
      <c r="AW87" s="18">
        <v>0.42040097047990738</v>
      </c>
    </row>
    <row r="88" spans="2:49" ht="43.5" x14ac:dyDescent="0.35">
      <c r="B88" s="17" t="s">
        <v>111</v>
      </c>
      <c r="C88" s="18">
        <v>0.32651915194578851</v>
      </c>
      <c r="D88" s="18">
        <v>0.31644613705755992</v>
      </c>
      <c r="E88" s="18">
        <v>0.33594917170274791</v>
      </c>
      <c r="G88" s="18">
        <v>0.2706659613023894</v>
      </c>
      <c r="H88" s="18">
        <v>0.25429426695205698</v>
      </c>
      <c r="I88" s="18">
        <v>0.2894095774048005</v>
      </c>
      <c r="J88" s="18">
        <v>0.34803442051912431</v>
      </c>
      <c r="K88" s="18">
        <v>0.3839181012512709</v>
      </c>
      <c r="L88" s="18">
        <v>0.35772537155753509</v>
      </c>
      <c r="N88" s="18">
        <v>0.33888288896692992</v>
      </c>
      <c r="O88" s="18">
        <v>0.58523403924456452</v>
      </c>
      <c r="P88" s="18">
        <v>0.25287149615882359</v>
      </c>
      <c r="Q88" s="18">
        <v>0.29567503218822649</v>
      </c>
      <c r="R88" s="18">
        <v>0.32009700284968412</v>
      </c>
      <c r="S88" s="18">
        <v>0.27102179747351762</v>
      </c>
      <c r="T88" s="18">
        <v>0.23686066197127409</v>
      </c>
      <c r="U88" s="18">
        <v>0.34101024670159119</v>
      </c>
      <c r="V88" s="18">
        <v>0.32136964578185617</v>
      </c>
      <c r="W88" s="18">
        <v>0.28251013935276642</v>
      </c>
      <c r="X88" s="18">
        <v>0.39086088565793298</v>
      </c>
      <c r="Y88" s="18">
        <v>0.38462854717079109</v>
      </c>
      <c r="AA88" s="18">
        <v>0.33252172794179558</v>
      </c>
      <c r="AB88" s="18">
        <v>0.34022499275103102</v>
      </c>
      <c r="AC88" s="18">
        <v>0.3189703223595507</v>
      </c>
      <c r="AD88" s="18">
        <v>0.31122161135450288</v>
      </c>
      <c r="AF88" s="18">
        <v>0.36080372742388478</v>
      </c>
      <c r="AG88" s="18">
        <v>0.31995032246887639</v>
      </c>
      <c r="AH88" s="18">
        <v>0.36854160186004598</v>
      </c>
      <c r="AI88" s="18">
        <v>0.28899654260582092</v>
      </c>
      <c r="AJ88" s="18">
        <v>0.2914950092455979</v>
      </c>
      <c r="AK88" s="18">
        <v>0.29330887515040838</v>
      </c>
      <c r="AL88" s="18">
        <v>0.19988493985203509</v>
      </c>
      <c r="AM88" s="18">
        <v>0.3451072307815029</v>
      </c>
      <c r="AO88" s="18">
        <v>0.35067480582419103</v>
      </c>
      <c r="AP88" s="18">
        <v>0.32113054849245448</v>
      </c>
      <c r="AQ88" s="18">
        <v>0.36390791833786568</v>
      </c>
      <c r="AR88" s="18">
        <v>0.31665340025857569</v>
      </c>
      <c r="AS88" s="18">
        <v>0.26615345097465648</v>
      </c>
      <c r="AT88" s="18">
        <v>0.21868260934023931</v>
      </c>
      <c r="AU88" s="18">
        <v>0.30475970883540182</v>
      </c>
      <c r="AV88" s="18">
        <v>0.36379669223436661</v>
      </c>
      <c r="AW88" s="18">
        <v>0.46068204743528668</v>
      </c>
    </row>
    <row r="89" spans="2:49" ht="29" x14ac:dyDescent="0.35">
      <c r="B89" s="17" t="s">
        <v>112</v>
      </c>
      <c r="C89" s="18">
        <v>0.40771210605851871</v>
      </c>
      <c r="D89" s="18">
        <v>0.40108210678849032</v>
      </c>
      <c r="E89" s="18">
        <v>0.41397221578484411</v>
      </c>
      <c r="G89" s="18">
        <v>0.45985003327234159</v>
      </c>
      <c r="H89" s="18">
        <v>0.3836951094011159</v>
      </c>
      <c r="I89" s="18">
        <v>0.3759811542798856</v>
      </c>
      <c r="J89" s="18">
        <v>0.4228736645143969</v>
      </c>
      <c r="K89" s="18">
        <v>0.46561022875190738</v>
      </c>
      <c r="L89" s="18">
        <v>0.39107580335712078</v>
      </c>
      <c r="N89" s="18">
        <v>0.4305710714572672</v>
      </c>
      <c r="O89" s="18">
        <v>0.29449197023273888</v>
      </c>
      <c r="P89" s="18">
        <v>0.40759452838242299</v>
      </c>
      <c r="Q89" s="18">
        <v>0.31626888114361418</v>
      </c>
      <c r="R89" s="18">
        <v>0.44631810349527817</v>
      </c>
      <c r="S89" s="18">
        <v>0.38762737616586918</v>
      </c>
      <c r="T89" s="18">
        <v>0.51712130854438798</v>
      </c>
      <c r="U89" s="18">
        <v>0.40241939930695197</v>
      </c>
      <c r="V89" s="18">
        <v>0.37732903930353628</v>
      </c>
      <c r="W89" s="18">
        <v>0.39835180059640513</v>
      </c>
      <c r="X89" s="18">
        <v>0.41318980049672899</v>
      </c>
      <c r="Y89" s="18">
        <v>0.41041496611770512</v>
      </c>
      <c r="AA89" s="18">
        <v>0.44169083586192792</v>
      </c>
      <c r="AB89" s="18">
        <v>0.40826183670749938</v>
      </c>
      <c r="AC89" s="18">
        <v>0.39430139478355097</v>
      </c>
      <c r="AD89" s="18">
        <v>0.37123051942219149</v>
      </c>
      <c r="AF89" s="18">
        <v>0.418847492265014</v>
      </c>
      <c r="AG89" s="18">
        <v>0.42135264971488678</v>
      </c>
      <c r="AH89" s="18">
        <v>0.4034162490113814</v>
      </c>
      <c r="AI89" s="18">
        <v>0.31174238720755121</v>
      </c>
      <c r="AJ89" s="18">
        <v>0.44617909027667801</v>
      </c>
      <c r="AK89" s="18">
        <v>0.51935210198308035</v>
      </c>
      <c r="AL89" s="18">
        <v>0.27375568514027648</v>
      </c>
      <c r="AM89" s="18">
        <v>0.36687370940399899</v>
      </c>
      <c r="AO89" s="18">
        <v>0.40035209933015292</v>
      </c>
      <c r="AP89" s="18">
        <v>0.43018291669946551</v>
      </c>
      <c r="AQ89" s="18">
        <v>0.34676400726220502</v>
      </c>
      <c r="AR89" s="18">
        <v>0.41614191943806761</v>
      </c>
      <c r="AS89" s="18">
        <v>0.39809010350614032</v>
      </c>
      <c r="AT89" s="18">
        <v>0.51944827579019137</v>
      </c>
      <c r="AU89" s="18">
        <v>0.33465077358984319</v>
      </c>
      <c r="AV89" s="18">
        <v>0.43297149489572068</v>
      </c>
      <c r="AW89" s="18">
        <v>0.40957640242851001</v>
      </c>
    </row>
    <row r="90" spans="2:49" ht="29" x14ac:dyDescent="0.35">
      <c r="B90" s="17" t="s">
        <v>113</v>
      </c>
      <c r="C90" s="18">
        <v>0.2301921129863265</v>
      </c>
      <c r="D90" s="18">
        <v>0.22045773969816951</v>
      </c>
      <c r="E90" s="18">
        <v>0.23781295238749051</v>
      </c>
      <c r="G90" s="18">
        <v>0.26339069378189339</v>
      </c>
      <c r="H90" s="18">
        <v>0.3120888230020849</v>
      </c>
      <c r="I90" s="18">
        <v>0.27183131794018078</v>
      </c>
      <c r="J90" s="18">
        <v>0.21835184841434191</v>
      </c>
      <c r="K90" s="18">
        <v>0.18877634282423941</v>
      </c>
      <c r="L90" s="18">
        <v>0.17701985976210449</v>
      </c>
      <c r="N90" s="18">
        <v>0.2216977870722216</v>
      </c>
      <c r="O90" s="18">
        <v>0.19237517430058801</v>
      </c>
      <c r="P90" s="18">
        <v>0.19713898232842719</v>
      </c>
      <c r="Q90" s="18">
        <v>0.21484106247391299</v>
      </c>
      <c r="R90" s="18">
        <v>0.33370147834851471</v>
      </c>
      <c r="S90" s="18">
        <v>0.15348774995362621</v>
      </c>
      <c r="T90" s="18">
        <v>0.19546566998289411</v>
      </c>
      <c r="U90" s="18">
        <v>0.2561134156747355</v>
      </c>
      <c r="V90" s="18">
        <v>0.32238087462201698</v>
      </c>
      <c r="W90" s="18">
        <v>0.14077132274615201</v>
      </c>
      <c r="X90" s="18">
        <v>0.2377287182346719</v>
      </c>
      <c r="Y90" s="18">
        <v>0.20247479078451391</v>
      </c>
      <c r="AA90" s="18">
        <v>0.23848313321636891</v>
      </c>
      <c r="AB90" s="18">
        <v>0.23503997024952189</v>
      </c>
      <c r="AC90" s="18">
        <v>0.2239952882238482</v>
      </c>
      <c r="AD90" s="18">
        <v>0.2212647575486941</v>
      </c>
      <c r="AF90" s="18">
        <v>0.24076096733911559</v>
      </c>
      <c r="AG90" s="18">
        <v>0.24530437086921969</v>
      </c>
      <c r="AH90" s="18">
        <v>0.17324132827029839</v>
      </c>
      <c r="AI90" s="18">
        <v>0.26441055017617399</v>
      </c>
      <c r="AJ90" s="18">
        <v>0.24132592445627901</v>
      </c>
      <c r="AK90" s="18">
        <v>0.19898732850263101</v>
      </c>
      <c r="AL90" s="18">
        <v>0.15182676803446249</v>
      </c>
      <c r="AM90" s="18">
        <v>0.19985903830887999</v>
      </c>
      <c r="AO90" s="18">
        <v>0.23199594484279429</v>
      </c>
      <c r="AP90" s="18">
        <v>0.22162427577440419</v>
      </c>
      <c r="AQ90" s="18">
        <v>0.20238012775474001</v>
      </c>
      <c r="AR90" s="18">
        <v>0.24604479658754419</v>
      </c>
      <c r="AS90" s="18">
        <v>0.24854861547548321</v>
      </c>
      <c r="AT90" s="18">
        <v>0.23838316333268431</v>
      </c>
      <c r="AU90" s="18">
        <v>0.23303652659393179</v>
      </c>
      <c r="AV90" s="18">
        <v>0.20885715397981369</v>
      </c>
      <c r="AW90" s="18">
        <v>0.23216418723005819</v>
      </c>
    </row>
    <row r="91" spans="2:49" ht="43.5" x14ac:dyDescent="0.35">
      <c r="B91" s="17" t="s">
        <v>114</v>
      </c>
      <c r="C91" s="18">
        <v>0.45603348684644479</v>
      </c>
      <c r="D91" s="18">
        <v>0.40941334032612942</v>
      </c>
      <c r="E91" s="18">
        <v>0.50157311354335099</v>
      </c>
      <c r="G91" s="18">
        <v>0.42560636058645179</v>
      </c>
      <c r="H91" s="18">
        <v>0.47577912421999091</v>
      </c>
      <c r="I91" s="18">
        <v>0.44250358993895189</v>
      </c>
      <c r="J91" s="18">
        <v>0.45702564380215371</v>
      </c>
      <c r="K91" s="18">
        <v>0.44354824964185269</v>
      </c>
      <c r="L91" s="18">
        <v>0.46455113090969752</v>
      </c>
      <c r="N91" s="18">
        <v>0.46240062930592452</v>
      </c>
      <c r="O91" s="18">
        <v>0.52927339140434249</v>
      </c>
      <c r="P91" s="18">
        <v>0.45247288858074092</v>
      </c>
      <c r="Q91" s="18">
        <v>0.40970441058463042</v>
      </c>
      <c r="R91" s="18">
        <v>0.41820071441948109</v>
      </c>
      <c r="S91" s="18">
        <v>0.51119196546929113</v>
      </c>
      <c r="T91" s="18">
        <v>0.43183053663317011</v>
      </c>
      <c r="U91" s="18">
        <v>0.48148074660303197</v>
      </c>
      <c r="V91" s="18">
        <v>0.44423907175630001</v>
      </c>
      <c r="W91" s="18">
        <v>0.48754994068633978</v>
      </c>
      <c r="X91" s="18">
        <v>0.46310480934593101</v>
      </c>
      <c r="Y91" s="18">
        <v>0.41233649115246013</v>
      </c>
      <c r="AA91" s="18">
        <v>0.49276261936073912</v>
      </c>
      <c r="AB91" s="18">
        <v>0.46298588156113668</v>
      </c>
      <c r="AC91" s="18">
        <v>0.43645562592534681</v>
      </c>
      <c r="AD91" s="18">
        <v>0.41691307794877619</v>
      </c>
      <c r="AF91" s="18">
        <v>0.42629070317551171</v>
      </c>
      <c r="AG91" s="18">
        <v>0.44534207146919141</v>
      </c>
      <c r="AH91" s="18">
        <v>0.48782530458438661</v>
      </c>
      <c r="AI91" s="18">
        <v>0.50313600262712821</v>
      </c>
      <c r="AJ91" s="18">
        <v>0.51826335091332998</v>
      </c>
      <c r="AK91" s="18">
        <v>0.43089201200371879</v>
      </c>
      <c r="AL91" s="18">
        <v>0.31911415961838457</v>
      </c>
      <c r="AM91" s="18">
        <v>0.45658197323140409</v>
      </c>
      <c r="AO91" s="18">
        <v>0.43654107664948089</v>
      </c>
      <c r="AP91" s="18">
        <v>0.45744477088002988</v>
      </c>
      <c r="AQ91" s="18">
        <v>0.47229319383102802</v>
      </c>
      <c r="AR91" s="18">
        <v>0.49915117115800312</v>
      </c>
      <c r="AS91" s="18">
        <v>0.43878609505529292</v>
      </c>
      <c r="AT91" s="18">
        <v>0.51674453661401298</v>
      </c>
      <c r="AU91" s="18">
        <v>0.43325237951749163</v>
      </c>
      <c r="AV91" s="18">
        <v>0.46647227680358733</v>
      </c>
      <c r="AW91" s="18">
        <v>0.47493993113239441</v>
      </c>
    </row>
    <row r="92" spans="2:49" x14ac:dyDescent="0.35">
      <c r="B92" s="17" t="s">
        <v>115</v>
      </c>
      <c r="C92" s="18">
        <v>7.212927665627031E-3</v>
      </c>
      <c r="D92" s="18">
        <v>1.2750332823116651E-2</v>
      </c>
      <c r="E92" s="18">
        <v>1.8084449216270301E-3</v>
      </c>
      <c r="G92" s="18">
        <v>0</v>
      </c>
      <c r="H92" s="18">
        <v>0</v>
      </c>
      <c r="I92" s="18">
        <v>0</v>
      </c>
      <c r="J92" s="18">
        <v>0</v>
      </c>
      <c r="K92" s="18">
        <v>1.1262345869644339E-2</v>
      </c>
      <c r="L92" s="18">
        <v>2.122984508828888E-2</v>
      </c>
      <c r="N92" s="18">
        <v>0</v>
      </c>
      <c r="O92" s="18">
        <v>0</v>
      </c>
      <c r="P92" s="18">
        <v>0</v>
      </c>
      <c r="Q92" s="18">
        <v>2.1641250146544149E-2</v>
      </c>
      <c r="R92" s="18">
        <v>7.9257659203355209E-3</v>
      </c>
      <c r="S92" s="18">
        <v>1.1756761391086589E-2</v>
      </c>
      <c r="T92" s="18">
        <v>1.185113718310175E-2</v>
      </c>
      <c r="U92" s="18">
        <v>1.0223697762733909E-2</v>
      </c>
      <c r="V92" s="18">
        <v>6.9336964707234928E-3</v>
      </c>
      <c r="W92" s="18">
        <v>7.4811668977263482E-3</v>
      </c>
      <c r="X92" s="18">
        <v>0</v>
      </c>
      <c r="Y92" s="18">
        <v>1.01719070246686E-2</v>
      </c>
      <c r="AA92" s="18">
        <v>2.9830667237073002E-3</v>
      </c>
      <c r="AB92" s="18">
        <v>7.3283818336236338E-3</v>
      </c>
      <c r="AC92" s="18">
        <v>1.2573156350184699E-2</v>
      </c>
      <c r="AD92" s="18">
        <v>7.6036085113270029E-3</v>
      </c>
      <c r="AF92" s="18">
        <v>2.2947233418779359E-2</v>
      </c>
      <c r="AG92" s="18">
        <v>2.356448118049915E-3</v>
      </c>
      <c r="AH92" s="18">
        <v>0</v>
      </c>
      <c r="AI92" s="18">
        <v>0</v>
      </c>
      <c r="AJ92" s="18">
        <v>6.8051268982993454E-3</v>
      </c>
      <c r="AK92" s="18">
        <v>0</v>
      </c>
      <c r="AL92" s="18">
        <v>0</v>
      </c>
      <c r="AM92" s="18">
        <v>5.5701174447931549E-3</v>
      </c>
      <c r="AO92" s="18">
        <v>2.1274718681977171E-2</v>
      </c>
      <c r="AP92" s="18">
        <v>0</v>
      </c>
      <c r="AQ92" s="18">
        <v>0</v>
      </c>
      <c r="AR92" s="18">
        <v>0</v>
      </c>
      <c r="AS92" s="18">
        <v>8.5896203066074019E-3</v>
      </c>
      <c r="AT92" s="18">
        <v>0</v>
      </c>
      <c r="AU92" s="18">
        <v>0</v>
      </c>
      <c r="AV92" s="18">
        <v>0</v>
      </c>
      <c r="AW92" s="18">
        <v>2.6717884214965071E-2</v>
      </c>
    </row>
    <row r="93" spans="2:49" x14ac:dyDescent="0.35">
      <c r="B93" s="17" t="s">
        <v>116</v>
      </c>
      <c r="C93" s="18">
        <v>7.5392715117375664E-2</v>
      </c>
      <c r="D93" s="18">
        <v>7.7112958920296126E-2</v>
      </c>
      <c r="E93" s="18">
        <v>7.3895393078276389E-2</v>
      </c>
      <c r="G93" s="18">
        <v>5.6625637926609511E-2</v>
      </c>
      <c r="H93" s="18">
        <v>2.5356365573930308E-2</v>
      </c>
      <c r="I93" s="18">
        <v>7.9450320130071667E-2</v>
      </c>
      <c r="J93" s="18">
        <v>6.1486060855900623E-2</v>
      </c>
      <c r="K93" s="18">
        <v>8.8949887977377989E-2</v>
      </c>
      <c r="L93" s="18">
        <v>0.1102376409229455</v>
      </c>
      <c r="N93" s="18">
        <v>5.7839380385130187E-2</v>
      </c>
      <c r="O93" s="18">
        <v>0</v>
      </c>
      <c r="P93" s="18">
        <v>7.3137433439367891E-2</v>
      </c>
      <c r="Q93" s="18">
        <v>0.1008435094003842</v>
      </c>
      <c r="R93" s="18">
        <v>7.6973858231244752E-2</v>
      </c>
      <c r="S93" s="18">
        <v>0.14120484749221199</v>
      </c>
      <c r="T93" s="18">
        <v>6.436969108951586E-2</v>
      </c>
      <c r="U93" s="18">
        <v>9.8300711878155159E-2</v>
      </c>
      <c r="V93" s="18">
        <v>4.6205877951282261E-2</v>
      </c>
      <c r="W93" s="18">
        <v>9.5013586807648653E-2</v>
      </c>
      <c r="X93" s="18">
        <v>3.612856523036629E-2</v>
      </c>
      <c r="Y93" s="18">
        <v>9.1182737492858018E-2</v>
      </c>
      <c r="AA93" s="18">
        <v>3.632682913304898E-2</v>
      </c>
      <c r="AB93" s="18">
        <v>9.0223254409512343E-2</v>
      </c>
      <c r="AC93" s="18">
        <v>7.1505136665022076E-2</v>
      </c>
      <c r="AD93" s="18">
        <v>0.1161776598294945</v>
      </c>
      <c r="AF93" s="18">
        <v>6.9506782962557023E-2</v>
      </c>
      <c r="AG93" s="18">
        <v>5.3048185745050873E-2</v>
      </c>
      <c r="AH93" s="18">
        <v>0.1246849702080052</v>
      </c>
      <c r="AI93" s="18">
        <v>2.9627329291834061E-2</v>
      </c>
      <c r="AJ93" s="18">
        <v>6.2462974725891178E-2</v>
      </c>
      <c r="AK93" s="18">
        <v>2.7185220014231869E-2</v>
      </c>
      <c r="AL93" s="18">
        <v>0.39208070803423362</v>
      </c>
      <c r="AM93" s="18">
        <v>0.10921357452247871</v>
      </c>
      <c r="AO93" s="18">
        <v>5.4867825551732391E-2</v>
      </c>
      <c r="AP93" s="18">
        <v>6.0375477877392697E-2</v>
      </c>
      <c r="AQ93" s="18">
        <v>0.12483096352123819</v>
      </c>
      <c r="AR93" s="18">
        <v>3.4011090583302199E-2</v>
      </c>
      <c r="AS93" s="18">
        <v>6.7595689563946695E-2</v>
      </c>
      <c r="AT93" s="18">
        <v>0</v>
      </c>
      <c r="AU93" s="18">
        <v>0.16145171237011441</v>
      </c>
      <c r="AV93" s="18">
        <v>0.1883828510570042</v>
      </c>
      <c r="AW93" s="18">
        <v>2.4685564200962431E-2</v>
      </c>
    </row>
    <row r="95" spans="2:49" ht="43.5" x14ac:dyDescent="0.35">
      <c r="B95" s="14" t="s">
        <v>117</v>
      </c>
    </row>
    <row r="96" spans="2:49" ht="29" x14ac:dyDescent="0.35">
      <c r="B96" s="15" t="s">
        <v>18</v>
      </c>
    </row>
    <row r="97" spans="2:49" x14ac:dyDescent="0.35">
      <c r="B97" s="11" t="s">
        <v>66</v>
      </c>
      <c r="C97" s="16">
        <v>1181</v>
      </c>
      <c r="D97" s="16">
        <v>588</v>
      </c>
      <c r="E97" s="16">
        <v>591</v>
      </c>
      <c r="G97" s="16">
        <v>56</v>
      </c>
      <c r="H97" s="16">
        <v>196</v>
      </c>
      <c r="I97" s="16">
        <v>223</v>
      </c>
      <c r="J97" s="16">
        <v>246</v>
      </c>
      <c r="K97" s="16">
        <v>177</v>
      </c>
      <c r="L97" s="16">
        <v>283</v>
      </c>
      <c r="N97" s="16">
        <v>104</v>
      </c>
      <c r="O97" s="16">
        <v>41</v>
      </c>
      <c r="P97" s="16">
        <v>61</v>
      </c>
      <c r="Q97" s="16">
        <v>51</v>
      </c>
      <c r="R97" s="16">
        <v>141</v>
      </c>
      <c r="S97" s="16">
        <v>88</v>
      </c>
      <c r="T97" s="16">
        <v>81</v>
      </c>
      <c r="U97" s="16">
        <v>103</v>
      </c>
      <c r="V97" s="16">
        <v>151</v>
      </c>
      <c r="W97" s="16">
        <v>150</v>
      </c>
      <c r="X97" s="16">
        <v>108</v>
      </c>
      <c r="Y97" s="16">
        <v>102</v>
      </c>
      <c r="AA97" s="16">
        <v>370</v>
      </c>
      <c r="AB97" s="16">
        <v>298</v>
      </c>
      <c r="AC97" s="16">
        <v>252</v>
      </c>
      <c r="AD97" s="16">
        <v>256</v>
      </c>
      <c r="AF97" s="16">
        <v>235</v>
      </c>
      <c r="AG97" s="16">
        <v>403</v>
      </c>
      <c r="AH97" s="16">
        <v>74</v>
      </c>
      <c r="AI97" s="16">
        <v>73</v>
      </c>
      <c r="AJ97" s="16">
        <v>151</v>
      </c>
      <c r="AK97" s="16">
        <v>35</v>
      </c>
      <c r="AL97" s="16">
        <v>25</v>
      </c>
      <c r="AM97" s="16">
        <v>185</v>
      </c>
      <c r="AO97" s="16">
        <v>205</v>
      </c>
      <c r="AP97" s="16">
        <v>305</v>
      </c>
      <c r="AQ97" s="16">
        <v>74</v>
      </c>
      <c r="AR97" s="16">
        <v>86</v>
      </c>
      <c r="AS97" s="16">
        <v>233</v>
      </c>
      <c r="AT97" s="16">
        <v>33</v>
      </c>
      <c r="AU97" s="16">
        <v>73</v>
      </c>
      <c r="AV97" s="16">
        <v>94</v>
      </c>
      <c r="AW97" s="16">
        <v>78</v>
      </c>
    </row>
    <row r="98" spans="2:49" x14ac:dyDescent="0.35">
      <c r="B98" s="12" t="s">
        <v>67</v>
      </c>
      <c r="C98" s="16">
        <v>1194</v>
      </c>
      <c r="D98" s="16">
        <v>590</v>
      </c>
      <c r="E98" s="16">
        <v>602</v>
      </c>
      <c r="G98" s="16">
        <v>53</v>
      </c>
      <c r="H98" s="16">
        <v>196</v>
      </c>
      <c r="I98" s="16">
        <v>215</v>
      </c>
      <c r="J98" s="16">
        <v>240</v>
      </c>
      <c r="K98" s="16">
        <v>178</v>
      </c>
      <c r="L98" s="16">
        <v>311</v>
      </c>
      <c r="N98" s="16">
        <v>104</v>
      </c>
      <c r="O98" s="16">
        <v>39</v>
      </c>
      <c r="P98" s="16">
        <v>59</v>
      </c>
      <c r="Q98" s="16">
        <v>50</v>
      </c>
      <c r="R98" s="16">
        <v>140</v>
      </c>
      <c r="S98" s="16">
        <v>87</v>
      </c>
      <c r="T98" s="16">
        <v>80</v>
      </c>
      <c r="U98" s="16">
        <v>100</v>
      </c>
      <c r="V98" s="16">
        <v>152</v>
      </c>
      <c r="W98" s="16">
        <v>158</v>
      </c>
      <c r="X98" s="16">
        <v>107</v>
      </c>
      <c r="Y98" s="16">
        <v>116</v>
      </c>
      <c r="AA98" s="16">
        <v>365</v>
      </c>
      <c r="AB98" s="16">
        <v>301</v>
      </c>
      <c r="AC98" s="16">
        <v>266</v>
      </c>
      <c r="AD98" s="16">
        <v>260</v>
      </c>
      <c r="AF98" s="16">
        <v>243</v>
      </c>
      <c r="AG98" s="16">
        <v>403</v>
      </c>
      <c r="AH98" s="16">
        <v>76</v>
      </c>
      <c r="AI98" s="16">
        <v>73</v>
      </c>
      <c r="AJ98" s="16">
        <v>155</v>
      </c>
      <c r="AK98" s="16">
        <v>35</v>
      </c>
      <c r="AL98" s="16">
        <v>24</v>
      </c>
      <c r="AM98" s="16">
        <v>185</v>
      </c>
      <c r="AO98" s="16">
        <v>211</v>
      </c>
      <c r="AP98" s="16">
        <v>304</v>
      </c>
      <c r="AQ98" s="16">
        <v>76</v>
      </c>
      <c r="AR98" s="16">
        <v>87</v>
      </c>
      <c r="AS98" s="16">
        <v>237</v>
      </c>
      <c r="AT98" s="16">
        <v>33</v>
      </c>
      <c r="AU98" s="16">
        <v>73</v>
      </c>
      <c r="AV98" s="16">
        <v>95</v>
      </c>
      <c r="AW98" s="16">
        <v>78</v>
      </c>
    </row>
    <row r="99" spans="2:49" ht="29" x14ac:dyDescent="0.35">
      <c r="B99" s="17" t="s">
        <v>106</v>
      </c>
      <c r="C99" s="18">
        <v>0.1221796129032646</v>
      </c>
      <c r="D99" s="18">
        <v>0.1196870915519208</v>
      </c>
      <c r="E99" s="18">
        <v>0.12492372237616441</v>
      </c>
      <c r="G99" s="18">
        <v>0.17556173416085469</v>
      </c>
      <c r="H99" s="18">
        <v>0.1099591026201579</v>
      </c>
      <c r="I99" s="18">
        <v>9.9758993845450061E-2</v>
      </c>
      <c r="J99" s="18">
        <v>0.10216539758838129</v>
      </c>
      <c r="K99" s="18">
        <v>0.11494657777441079</v>
      </c>
      <c r="L99" s="18">
        <v>0.15587786090276151</v>
      </c>
      <c r="N99" s="18">
        <v>0.14730874851475459</v>
      </c>
      <c r="O99" s="18">
        <v>0.15132415694051729</v>
      </c>
      <c r="P99" s="18">
        <v>8.5343115823198867E-2</v>
      </c>
      <c r="Q99" s="18">
        <v>9.958825725856281E-2</v>
      </c>
      <c r="R99" s="18">
        <v>0.14532355393347179</v>
      </c>
      <c r="S99" s="18">
        <v>0.12585523096034021</v>
      </c>
      <c r="T99" s="18">
        <v>0.12576707174878399</v>
      </c>
      <c r="U99" s="18">
        <v>0.117612741300771</v>
      </c>
      <c r="V99" s="18">
        <v>0.1075203324924104</v>
      </c>
      <c r="W99" s="18">
        <v>9.8215590404188188E-2</v>
      </c>
      <c r="X99" s="18">
        <v>0.16779408804055471</v>
      </c>
      <c r="Y99" s="18">
        <v>9.8669669539999463E-2</v>
      </c>
      <c r="AA99" s="18">
        <v>0.1566738588105725</v>
      </c>
      <c r="AB99" s="18">
        <v>0.1228362719682029</v>
      </c>
      <c r="AC99" s="18">
        <v>0.12794027170889119</v>
      </c>
      <c r="AD99" s="18">
        <v>6.6405739793071267E-2</v>
      </c>
      <c r="AF99" s="18">
        <v>0.14829464764286349</v>
      </c>
      <c r="AG99" s="18">
        <v>0.1169179063098664</v>
      </c>
      <c r="AH99" s="18">
        <v>9.6689689369478332E-2</v>
      </c>
      <c r="AI99" s="18">
        <v>6.6964212544250085E-2</v>
      </c>
      <c r="AJ99" s="18">
        <v>0.1323354642166692</v>
      </c>
      <c r="AK99" s="18">
        <v>0.14991820205582301</v>
      </c>
      <c r="AL99" s="18">
        <v>0.12715762766172489</v>
      </c>
      <c r="AM99" s="18">
        <v>0.1173567499037694</v>
      </c>
      <c r="AO99" s="18">
        <v>0.11029153518855959</v>
      </c>
      <c r="AP99" s="18">
        <v>0.13566969656419581</v>
      </c>
      <c r="AQ99" s="18">
        <v>0.1117991656734473</v>
      </c>
      <c r="AR99" s="18">
        <v>0.1151690878831186</v>
      </c>
      <c r="AS99" s="18">
        <v>0.11871690219670621</v>
      </c>
      <c r="AT99" s="18">
        <v>0.15994203268847049</v>
      </c>
      <c r="AU99" s="18">
        <v>0.11157205230688309</v>
      </c>
      <c r="AV99" s="18">
        <v>0.1044883498703041</v>
      </c>
      <c r="AW99" s="18">
        <v>0.14580185701597961</v>
      </c>
    </row>
    <row r="100" spans="2:49" ht="29" x14ac:dyDescent="0.35">
      <c r="B100" s="17" t="s">
        <v>107</v>
      </c>
      <c r="C100" s="18">
        <v>4.7655260227186892E-2</v>
      </c>
      <c r="D100" s="18">
        <v>4.0155733232445992E-2</v>
      </c>
      <c r="E100" s="18">
        <v>5.3878939612981673E-2</v>
      </c>
      <c r="G100" s="18">
        <v>7.1026965999256647E-2</v>
      </c>
      <c r="H100" s="18">
        <v>5.1468387254573783E-2</v>
      </c>
      <c r="I100" s="18">
        <v>5.2551746039326441E-2</v>
      </c>
      <c r="J100" s="18">
        <v>5.5906163904873532E-2</v>
      </c>
      <c r="K100" s="18">
        <v>4.4991796569922332E-2</v>
      </c>
      <c r="L100" s="18">
        <v>3.3029338042883487E-2</v>
      </c>
      <c r="N100" s="18">
        <v>1.8643878824450032E-2</v>
      </c>
      <c r="O100" s="18">
        <v>0</v>
      </c>
      <c r="P100" s="18">
        <v>6.357567777087067E-2</v>
      </c>
      <c r="Q100" s="18">
        <v>3.8706477496203463E-2</v>
      </c>
      <c r="R100" s="18">
        <v>4.2183858392548637E-2</v>
      </c>
      <c r="S100" s="18">
        <v>7.6578659175904618E-2</v>
      </c>
      <c r="T100" s="18">
        <v>1.109488195399176E-2</v>
      </c>
      <c r="U100" s="18">
        <v>9.5157074592272003E-2</v>
      </c>
      <c r="V100" s="18">
        <v>4.7479922899926287E-2</v>
      </c>
      <c r="W100" s="18">
        <v>4.7052016434700757E-2</v>
      </c>
      <c r="X100" s="18">
        <v>4.4802650541461903E-2</v>
      </c>
      <c r="Y100" s="18">
        <v>5.8446315463572707E-2</v>
      </c>
      <c r="AA100" s="18">
        <v>4.1882107499120413E-2</v>
      </c>
      <c r="AB100" s="18">
        <v>5.3537783510525572E-2</v>
      </c>
      <c r="AC100" s="18">
        <v>4.3230054316034043E-2</v>
      </c>
      <c r="AD100" s="18">
        <v>5.3899826275775518E-2</v>
      </c>
      <c r="AF100" s="18">
        <v>3.8010821589662611E-2</v>
      </c>
      <c r="AG100" s="18">
        <v>6.3862130558343375E-2</v>
      </c>
      <c r="AH100" s="18">
        <v>2.8341821637762148E-2</v>
      </c>
      <c r="AI100" s="18">
        <v>6.6450599258736795E-2</v>
      </c>
      <c r="AJ100" s="18">
        <v>5.8208050431301873E-2</v>
      </c>
      <c r="AK100" s="18">
        <v>2.7194903641015501E-2</v>
      </c>
      <c r="AL100" s="18">
        <v>0</v>
      </c>
      <c r="AM100" s="18">
        <v>2.6628867423705078E-2</v>
      </c>
      <c r="AO100" s="18">
        <v>3.8996108050317432E-2</v>
      </c>
      <c r="AP100" s="18">
        <v>6.1785044329892021E-2</v>
      </c>
      <c r="AQ100" s="18">
        <v>3.8559080157695241E-2</v>
      </c>
      <c r="AR100" s="18">
        <v>9.0496829878454574E-2</v>
      </c>
      <c r="AS100" s="18">
        <v>4.2280862988832622E-2</v>
      </c>
      <c r="AT100" s="18">
        <v>2.901320925321332E-2</v>
      </c>
      <c r="AU100" s="18">
        <v>1.336203204044412E-2</v>
      </c>
      <c r="AV100" s="18">
        <v>2.0230877714471761E-2</v>
      </c>
      <c r="AW100" s="18">
        <v>6.6795711304177538E-2</v>
      </c>
    </row>
    <row r="101" spans="2:49" ht="29" x14ac:dyDescent="0.35">
      <c r="B101" s="17" t="s">
        <v>108</v>
      </c>
      <c r="C101" s="18">
        <v>6.2507351152050375E-2</v>
      </c>
      <c r="D101" s="18">
        <v>5.4800072301114167E-2</v>
      </c>
      <c r="E101" s="18">
        <v>7.0209746451978527E-2</v>
      </c>
      <c r="G101" s="18">
        <v>7.4242160972629354E-2</v>
      </c>
      <c r="H101" s="18">
        <v>9.8270974077711418E-2</v>
      </c>
      <c r="I101" s="18">
        <v>7.0997715568846792E-2</v>
      </c>
      <c r="J101" s="18">
        <v>5.3134126762716921E-2</v>
      </c>
      <c r="K101" s="18">
        <v>6.904437411044656E-2</v>
      </c>
      <c r="L101" s="18">
        <v>3.5637340531349822E-2</v>
      </c>
      <c r="N101" s="18">
        <v>9.0289296785302037E-2</v>
      </c>
      <c r="O101" s="18">
        <v>5.3104035633820122E-2</v>
      </c>
      <c r="P101" s="18">
        <v>3.3016811160420129E-2</v>
      </c>
      <c r="Q101" s="18">
        <v>5.7950005000340962E-2</v>
      </c>
      <c r="R101" s="18">
        <v>9.1898738020317089E-2</v>
      </c>
      <c r="S101" s="18">
        <v>3.2943541999402547E-2</v>
      </c>
      <c r="T101" s="18">
        <v>2.5569440041876879E-2</v>
      </c>
      <c r="U101" s="18">
        <v>3.8641379837124248E-2</v>
      </c>
      <c r="V101" s="18">
        <v>9.9469555197491191E-2</v>
      </c>
      <c r="W101" s="18">
        <v>2.6647496128328469E-2</v>
      </c>
      <c r="X101" s="18">
        <v>5.5061150229592931E-2</v>
      </c>
      <c r="Y101" s="18">
        <v>9.7712060634198336E-2</v>
      </c>
      <c r="AA101" s="18">
        <v>3.7040565365102897E-2</v>
      </c>
      <c r="AB101" s="18">
        <v>5.4581845433185672E-2</v>
      </c>
      <c r="AC101" s="18">
        <v>0.111188875180873</v>
      </c>
      <c r="AD101" s="18">
        <v>5.8215650943957427E-2</v>
      </c>
      <c r="AF101" s="18">
        <v>3.9483744794388369E-2</v>
      </c>
      <c r="AG101" s="18">
        <v>7.3426519419847236E-2</v>
      </c>
      <c r="AH101" s="18">
        <v>2.548997955147838E-2</v>
      </c>
      <c r="AI101" s="18">
        <v>6.7067008089880961E-2</v>
      </c>
      <c r="AJ101" s="18">
        <v>6.5378535307518054E-2</v>
      </c>
      <c r="AK101" s="18">
        <v>0.15079728372478141</v>
      </c>
      <c r="AL101" s="18">
        <v>4.0784671894943093E-2</v>
      </c>
      <c r="AM101" s="18">
        <v>6.6170712906501672E-2</v>
      </c>
      <c r="AO101" s="18">
        <v>4.0311875737286007E-2</v>
      </c>
      <c r="AP101" s="18">
        <v>8.0383617391569864E-2</v>
      </c>
      <c r="AQ101" s="18">
        <v>6.5745830732520424E-2</v>
      </c>
      <c r="AR101" s="18">
        <v>7.142171907955544E-2</v>
      </c>
      <c r="AS101" s="18">
        <v>6.829699587848849E-2</v>
      </c>
      <c r="AT101" s="18">
        <v>9.9891989163268441E-2</v>
      </c>
      <c r="AU101" s="18">
        <v>3.9173630484311911E-2</v>
      </c>
      <c r="AV101" s="18">
        <v>3.3044996454780033E-2</v>
      </c>
      <c r="AW101" s="18">
        <v>6.420271087756288E-2</v>
      </c>
    </row>
    <row r="102" spans="2:49" x14ac:dyDescent="0.35">
      <c r="B102" s="17" t="s">
        <v>109</v>
      </c>
      <c r="C102" s="18">
        <v>0.1137911009330147</v>
      </c>
      <c r="D102" s="18">
        <v>0.13271060498403059</v>
      </c>
      <c r="E102" s="18">
        <v>9.5547091222855873E-2</v>
      </c>
      <c r="G102" s="18">
        <v>0.17880433608543461</v>
      </c>
      <c r="H102" s="18">
        <v>8.6532331387348158E-2</v>
      </c>
      <c r="I102" s="18">
        <v>0.1273398370852824</v>
      </c>
      <c r="J102" s="18">
        <v>0.14976058433782211</v>
      </c>
      <c r="K102" s="18">
        <v>0.11872672140914529</v>
      </c>
      <c r="L102" s="18">
        <v>7.9853603787369734E-2</v>
      </c>
      <c r="N102" s="18">
        <v>9.5071308318246117E-2</v>
      </c>
      <c r="O102" s="18">
        <v>0.1966376725306031</v>
      </c>
      <c r="P102" s="18">
        <v>4.8864715692392598E-2</v>
      </c>
      <c r="Q102" s="18">
        <v>0.1549761016785976</v>
      </c>
      <c r="R102" s="18">
        <v>7.0543468588450856E-2</v>
      </c>
      <c r="S102" s="18">
        <v>7.9487054854435413E-2</v>
      </c>
      <c r="T102" s="18">
        <v>0.14644421271388139</v>
      </c>
      <c r="U102" s="18">
        <v>0.1300862597258314</v>
      </c>
      <c r="V102" s="18">
        <v>0.1429935730718068</v>
      </c>
      <c r="W102" s="18">
        <v>0.14378366456492889</v>
      </c>
      <c r="X102" s="18">
        <v>0.13697327039014959</v>
      </c>
      <c r="Y102" s="18">
        <v>5.8759402020307529E-2</v>
      </c>
      <c r="AA102" s="18">
        <v>0.1046552381995276</v>
      </c>
      <c r="AB102" s="18">
        <v>0.10759008388940181</v>
      </c>
      <c r="AC102" s="18">
        <v>0.11437585957119439</v>
      </c>
      <c r="AD102" s="18">
        <v>0.1341811722800334</v>
      </c>
      <c r="AF102" s="18">
        <v>0.1261789754935034</v>
      </c>
      <c r="AG102" s="18">
        <v>0.12119995358210239</v>
      </c>
      <c r="AH102" s="18">
        <v>6.6273229149094587E-2</v>
      </c>
      <c r="AI102" s="18">
        <v>9.2173536296847797E-2</v>
      </c>
      <c r="AJ102" s="18">
        <v>0.1141504807854626</v>
      </c>
      <c r="AK102" s="18">
        <v>5.4284996749832483E-2</v>
      </c>
      <c r="AL102" s="18">
        <v>0</v>
      </c>
      <c r="AM102" s="18">
        <v>0.13511387916376799</v>
      </c>
      <c r="AO102" s="18">
        <v>0.12868933166382049</v>
      </c>
      <c r="AP102" s="18">
        <v>0.1219073933702899</v>
      </c>
      <c r="AQ102" s="18">
        <v>5.4515639811108678E-2</v>
      </c>
      <c r="AR102" s="18">
        <v>0.1230428657485677</v>
      </c>
      <c r="AS102" s="18">
        <v>0.142566213173767</v>
      </c>
      <c r="AT102" s="18">
        <v>2.8787097510667211E-2</v>
      </c>
      <c r="AU102" s="18">
        <v>0.1231184636275055</v>
      </c>
      <c r="AV102" s="18">
        <v>6.4587314404106325E-2</v>
      </c>
      <c r="AW102" s="18">
        <v>8.8632068891065049E-2</v>
      </c>
    </row>
    <row r="103" spans="2:49" ht="29" x14ac:dyDescent="0.35">
      <c r="B103" s="17" t="s">
        <v>110</v>
      </c>
      <c r="C103" s="18">
        <v>0.13235010174925169</v>
      </c>
      <c r="D103" s="18">
        <v>0.14416873947252051</v>
      </c>
      <c r="E103" s="18">
        <v>0.1211055512697637</v>
      </c>
      <c r="G103" s="18">
        <v>8.9701730968992741E-2</v>
      </c>
      <c r="H103" s="18">
        <v>0.1489481541581042</v>
      </c>
      <c r="I103" s="18">
        <v>0.12957244674640109</v>
      </c>
      <c r="J103" s="18">
        <v>0.1391330683675166</v>
      </c>
      <c r="K103" s="18">
        <v>0.14761087273089801</v>
      </c>
      <c r="L103" s="18">
        <v>0.11714714733538351</v>
      </c>
      <c r="N103" s="18">
        <v>0.14959422386266311</v>
      </c>
      <c r="O103" s="18">
        <v>0.19263692616007819</v>
      </c>
      <c r="P103" s="18">
        <v>0.12938832268763489</v>
      </c>
      <c r="Q103" s="18">
        <v>0.14173720647388971</v>
      </c>
      <c r="R103" s="18">
        <v>0.14223152548935031</v>
      </c>
      <c r="S103" s="18">
        <v>0.16979935003588209</v>
      </c>
      <c r="T103" s="18">
        <v>9.6700317238094385E-2</v>
      </c>
      <c r="U103" s="18">
        <v>5.9159699574413978E-2</v>
      </c>
      <c r="V103" s="18">
        <v>0.1055633124698561</v>
      </c>
      <c r="W103" s="18">
        <v>0.1275602140991528</v>
      </c>
      <c r="X103" s="18">
        <v>0.15605865078416209</v>
      </c>
      <c r="Y103" s="18">
        <v>0.16107276109811069</v>
      </c>
      <c r="AA103" s="18">
        <v>0.1609016938033459</v>
      </c>
      <c r="AB103" s="18">
        <v>0.14637725773395849</v>
      </c>
      <c r="AC103" s="18">
        <v>0.1065771739750293</v>
      </c>
      <c r="AD103" s="18">
        <v>0.1016102311140753</v>
      </c>
      <c r="AF103" s="18">
        <v>0.13433057290505471</v>
      </c>
      <c r="AG103" s="18">
        <v>0.14070507529747281</v>
      </c>
      <c r="AH103" s="18">
        <v>0.15724282678130619</v>
      </c>
      <c r="AI103" s="18">
        <v>0.1702502578675254</v>
      </c>
      <c r="AJ103" s="18">
        <v>0.13941161640770061</v>
      </c>
      <c r="AK103" s="18">
        <v>0.1003850612040745</v>
      </c>
      <c r="AL103" s="18">
        <v>8.4003423287645818E-2</v>
      </c>
      <c r="AM103" s="18">
        <v>9.2423859233724412E-2</v>
      </c>
      <c r="AO103" s="18">
        <v>0.1525810026964369</v>
      </c>
      <c r="AP103" s="18">
        <v>0.11421749090411371</v>
      </c>
      <c r="AQ103" s="18">
        <v>0.19523978707913259</v>
      </c>
      <c r="AR103" s="18">
        <v>0.13070546347970849</v>
      </c>
      <c r="AS103" s="18">
        <v>0.1307050271936743</v>
      </c>
      <c r="AT103" s="18">
        <v>0.13727702336846931</v>
      </c>
      <c r="AU103" s="18">
        <v>8.5329460496466225E-2</v>
      </c>
      <c r="AV103" s="18">
        <v>8.6663554702849616E-2</v>
      </c>
      <c r="AW103" s="18">
        <v>0.19165131735370991</v>
      </c>
    </row>
    <row r="104" spans="2:49" ht="43.5" x14ac:dyDescent="0.35">
      <c r="B104" s="17" t="s">
        <v>111</v>
      </c>
      <c r="C104" s="18">
        <v>0.1199529267341765</v>
      </c>
      <c r="D104" s="18">
        <v>0.12842288245440189</v>
      </c>
      <c r="E104" s="18">
        <v>0.1119567243434042</v>
      </c>
      <c r="G104" s="18">
        <v>5.3693336015971989E-2</v>
      </c>
      <c r="H104" s="18">
        <v>0.11797554846184249</v>
      </c>
      <c r="I104" s="18">
        <v>0.1253532915457897</v>
      </c>
      <c r="J104" s="18">
        <v>9.3449351858287399E-2</v>
      </c>
      <c r="K104" s="18">
        <v>0.10611565252034021</v>
      </c>
      <c r="L104" s="18">
        <v>0.15714409951814559</v>
      </c>
      <c r="N104" s="18">
        <v>0.11756179002369049</v>
      </c>
      <c r="O104" s="18">
        <v>0.19377621250579871</v>
      </c>
      <c r="P104" s="18">
        <v>0.13077988099967061</v>
      </c>
      <c r="Q104" s="18">
        <v>0.13825449629051489</v>
      </c>
      <c r="R104" s="18">
        <v>9.3867333291261804E-2</v>
      </c>
      <c r="S104" s="18">
        <v>8.2019193472602919E-2</v>
      </c>
      <c r="T104" s="18">
        <v>9.8270235513885626E-2</v>
      </c>
      <c r="U104" s="18">
        <v>0.14522535073473861</v>
      </c>
      <c r="V104" s="18">
        <v>0.1319402797668823</v>
      </c>
      <c r="W104" s="18">
        <v>0.1045083179851109</v>
      </c>
      <c r="X104" s="18">
        <v>0.10384958292373279</v>
      </c>
      <c r="Y104" s="18">
        <v>0.15696636960090321</v>
      </c>
      <c r="AA104" s="18">
        <v>0.135879007611208</v>
      </c>
      <c r="AB104" s="18">
        <v>0.14699176665029609</v>
      </c>
      <c r="AC104" s="18">
        <v>8.6560536105400043E-2</v>
      </c>
      <c r="AD104" s="18">
        <v>9.9607588229894503E-2</v>
      </c>
      <c r="AF104" s="18">
        <v>0.12556776247969539</v>
      </c>
      <c r="AG104" s="18">
        <v>0.1249166261926979</v>
      </c>
      <c r="AH104" s="18">
        <v>0.1359666828794138</v>
      </c>
      <c r="AI104" s="18">
        <v>0.13952194653569039</v>
      </c>
      <c r="AJ104" s="18">
        <v>9.9331006232237243E-2</v>
      </c>
      <c r="AK104" s="18">
        <v>0.17927644359624051</v>
      </c>
      <c r="AL104" s="18">
        <v>0</v>
      </c>
      <c r="AM104" s="18">
        <v>0.1087206645777121</v>
      </c>
      <c r="AO104" s="18">
        <v>0.1187234737037543</v>
      </c>
      <c r="AP104" s="18">
        <v>0.11450599109839731</v>
      </c>
      <c r="AQ104" s="18">
        <v>0.12241169805949589</v>
      </c>
      <c r="AR104" s="18">
        <v>6.1818147853484252E-2</v>
      </c>
      <c r="AS104" s="18">
        <v>0.1067830113559157</v>
      </c>
      <c r="AT104" s="18">
        <v>0.16191739007710501</v>
      </c>
      <c r="AU104" s="18">
        <v>0.11145436108859889</v>
      </c>
      <c r="AV104" s="18">
        <v>0.15863416666285271</v>
      </c>
      <c r="AW104" s="18">
        <v>0.19006472301030419</v>
      </c>
    </row>
    <row r="105" spans="2:49" ht="29" x14ac:dyDescent="0.35">
      <c r="B105" s="17" t="s">
        <v>112</v>
      </c>
      <c r="C105" s="18">
        <v>0.1256102998158044</v>
      </c>
      <c r="D105" s="18">
        <v>0.1175406274766171</v>
      </c>
      <c r="E105" s="18">
        <v>0.13382423925249121</v>
      </c>
      <c r="G105" s="18">
        <v>0.14415537489469429</v>
      </c>
      <c r="H105" s="18">
        <v>0.1078472113376686</v>
      </c>
      <c r="I105" s="18">
        <v>0.1111146186866997</v>
      </c>
      <c r="J105" s="18">
        <v>0.14994614310191981</v>
      </c>
      <c r="K105" s="18">
        <v>0.1466086011850454</v>
      </c>
      <c r="L105" s="18">
        <v>0.112851506259859</v>
      </c>
      <c r="N105" s="18">
        <v>0.12412998344175551</v>
      </c>
      <c r="O105" s="18">
        <v>6.9975343739696008E-2</v>
      </c>
      <c r="P105" s="18">
        <v>0.18858115867272859</v>
      </c>
      <c r="Q105" s="18">
        <v>0.1935859350736884</v>
      </c>
      <c r="R105" s="18">
        <v>0.14978100258776419</v>
      </c>
      <c r="S105" s="18">
        <v>0.1249739350647702</v>
      </c>
      <c r="T105" s="18">
        <v>0.13465608941782239</v>
      </c>
      <c r="U105" s="18">
        <v>0.14259249278306549</v>
      </c>
      <c r="V105" s="18">
        <v>0.11252083989926211</v>
      </c>
      <c r="W105" s="18">
        <v>7.92476138506234E-2</v>
      </c>
      <c r="X105" s="18">
        <v>0.1248266302611561</v>
      </c>
      <c r="Y105" s="18">
        <v>0.115514604784893</v>
      </c>
      <c r="AA105" s="18">
        <v>0.1212649017963322</v>
      </c>
      <c r="AB105" s="18">
        <v>9.7739053561866684E-2</v>
      </c>
      <c r="AC105" s="18">
        <v>0.13936873053358789</v>
      </c>
      <c r="AD105" s="18">
        <v>0.14940349490478641</v>
      </c>
      <c r="AF105" s="18">
        <v>0.1100356179936018</v>
      </c>
      <c r="AG105" s="18">
        <v>0.12877869293527131</v>
      </c>
      <c r="AH105" s="18">
        <v>0.121317759324791</v>
      </c>
      <c r="AI105" s="18">
        <v>8.0252560710105836E-2</v>
      </c>
      <c r="AJ105" s="18">
        <v>0.15368701633428969</v>
      </c>
      <c r="AK105" s="18">
        <v>0.1972940034569613</v>
      </c>
      <c r="AL105" s="18">
        <v>0.12089538913039739</v>
      </c>
      <c r="AM105" s="18">
        <v>0.1224581315604748</v>
      </c>
      <c r="AO105" s="18">
        <v>0.1222274534951895</v>
      </c>
      <c r="AP105" s="18">
        <v>0.14811276059436851</v>
      </c>
      <c r="AQ105" s="18">
        <v>9.2357206462561306E-2</v>
      </c>
      <c r="AR105" s="18">
        <v>9.0693109220152099E-2</v>
      </c>
      <c r="AS105" s="18">
        <v>0.1467186397731958</v>
      </c>
      <c r="AT105" s="18">
        <v>0.17768682205205261</v>
      </c>
      <c r="AU105" s="18">
        <v>8.2950875412023298E-2</v>
      </c>
      <c r="AV105" s="18">
        <v>0.14564172412969939</v>
      </c>
      <c r="AW105" s="18">
        <v>4.752271845356177E-2</v>
      </c>
    </row>
    <row r="106" spans="2:49" ht="29" x14ac:dyDescent="0.35">
      <c r="B106" s="17" t="s">
        <v>113</v>
      </c>
      <c r="C106" s="18">
        <v>5.4598175684590328E-2</v>
      </c>
      <c r="D106" s="18">
        <v>5.746549204982062E-2</v>
      </c>
      <c r="E106" s="18">
        <v>5.1925975563160948E-2</v>
      </c>
      <c r="G106" s="18">
        <v>3.4397105143165643E-2</v>
      </c>
      <c r="H106" s="18">
        <v>7.1445717195233668E-2</v>
      </c>
      <c r="I106" s="18">
        <v>8.9839022474749619E-2</v>
      </c>
      <c r="J106" s="18">
        <v>4.4844070303312007E-2</v>
      </c>
      <c r="K106" s="18">
        <v>5.1179743229494923E-2</v>
      </c>
      <c r="L106" s="18">
        <v>3.2533395259344677E-2</v>
      </c>
      <c r="N106" s="18">
        <v>6.5814877482205478E-2</v>
      </c>
      <c r="O106" s="18">
        <v>2.32732123473724E-2</v>
      </c>
      <c r="P106" s="18">
        <v>3.1732906615045929E-2</v>
      </c>
      <c r="Q106" s="18">
        <v>0</v>
      </c>
      <c r="R106" s="18">
        <v>8.6536275159439055E-2</v>
      </c>
      <c r="S106" s="18">
        <v>5.4568665109579209E-2</v>
      </c>
      <c r="T106" s="18">
        <v>3.7827218305619963E-2</v>
      </c>
      <c r="U106" s="18">
        <v>7.5229949982840813E-2</v>
      </c>
      <c r="V106" s="18">
        <v>9.4056108558899551E-2</v>
      </c>
      <c r="W106" s="18">
        <v>6.0102868299522438E-2</v>
      </c>
      <c r="X106" s="18">
        <v>8.3002519764522609E-3</v>
      </c>
      <c r="Y106" s="18">
        <v>2.94353884599599E-2</v>
      </c>
      <c r="AA106" s="18">
        <v>5.5642580033648262E-2</v>
      </c>
      <c r="AB106" s="18">
        <v>3.6908484847495857E-2</v>
      </c>
      <c r="AC106" s="18">
        <v>5.9123344660707948E-2</v>
      </c>
      <c r="AD106" s="18">
        <v>6.9430778786930825E-2</v>
      </c>
      <c r="AF106" s="18">
        <v>5.8874752752092988E-2</v>
      </c>
      <c r="AG106" s="18">
        <v>5.1408959706629287E-2</v>
      </c>
      <c r="AH106" s="18">
        <v>0.12067385424286479</v>
      </c>
      <c r="AI106" s="18">
        <v>6.90830677461403E-2</v>
      </c>
      <c r="AJ106" s="18">
        <v>1.9705912560135319E-2</v>
      </c>
      <c r="AK106" s="18">
        <v>5.744078568750334E-2</v>
      </c>
      <c r="AL106" s="18">
        <v>7.7615007937562916E-2</v>
      </c>
      <c r="AM106" s="18">
        <v>4.862411593637006E-2</v>
      </c>
      <c r="AO106" s="18">
        <v>6.7308215828169718E-2</v>
      </c>
      <c r="AP106" s="18">
        <v>4.8501252380219101E-2</v>
      </c>
      <c r="AQ106" s="18">
        <v>8.0979562639379832E-2</v>
      </c>
      <c r="AR106" s="18">
        <v>7.0013209328018147E-2</v>
      </c>
      <c r="AS106" s="18">
        <v>4.6658887849499349E-2</v>
      </c>
      <c r="AT106" s="18">
        <v>5.9474906578252787E-2</v>
      </c>
      <c r="AU106" s="18">
        <v>4.120258655413106E-2</v>
      </c>
      <c r="AV106" s="18">
        <v>3.9552905720004368E-2</v>
      </c>
      <c r="AW106" s="18">
        <v>5.4153124155639783E-2</v>
      </c>
    </row>
    <row r="107" spans="2:49" ht="43.5" x14ac:dyDescent="0.35">
      <c r="B107" s="17" t="s">
        <v>114</v>
      </c>
      <c r="C107" s="18">
        <v>0.1399672867090497</v>
      </c>
      <c r="D107" s="18">
        <v>0.1109458469622147</v>
      </c>
      <c r="E107" s="18">
        <v>0.1674889793322405</v>
      </c>
      <c r="G107" s="18">
        <v>0.12179161783239061</v>
      </c>
      <c r="H107" s="18">
        <v>0.1678439296627115</v>
      </c>
      <c r="I107" s="18">
        <v>0.14697856199130099</v>
      </c>
      <c r="J107" s="18">
        <v>0.13837985256140439</v>
      </c>
      <c r="K107" s="18">
        <v>0.13911950822013541</v>
      </c>
      <c r="L107" s="18">
        <v>0.1223938092671804</v>
      </c>
      <c r="N107" s="18">
        <v>0.14284797801463411</v>
      </c>
      <c r="O107" s="18">
        <v>9.6317515370310816E-2</v>
      </c>
      <c r="P107" s="18">
        <v>0.18310525814187181</v>
      </c>
      <c r="Q107" s="18">
        <v>7.9272849887797744E-2</v>
      </c>
      <c r="R107" s="18">
        <v>0.1218460517207918</v>
      </c>
      <c r="S107" s="18">
        <v>0.11157732466976369</v>
      </c>
      <c r="T107" s="18">
        <v>0.22163403401405299</v>
      </c>
      <c r="U107" s="18">
        <v>0.1062702377561722</v>
      </c>
      <c r="V107" s="18">
        <v>0.1191460226572244</v>
      </c>
      <c r="W107" s="18">
        <v>0.17378195023705489</v>
      </c>
      <c r="X107" s="18">
        <v>0.16476634705481269</v>
      </c>
      <c r="Y107" s="18">
        <v>0.13082236595536989</v>
      </c>
      <c r="AA107" s="18">
        <v>0.14168205268944309</v>
      </c>
      <c r="AB107" s="18">
        <v>0.12513100923069401</v>
      </c>
      <c r="AC107" s="18">
        <v>0.14161024619760931</v>
      </c>
      <c r="AD107" s="18">
        <v>0.15424351316981569</v>
      </c>
      <c r="AF107" s="18">
        <v>0.1311929948386347</v>
      </c>
      <c r="AG107" s="18">
        <v>0.12477829269373809</v>
      </c>
      <c r="AH107" s="18">
        <v>0.13464047613934979</v>
      </c>
      <c r="AI107" s="18">
        <v>0.18906071415871151</v>
      </c>
      <c r="AJ107" s="18">
        <v>0.1617677107866877</v>
      </c>
      <c r="AK107" s="18">
        <v>8.3408319883768095E-2</v>
      </c>
      <c r="AL107" s="18">
        <v>0.1574631720534922</v>
      </c>
      <c r="AM107" s="18">
        <v>0.15749887799188561</v>
      </c>
      <c r="AO107" s="18">
        <v>0.14086174733212051</v>
      </c>
      <c r="AP107" s="18">
        <v>0.1208939435643208</v>
      </c>
      <c r="AQ107" s="18">
        <v>9.4205450023194012E-2</v>
      </c>
      <c r="AR107" s="18">
        <v>0.19830393669834759</v>
      </c>
      <c r="AS107" s="18">
        <v>0.14183578613474321</v>
      </c>
      <c r="AT107" s="18">
        <v>0.14600952930850089</v>
      </c>
      <c r="AU107" s="18">
        <v>0.1905062499068321</v>
      </c>
      <c r="AV107" s="18">
        <v>0.1585234243857539</v>
      </c>
      <c r="AW107" s="18">
        <v>0.11330750013670469</v>
      </c>
    </row>
    <row r="108" spans="2:49" x14ac:dyDescent="0.35">
      <c r="B108" s="17" t="s">
        <v>115</v>
      </c>
      <c r="C108" s="18">
        <v>2.5897544615246871E-3</v>
      </c>
      <c r="D108" s="18">
        <v>3.5226436980911459E-3</v>
      </c>
      <c r="E108" s="18">
        <v>1.6826716795087849E-3</v>
      </c>
      <c r="G108" s="18">
        <v>0</v>
      </c>
      <c r="H108" s="18">
        <v>0</v>
      </c>
      <c r="I108" s="18">
        <v>0</v>
      </c>
      <c r="J108" s="18">
        <v>0</v>
      </c>
      <c r="K108" s="18">
        <v>5.6962107230277299E-3</v>
      </c>
      <c r="L108" s="18">
        <v>6.6774563795855783E-3</v>
      </c>
      <c r="N108" s="18">
        <v>0</v>
      </c>
      <c r="O108" s="18">
        <v>0</v>
      </c>
      <c r="P108" s="18">
        <v>0</v>
      </c>
      <c r="Q108" s="18">
        <v>0</v>
      </c>
      <c r="R108" s="18">
        <v>0</v>
      </c>
      <c r="S108" s="18">
        <v>1.1756761391086589E-2</v>
      </c>
      <c r="T108" s="18">
        <v>1.311680373391667E-2</v>
      </c>
      <c r="U108" s="18">
        <v>1.013955131476796E-2</v>
      </c>
      <c r="V108" s="18">
        <v>0</v>
      </c>
      <c r="W108" s="18">
        <v>0</v>
      </c>
      <c r="X108" s="18">
        <v>0</v>
      </c>
      <c r="Y108" s="18">
        <v>0</v>
      </c>
      <c r="AA108" s="18">
        <v>0</v>
      </c>
      <c r="AB108" s="18">
        <v>3.4930652008475301E-3</v>
      </c>
      <c r="AC108" s="18">
        <v>3.8137479604361799E-3</v>
      </c>
      <c r="AD108" s="18">
        <v>3.9543476151765178E-3</v>
      </c>
      <c r="AF108" s="18">
        <v>0</v>
      </c>
      <c r="AG108" s="18">
        <v>2.6081098375682061E-3</v>
      </c>
      <c r="AH108" s="18">
        <v>0</v>
      </c>
      <c r="AI108" s="18">
        <v>0</v>
      </c>
      <c r="AJ108" s="18">
        <v>0</v>
      </c>
      <c r="AK108" s="18">
        <v>0</v>
      </c>
      <c r="AL108" s="18">
        <v>0</v>
      </c>
      <c r="AM108" s="18">
        <v>1.1062538408161069E-2</v>
      </c>
      <c r="AO108" s="18">
        <v>0</v>
      </c>
      <c r="AP108" s="18">
        <v>3.4530766797665081E-3</v>
      </c>
      <c r="AQ108" s="18">
        <v>0</v>
      </c>
      <c r="AR108" s="18">
        <v>0</v>
      </c>
      <c r="AS108" s="18">
        <v>0</v>
      </c>
      <c r="AT108" s="18">
        <v>0</v>
      </c>
      <c r="AU108" s="18">
        <v>1.391278335499096E-2</v>
      </c>
      <c r="AV108" s="18">
        <v>0</v>
      </c>
      <c r="AW108" s="18">
        <v>1.3182704600331959E-2</v>
      </c>
    </row>
    <row r="109" spans="2:49" x14ac:dyDescent="0.35">
      <c r="B109" s="17" t="s">
        <v>116</v>
      </c>
      <c r="C109" s="18">
        <v>7.8798129630086242E-2</v>
      </c>
      <c r="D109" s="18">
        <v>9.058026581682245E-2</v>
      </c>
      <c r="E109" s="18">
        <v>6.7456358895449847E-2</v>
      </c>
      <c r="G109" s="18">
        <v>5.6625637926609511E-2</v>
      </c>
      <c r="H109" s="18">
        <v>3.970864384464827E-2</v>
      </c>
      <c r="I109" s="18">
        <v>4.6493766016153411E-2</v>
      </c>
      <c r="J109" s="18">
        <v>7.3281241213765932E-2</v>
      </c>
      <c r="K109" s="18">
        <v>5.5959941527133371E-2</v>
      </c>
      <c r="L109" s="18">
        <v>0.1468544427161369</v>
      </c>
      <c r="N109" s="18">
        <v>4.8737914732298583E-2</v>
      </c>
      <c r="O109" s="18">
        <v>2.295492477180314E-2</v>
      </c>
      <c r="P109" s="18">
        <v>0.1056121524361659</v>
      </c>
      <c r="Q109" s="18">
        <v>9.5928670840404448E-2</v>
      </c>
      <c r="R109" s="18">
        <v>5.5788192816604687E-2</v>
      </c>
      <c r="S109" s="18">
        <v>0.13044028326623239</v>
      </c>
      <c r="T109" s="18">
        <v>8.8919695318073866E-2</v>
      </c>
      <c r="U109" s="18">
        <v>7.9885262398002421E-2</v>
      </c>
      <c r="V109" s="18">
        <v>3.9310052986240802E-2</v>
      </c>
      <c r="W109" s="18">
        <v>0.1391002679963893</v>
      </c>
      <c r="X109" s="18">
        <v>3.7567377797924892E-2</v>
      </c>
      <c r="Y109" s="18">
        <v>9.2601062442684956E-2</v>
      </c>
      <c r="AA109" s="18">
        <v>4.4377994191698987E-2</v>
      </c>
      <c r="AB109" s="18">
        <v>0.1048133779735254</v>
      </c>
      <c r="AC109" s="18">
        <v>6.6211159790236909E-2</v>
      </c>
      <c r="AD109" s="18">
        <v>0.1090476568864832</v>
      </c>
      <c r="AF109" s="18">
        <v>8.8030109510502358E-2</v>
      </c>
      <c r="AG109" s="18">
        <v>5.139773346646296E-2</v>
      </c>
      <c r="AH109" s="18">
        <v>0.1133636809244611</v>
      </c>
      <c r="AI109" s="18">
        <v>5.9176096792110833E-2</v>
      </c>
      <c r="AJ109" s="18">
        <v>5.6024206937997478E-2</v>
      </c>
      <c r="AK109" s="18">
        <v>0</v>
      </c>
      <c r="AL109" s="18">
        <v>0.39208070803423362</v>
      </c>
      <c r="AM109" s="18">
        <v>0.1139416028939278</v>
      </c>
      <c r="AO109" s="18">
        <v>8.0009256304345411E-2</v>
      </c>
      <c r="AP109" s="18">
        <v>5.056973312286657E-2</v>
      </c>
      <c r="AQ109" s="18">
        <v>0.14418657936146481</v>
      </c>
      <c r="AR109" s="18">
        <v>4.833563083059312E-2</v>
      </c>
      <c r="AS109" s="18">
        <v>5.5437673455177451E-2</v>
      </c>
      <c r="AT109" s="18">
        <v>0</v>
      </c>
      <c r="AU109" s="18">
        <v>0.18741750472781291</v>
      </c>
      <c r="AV109" s="18">
        <v>0.1886326859551779</v>
      </c>
      <c r="AW109" s="18">
        <v>2.4685564200962431E-2</v>
      </c>
    </row>
    <row r="111" spans="2:49" ht="43.5" x14ac:dyDescent="0.35">
      <c r="B111" s="14" t="s">
        <v>118</v>
      </c>
    </row>
    <row r="112" spans="2:49" ht="29" x14ac:dyDescent="0.35">
      <c r="B112" s="15" t="s">
        <v>19</v>
      </c>
    </row>
    <row r="113" spans="2:49" x14ac:dyDescent="0.35">
      <c r="B113" s="11" t="s">
        <v>66</v>
      </c>
      <c r="C113" s="16">
        <v>738</v>
      </c>
      <c r="D113" s="16">
        <v>348</v>
      </c>
      <c r="E113" s="16">
        <v>389</v>
      </c>
      <c r="G113" s="16">
        <v>11</v>
      </c>
      <c r="H113" s="16">
        <v>48</v>
      </c>
      <c r="I113" s="16">
        <v>135</v>
      </c>
      <c r="J113" s="16">
        <v>180</v>
      </c>
      <c r="K113" s="16">
        <v>143</v>
      </c>
      <c r="L113" s="16">
        <v>221</v>
      </c>
      <c r="N113" s="16">
        <v>57</v>
      </c>
      <c r="O113" s="16">
        <v>25</v>
      </c>
      <c r="P113" s="16">
        <v>41</v>
      </c>
      <c r="Q113" s="16">
        <v>30</v>
      </c>
      <c r="R113" s="16">
        <v>83</v>
      </c>
      <c r="S113" s="16">
        <v>53</v>
      </c>
      <c r="T113" s="16">
        <v>45</v>
      </c>
      <c r="U113" s="16">
        <v>73</v>
      </c>
      <c r="V113" s="16">
        <v>84</v>
      </c>
      <c r="W113" s="16">
        <v>102</v>
      </c>
      <c r="X113" s="16">
        <v>79</v>
      </c>
      <c r="Y113" s="16">
        <v>66</v>
      </c>
      <c r="AA113" s="16">
        <v>215</v>
      </c>
      <c r="AB113" s="16">
        <v>196</v>
      </c>
      <c r="AC113" s="16">
        <v>166</v>
      </c>
      <c r="AD113" s="16">
        <v>158</v>
      </c>
      <c r="AF113" s="16">
        <v>160</v>
      </c>
      <c r="AG113" s="16">
        <v>238</v>
      </c>
      <c r="AH113" s="16">
        <v>46</v>
      </c>
      <c r="AI113" s="16">
        <v>40</v>
      </c>
      <c r="AJ113" s="16">
        <v>105</v>
      </c>
      <c r="AK113" s="16">
        <v>19</v>
      </c>
      <c r="AL113" s="16">
        <v>14</v>
      </c>
      <c r="AM113" s="16">
        <v>116</v>
      </c>
      <c r="AO113" s="16">
        <v>141</v>
      </c>
      <c r="AP113" s="16">
        <v>182</v>
      </c>
      <c r="AQ113" s="16">
        <v>40</v>
      </c>
      <c r="AR113" s="16">
        <v>52</v>
      </c>
      <c r="AS113" s="16">
        <v>157</v>
      </c>
      <c r="AT113" s="16">
        <v>15</v>
      </c>
      <c r="AU113" s="16">
        <v>43</v>
      </c>
      <c r="AV113" s="16">
        <v>59</v>
      </c>
      <c r="AW113" s="16">
        <v>49</v>
      </c>
    </row>
    <row r="114" spans="2:49" x14ac:dyDescent="0.35">
      <c r="B114" s="12" t="s">
        <v>67</v>
      </c>
      <c r="C114" s="16">
        <v>752</v>
      </c>
      <c r="D114" s="16">
        <v>352</v>
      </c>
      <c r="E114" s="16">
        <v>399</v>
      </c>
      <c r="G114" s="16">
        <v>11</v>
      </c>
      <c r="H114" s="16">
        <v>48</v>
      </c>
      <c r="I114" s="16">
        <v>131</v>
      </c>
      <c r="J114" s="16">
        <v>176</v>
      </c>
      <c r="K114" s="16">
        <v>144</v>
      </c>
      <c r="L114" s="16">
        <v>244</v>
      </c>
      <c r="N114" s="16">
        <v>58</v>
      </c>
      <c r="O114" s="16">
        <v>24</v>
      </c>
      <c r="P114" s="16">
        <v>40</v>
      </c>
      <c r="Q114" s="16">
        <v>30</v>
      </c>
      <c r="R114" s="16">
        <v>83</v>
      </c>
      <c r="S114" s="16">
        <v>54</v>
      </c>
      <c r="T114" s="16">
        <v>45</v>
      </c>
      <c r="U114" s="16">
        <v>71</v>
      </c>
      <c r="V114" s="16">
        <v>85</v>
      </c>
      <c r="W114" s="16">
        <v>108</v>
      </c>
      <c r="X114" s="16">
        <v>79</v>
      </c>
      <c r="Y114" s="16">
        <v>75</v>
      </c>
      <c r="AA114" s="16">
        <v>214</v>
      </c>
      <c r="AB114" s="16">
        <v>199</v>
      </c>
      <c r="AC114" s="16">
        <v>177</v>
      </c>
      <c r="AD114" s="16">
        <v>161</v>
      </c>
      <c r="AF114" s="16">
        <v>167</v>
      </c>
      <c r="AG114" s="16">
        <v>240</v>
      </c>
      <c r="AH114" s="16">
        <v>48</v>
      </c>
      <c r="AI114" s="16">
        <v>41</v>
      </c>
      <c r="AJ114" s="16">
        <v>108</v>
      </c>
      <c r="AK114" s="16">
        <v>20</v>
      </c>
      <c r="AL114" s="16">
        <v>13</v>
      </c>
      <c r="AM114" s="16">
        <v>115</v>
      </c>
      <c r="AO114" s="16">
        <v>146</v>
      </c>
      <c r="AP114" s="16">
        <v>183</v>
      </c>
      <c r="AQ114" s="16">
        <v>42</v>
      </c>
      <c r="AR114" s="16">
        <v>53</v>
      </c>
      <c r="AS114" s="16">
        <v>161</v>
      </c>
      <c r="AT114" s="16">
        <v>16</v>
      </c>
      <c r="AU114" s="16">
        <v>43</v>
      </c>
      <c r="AV114" s="16">
        <v>60</v>
      </c>
      <c r="AW114" s="16">
        <v>49</v>
      </c>
    </row>
    <row r="115" spans="2:49" ht="29" x14ac:dyDescent="0.35">
      <c r="B115" s="17" t="s">
        <v>106</v>
      </c>
      <c r="C115" s="18">
        <v>0.1065085983299198</v>
      </c>
      <c r="D115" s="18">
        <v>0.1181433662853295</v>
      </c>
      <c r="E115" s="18">
        <v>9.6441808329023604E-2</v>
      </c>
      <c r="G115" s="18">
        <v>0</v>
      </c>
      <c r="H115" s="18">
        <v>0.2075772973977022</v>
      </c>
      <c r="I115" s="18">
        <v>8.0613078302457467E-2</v>
      </c>
      <c r="J115" s="18">
        <v>8.4463970583110878E-2</v>
      </c>
      <c r="K115" s="18">
        <v>0.1118728886274023</v>
      </c>
      <c r="L115" s="18">
        <v>0.1178990403023651</v>
      </c>
      <c r="N115" s="18">
        <v>0.1414968094209651</v>
      </c>
      <c r="O115" s="18">
        <v>8.2343763360774425E-2</v>
      </c>
      <c r="P115" s="18">
        <v>9.6003229705272045E-2</v>
      </c>
      <c r="Q115" s="18">
        <v>9.7650656130973373E-2</v>
      </c>
      <c r="R115" s="18">
        <v>0.1462859421166019</v>
      </c>
      <c r="S115" s="18">
        <v>7.1635653305315114E-2</v>
      </c>
      <c r="T115" s="18">
        <v>9.0491059832819853E-2</v>
      </c>
      <c r="U115" s="18">
        <v>8.4235529353328925E-2</v>
      </c>
      <c r="V115" s="18">
        <v>8.4141271473239077E-2</v>
      </c>
      <c r="W115" s="18">
        <v>0.14043331039525889</v>
      </c>
      <c r="X115" s="18">
        <v>0.101087356403053</v>
      </c>
      <c r="Y115" s="18">
        <v>9.029237730561232E-2</v>
      </c>
      <c r="AA115" s="18">
        <v>0.15515773660152499</v>
      </c>
      <c r="AB115" s="18">
        <v>9.3026889950846917E-2</v>
      </c>
      <c r="AC115" s="18">
        <v>8.9374027337570244E-2</v>
      </c>
      <c r="AD115" s="18">
        <v>7.5005541524072308E-2</v>
      </c>
      <c r="AF115" s="18">
        <v>0.1104314412022733</v>
      </c>
      <c r="AG115" s="18">
        <v>0.1124781285575774</v>
      </c>
      <c r="AH115" s="18">
        <v>0.10719982812682601</v>
      </c>
      <c r="AI115" s="18">
        <v>0.1233139475415901</v>
      </c>
      <c r="AJ115" s="18">
        <v>0.10521550465814911</v>
      </c>
      <c r="AK115" s="18">
        <v>0.101315393864127</v>
      </c>
      <c r="AL115" s="18">
        <v>0</v>
      </c>
      <c r="AM115" s="18">
        <v>9.595878060008016E-2</v>
      </c>
      <c r="AO115" s="18">
        <v>9.7699668123982258E-2</v>
      </c>
      <c r="AP115" s="18">
        <v>0.11374588970763309</v>
      </c>
      <c r="AQ115" s="18">
        <v>7.5827083980824037E-2</v>
      </c>
      <c r="AR115" s="18">
        <v>0.1562291388912343</v>
      </c>
      <c r="AS115" s="18">
        <v>0.10087613978063049</v>
      </c>
      <c r="AT115" s="18">
        <v>6.5853910470180271E-2</v>
      </c>
      <c r="AU115" s="18">
        <v>0.1148398630755517</v>
      </c>
      <c r="AV115" s="18">
        <v>0.1207257067406982</v>
      </c>
      <c r="AW115" s="18">
        <v>8.4879594163488017E-2</v>
      </c>
    </row>
    <row r="116" spans="2:49" ht="29" x14ac:dyDescent="0.35">
      <c r="B116" s="17" t="s">
        <v>107</v>
      </c>
      <c r="C116" s="18">
        <v>4.2104630724869779E-2</v>
      </c>
      <c r="D116" s="18">
        <v>4.0272062253427297E-2</v>
      </c>
      <c r="E116" s="18">
        <v>4.380078022473935E-2</v>
      </c>
      <c r="G116" s="18">
        <v>9.2650039834862072E-2</v>
      </c>
      <c r="H116" s="18">
        <v>8.3590808029933364E-2</v>
      </c>
      <c r="I116" s="18">
        <v>3.8964365013890147E-2</v>
      </c>
      <c r="J116" s="18">
        <v>6.6358112946230272E-2</v>
      </c>
      <c r="K116" s="18">
        <v>2.1646199478260651E-2</v>
      </c>
      <c r="L116" s="18">
        <v>2.806223556221461E-2</v>
      </c>
      <c r="N116" s="18">
        <v>3.6488169826302097E-2</v>
      </c>
      <c r="O116" s="18">
        <v>3.7953524771124063E-2</v>
      </c>
      <c r="P116" s="18">
        <v>5.41505673131829E-2</v>
      </c>
      <c r="Q116" s="18">
        <v>6.5645778329751686E-2</v>
      </c>
      <c r="R116" s="18">
        <v>7.1922912717453463E-2</v>
      </c>
      <c r="S116" s="18">
        <v>3.6622999954085758E-2</v>
      </c>
      <c r="T116" s="18">
        <v>2.083874554776538E-2</v>
      </c>
      <c r="U116" s="18">
        <v>1.3793088048303301E-2</v>
      </c>
      <c r="V116" s="18">
        <v>0.11109907767037169</v>
      </c>
      <c r="W116" s="18">
        <v>1.9169221660750649E-2</v>
      </c>
      <c r="X116" s="18">
        <v>1.221199617596676E-2</v>
      </c>
      <c r="Y116" s="18">
        <v>2.8843462085816549E-2</v>
      </c>
      <c r="AA116" s="18">
        <v>4.0955835955000179E-2</v>
      </c>
      <c r="AB116" s="18">
        <v>2.0026112458638251E-2</v>
      </c>
      <c r="AC116" s="18">
        <v>7.3190163524798943E-2</v>
      </c>
      <c r="AD116" s="18">
        <v>3.7113673117349408E-2</v>
      </c>
      <c r="AF116" s="18">
        <v>2.4323672439752819E-2</v>
      </c>
      <c r="AG116" s="18">
        <v>4.9846938761529708E-2</v>
      </c>
      <c r="AH116" s="18">
        <v>2.1117663859360921E-2</v>
      </c>
      <c r="AI116" s="18">
        <v>0.1014860601351051</v>
      </c>
      <c r="AJ116" s="18">
        <v>4.9722870438438017E-2</v>
      </c>
      <c r="AK116" s="18">
        <v>5.7185618195085483E-2</v>
      </c>
      <c r="AL116" s="18">
        <v>0</v>
      </c>
      <c r="AM116" s="18">
        <v>3.4427412591128942E-2</v>
      </c>
      <c r="AO116" s="18">
        <v>2.1705106264103491E-2</v>
      </c>
      <c r="AP116" s="18">
        <v>6.0007987643428372E-2</v>
      </c>
      <c r="AQ116" s="18">
        <v>0</v>
      </c>
      <c r="AR116" s="18">
        <v>7.4277395817698849E-2</v>
      </c>
      <c r="AS116" s="18">
        <v>3.9969528799762337E-2</v>
      </c>
      <c r="AT116" s="18">
        <v>7.2035104858192311E-2</v>
      </c>
      <c r="AU116" s="18">
        <v>0</v>
      </c>
      <c r="AV116" s="18">
        <v>5.4289391476934012E-2</v>
      </c>
      <c r="AW116" s="18">
        <v>5.7250275267132437E-2</v>
      </c>
    </row>
    <row r="117" spans="2:49" ht="29" x14ac:dyDescent="0.35">
      <c r="B117" s="17" t="s">
        <v>108</v>
      </c>
      <c r="C117" s="18">
        <v>2.3629324999702501E-2</v>
      </c>
      <c r="D117" s="18">
        <v>3.0318923928785241E-2</v>
      </c>
      <c r="E117" s="18">
        <v>1.7770647490119289E-2</v>
      </c>
      <c r="G117" s="18">
        <v>0</v>
      </c>
      <c r="H117" s="18">
        <v>0</v>
      </c>
      <c r="I117" s="18">
        <v>5.81035265090371E-2</v>
      </c>
      <c r="J117" s="18">
        <v>2.1961134137084441E-2</v>
      </c>
      <c r="K117" s="18">
        <v>2.0597943366552941E-2</v>
      </c>
      <c r="L117" s="18">
        <v>1.380884089738593E-2</v>
      </c>
      <c r="N117" s="18">
        <v>3.6984819160602367E-2</v>
      </c>
      <c r="O117" s="18">
        <v>3.7644436065615947E-2</v>
      </c>
      <c r="P117" s="18">
        <v>2.41854112812236E-2</v>
      </c>
      <c r="Q117" s="18">
        <v>3.1146534101281789E-2</v>
      </c>
      <c r="R117" s="18">
        <v>0</v>
      </c>
      <c r="S117" s="18">
        <v>0</v>
      </c>
      <c r="T117" s="18">
        <v>4.1648890361700427E-2</v>
      </c>
      <c r="U117" s="18">
        <v>5.429387876702562E-2</v>
      </c>
      <c r="V117" s="18">
        <v>4.9289042366688789E-2</v>
      </c>
      <c r="W117" s="18">
        <v>0</v>
      </c>
      <c r="X117" s="18">
        <v>3.6515690022977991E-2</v>
      </c>
      <c r="Y117" s="18">
        <v>0</v>
      </c>
      <c r="AA117" s="18">
        <v>2.1662275979210301E-2</v>
      </c>
      <c r="AB117" s="18">
        <v>2.422227202818529E-2</v>
      </c>
      <c r="AC117" s="18">
        <v>3.6040745078527878E-2</v>
      </c>
      <c r="AD117" s="18">
        <v>1.21181915976236E-2</v>
      </c>
      <c r="AF117" s="18">
        <v>3.4111571024091118E-2</v>
      </c>
      <c r="AG117" s="18">
        <v>1.9702934595386329E-2</v>
      </c>
      <c r="AH117" s="18">
        <v>4.5735409331318977E-2</v>
      </c>
      <c r="AI117" s="18">
        <v>0</v>
      </c>
      <c r="AJ117" s="18">
        <v>3.7073938358256772E-2</v>
      </c>
      <c r="AK117" s="18">
        <v>5.7185618195085483E-2</v>
      </c>
      <c r="AL117" s="18">
        <v>0</v>
      </c>
      <c r="AM117" s="18">
        <v>0</v>
      </c>
      <c r="AO117" s="18">
        <v>2.63081832887355E-2</v>
      </c>
      <c r="AP117" s="18">
        <v>3.7826930513361452E-2</v>
      </c>
      <c r="AQ117" s="18">
        <v>0</v>
      </c>
      <c r="AR117" s="18">
        <v>1.846668941490039E-2</v>
      </c>
      <c r="AS117" s="18">
        <v>3.0465360681780129E-2</v>
      </c>
      <c r="AT117" s="18">
        <v>7.2035104858192311E-2</v>
      </c>
      <c r="AU117" s="18">
        <v>0</v>
      </c>
      <c r="AV117" s="18">
        <v>0</v>
      </c>
      <c r="AW117" s="18">
        <v>0</v>
      </c>
    </row>
    <row r="118" spans="2:49" x14ac:dyDescent="0.35">
      <c r="B118" s="17" t="s">
        <v>109</v>
      </c>
      <c r="C118" s="18">
        <v>0.25499011035687108</v>
      </c>
      <c r="D118" s="18">
        <v>0.22388715123793679</v>
      </c>
      <c r="E118" s="18">
        <v>0.28291476461806842</v>
      </c>
      <c r="G118" s="18">
        <v>0.1808550441618785</v>
      </c>
      <c r="H118" s="18">
        <v>0.24881242327410949</v>
      </c>
      <c r="I118" s="18">
        <v>0.18876225410417061</v>
      </c>
      <c r="J118" s="18">
        <v>0.29299664704344308</v>
      </c>
      <c r="K118" s="18">
        <v>0.31432194501248029</v>
      </c>
      <c r="L118" s="18">
        <v>0.2326125989926002</v>
      </c>
      <c r="N118" s="18">
        <v>0.20919614664729541</v>
      </c>
      <c r="O118" s="18">
        <v>0.28397439525086238</v>
      </c>
      <c r="P118" s="18">
        <v>0.19414049076799361</v>
      </c>
      <c r="Q118" s="18">
        <v>0.29551537960203628</v>
      </c>
      <c r="R118" s="18">
        <v>0.30525035946836782</v>
      </c>
      <c r="S118" s="18">
        <v>0.2881476765028087</v>
      </c>
      <c r="T118" s="18">
        <v>0.27131378790511262</v>
      </c>
      <c r="U118" s="18">
        <v>0.25532795859534541</v>
      </c>
      <c r="V118" s="18">
        <v>0.21174751525428481</v>
      </c>
      <c r="W118" s="18">
        <v>0.23926877352514081</v>
      </c>
      <c r="X118" s="18">
        <v>0.27909761933262078</v>
      </c>
      <c r="Y118" s="18">
        <v>0.25477233271804772</v>
      </c>
      <c r="AA118" s="18">
        <v>0.27231008363959369</v>
      </c>
      <c r="AB118" s="18">
        <v>0.2933530916972143</v>
      </c>
      <c r="AC118" s="18">
        <v>0.21156897627974169</v>
      </c>
      <c r="AD118" s="18">
        <v>0.23183620507186231</v>
      </c>
      <c r="AF118" s="18">
        <v>0.2354433983821291</v>
      </c>
      <c r="AG118" s="18">
        <v>0.30337452294913753</v>
      </c>
      <c r="AH118" s="18">
        <v>0.21419125796379451</v>
      </c>
      <c r="AI118" s="18">
        <v>0.26603855963169792</v>
      </c>
      <c r="AJ118" s="18">
        <v>0.20619712119017561</v>
      </c>
      <c r="AK118" s="18">
        <v>0.21735643810474289</v>
      </c>
      <c r="AL118" s="18">
        <v>0</v>
      </c>
      <c r="AM118" s="18">
        <v>0.27597991040111369</v>
      </c>
      <c r="AO118" s="18">
        <v>0.26723905350531713</v>
      </c>
      <c r="AP118" s="18">
        <v>0.31617694514312777</v>
      </c>
      <c r="AQ118" s="18">
        <v>0.2207571745091928</v>
      </c>
      <c r="AR118" s="18">
        <v>0.19320366148588239</v>
      </c>
      <c r="AS118" s="18">
        <v>0.19966733124824659</v>
      </c>
      <c r="AT118" s="18">
        <v>0.27379775378250482</v>
      </c>
      <c r="AU118" s="18">
        <v>0.32980287867348601</v>
      </c>
      <c r="AV118" s="18">
        <v>0.2153285159964361</v>
      </c>
      <c r="AW118" s="18">
        <v>0.24424585752597389</v>
      </c>
    </row>
    <row r="119" spans="2:49" ht="29" x14ac:dyDescent="0.35">
      <c r="B119" s="17" t="s">
        <v>110</v>
      </c>
      <c r="C119" s="18">
        <v>8.7077711774665237E-2</v>
      </c>
      <c r="D119" s="18">
        <v>9.6114650878277114E-2</v>
      </c>
      <c r="E119" s="18">
        <v>7.9266818323862523E-2</v>
      </c>
      <c r="G119" s="18">
        <v>0.27492193277491678</v>
      </c>
      <c r="H119" s="18">
        <v>2.011097141646051E-2</v>
      </c>
      <c r="I119" s="18">
        <v>0.12555942682100121</v>
      </c>
      <c r="J119" s="18">
        <v>8.3293755122017296E-2</v>
      </c>
      <c r="K119" s="18">
        <v>9.8822563632856089E-2</v>
      </c>
      <c r="L119" s="18">
        <v>6.7244794836404762E-2</v>
      </c>
      <c r="N119" s="18">
        <v>8.5115941539065612E-2</v>
      </c>
      <c r="O119" s="18">
        <v>3.8669105399992867E-2</v>
      </c>
      <c r="P119" s="18">
        <v>9.985866416573122E-2</v>
      </c>
      <c r="Q119" s="18">
        <v>0.1013229367327721</v>
      </c>
      <c r="R119" s="18">
        <v>9.2870459228700269E-2</v>
      </c>
      <c r="S119" s="18">
        <v>9.2373698736807355E-2</v>
      </c>
      <c r="T119" s="18">
        <v>2.106534721207912E-2</v>
      </c>
      <c r="U119" s="18">
        <v>0.15172457945837939</v>
      </c>
      <c r="V119" s="18">
        <v>0.12608009126773889</v>
      </c>
      <c r="W119" s="18">
        <v>7.9785142988981955E-2</v>
      </c>
      <c r="X119" s="18">
        <v>2.6104148258793931E-2</v>
      </c>
      <c r="Y119" s="18">
        <v>8.9527870435819445E-2</v>
      </c>
      <c r="AA119" s="18">
        <v>8.2525809364982508E-2</v>
      </c>
      <c r="AB119" s="18">
        <v>7.5805773509564522E-2</v>
      </c>
      <c r="AC119" s="18">
        <v>0.1061814929866952</v>
      </c>
      <c r="AD119" s="18">
        <v>8.6791660267164977E-2</v>
      </c>
      <c r="AF119" s="18">
        <v>9.2276334638544566E-2</v>
      </c>
      <c r="AG119" s="18">
        <v>6.6414091046767668E-2</v>
      </c>
      <c r="AH119" s="18">
        <v>0.1088488812439881</v>
      </c>
      <c r="AI119" s="18">
        <v>2.3932178336569829E-2</v>
      </c>
      <c r="AJ119" s="18">
        <v>0.13051509599933331</v>
      </c>
      <c r="AK119" s="18">
        <v>5.349014300212189E-2</v>
      </c>
      <c r="AL119" s="18">
        <v>0.15921498665308589</v>
      </c>
      <c r="AM119" s="18">
        <v>9.2773307987341111E-2</v>
      </c>
      <c r="AO119" s="18">
        <v>5.4667382629657542E-2</v>
      </c>
      <c r="AP119" s="18">
        <v>5.5323439967678682E-2</v>
      </c>
      <c r="AQ119" s="18">
        <v>0.1462959559242375</v>
      </c>
      <c r="AR119" s="18">
        <v>5.5786169517045743E-2</v>
      </c>
      <c r="AS119" s="18">
        <v>0.1227462562929337</v>
      </c>
      <c r="AT119" s="18">
        <v>6.7380019341448549E-2</v>
      </c>
      <c r="AU119" s="18">
        <v>0.1151843416806546</v>
      </c>
      <c r="AV119" s="18">
        <v>0.12454799528728901</v>
      </c>
      <c r="AW119" s="18">
        <v>0.10442217573331811</v>
      </c>
    </row>
    <row r="120" spans="2:49" ht="43.5" x14ac:dyDescent="0.35">
      <c r="B120" s="17" t="s">
        <v>111</v>
      </c>
      <c r="C120" s="18">
        <v>0.130899100481631</v>
      </c>
      <c r="D120" s="18">
        <v>0.1146351945184913</v>
      </c>
      <c r="E120" s="18">
        <v>0.14549647879351801</v>
      </c>
      <c r="G120" s="18">
        <v>0.1770706425112899</v>
      </c>
      <c r="H120" s="18">
        <v>0.1047587421517767</v>
      </c>
      <c r="I120" s="18">
        <v>0.20759461352603459</v>
      </c>
      <c r="J120" s="18">
        <v>0.12318788672706731</v>
      </c>
      <c r="K120" s="18">
        <v>0.12398670349292421</v>
      </c>
      <c r="L120" s="18">
        <v>0.10256463821877621</v>
      </c>
      <c r="N120" s="18">
        <v>0.1033067580094363</v>
      </c>
      <c r="O120" s="18">
        <v>0.28353172018097722</v>
      </c>
      <c r="P120" s="18">
        <v>7.5975486315186233E-2</v>
      </c>
      <c r="Q120" s="18">
        <v>0.1057214445209263</v>
      </c>
      <c r="R120" s="18">
        <v>0.1179906503012222</v>
      </c>
      <c r="S120" s="18">
        <v>9.4085480240254316E-2</v>
      </c>
      <c r="T120" s="18">
        <v>0.1904533855711954</v>
      </c>
      <c r="U120" s="18">
        <v>6.8634718135942074E-2</v>
      </c>
      <c r="V120" s="18">
        <v>0.16479218517322419</v>
      </c>
      <c r="W120" s="18">
        <v>0.12826036955436049</v>
      </c>
      <c r="X120" s="18">
        <v>0.13453688627155061</v>
      </c>
      <c r="Y120" s="18">
        <v>0.1686941120719207</v>
      </c>
      <c r="AA120" s="18">
        <v>0.13482997451486961</v>
      </c>
      <c r="AB120" s="18">
        <v>0.13446266775806559</v>
      </c>
      <c r="AC120" s="18">
        <v>0.1084645333560882</v>
      </c>
      <c r="AD120" s="18">
        <v>0.1469055167960622</v>
      </c>
      <c r="AF120" s="18">
        <v>0.1034961260931884</v>
      </c>
      <c r="AG120" s="18">
        <v>0.1384262575263249</v>
      </c>
      <c r="AH120" s="18">
        <v>0.13112072185261131</v>
      </c>
      <c r="AI120" s="18">
        <v>9.7437060210327331E-2</v>
      </c>
      <c r="AJ120" s="18">
        <v>0.14925276345947269</v>
      </c>
      <c r="AK120" s="18">
        <v>0.14764132884888359</v>
      </c>
      <c r="AL120" s="18">
        <v>0.22610470307761191</v>
      </c>
      <c r="AM120" s="18">
        <v>0.13615699863078601</v>
      </c>
      <c r="AO120" s="18">
        <v>0.1487345470916546</v>
      </c>
      <c r="AP120" s="18">
        <v>0.14553828094711291</v>
      </c>
      <c r="AQ120" s="18">
        <v>0.103099730295017</v>
      </c>
      <c r="AR120" s="18">
        <v>7.2769947360305842E-2</v>
      </c>
      <c r="AS120" s="18">
        <v>0.13689495406623689</v>
      </c>
      <c r="AT120" s="18">
        <v>0.1859796036260421</v>
      </c>
      <c r="AU120" s="18">
        <v>8.8482249952956338E-2</v>
      </c>
      <c r="AV120" s="18">
        <v>0.11918584923117261</v>
      </c>
      <c r="AW120" s="18">
        <v>0.1238912125042332</v>
      </c>
    </row>
    <row r="121" spans="2:49" ht="29" x14ac:dyDescent="0.35">
      <c r="B121" s="17" t="s">
        <v>112</v>
      </c>
      <c r="C121" s="18">
        <v>6.2627123509607724E-2</v>
      </c>
      <c r="D121" s="18">
        <v>6.1093388086654932E-2</v>
      </c>
      <c r="E121" s="18">
        <v>6.4098108049959621E-2</v>
      </c>
      <c r="G121" s="18">
        <v>0.17953504687079641</v>
      </c>
      <c r="H121" s="18">
        <v>6.6521223759736153E-2</v>
      </c>
      <c r="I121" s="18">
        <v>6.0048684242478813E-2</v>
      </c>
      <c r="J121" s="18">
        <v>8.1732370023247319E-2</v>
      </c>
      <c r="K121" s="18">
        <v>4.212363247200173E-2</v>
      </c>
      <c r="L121" s="18">
        <v>5.6497209869146421E-2</v>
      </c>
      <c r="N121" s="18">
        <v>8.7724872044342872E-2</v>
      </c>
      <c r="O121" s="18">
        <v>0</v>
      </c>
      <c r="P121" s="18">
        <v>9.7450299099712312E-2</v>
      </c>
      <c r="Q121" s="18">
        <v>6.5838318458882467E-2</v>
      </c>
      <c r="R121" s="18">
        <v>4.6620193518779607E-2</v>
      </c>
      <c r="S121" s="18">
        <v>3.524386622583054E-2</v>
      </c>
      <c r="T121" s="18">
        <v>9.0673707816170429E-2</v>
      </c>
      <c r="U121" s="18">
        <v>5.3696885166764179E-2</v>
      </c>
      <c r="V121" s="18">
        <v>5.8317541761809748E-2</v>
      </c>
      <c r="W121" s="18">
        <v>5.0439559916344509E-2</v>
      </c>
      <c r="X121" s="18">
        <v>7.7782151841992872E-2</v>
      </c>
      <c r="Y121" s="18">
        <v>7.8658602116971246E-2</v>
      </c>
      <c r="AA121" s="18">
        <v>5.457351095445067E-2</v>
      </c>
      <c r="AB121" s="18">
        <v>5.1324843429826572E-2</v>
      </c>
      <c r="AC121" s="18">
        <v>7.7719194976217987E-2</v>
      </c>
      <c r="AD121" s="18">
        <v>7.1228054977773819E-2</v>
      </c>
      <c r="AF121" s="18">
        <v>4.3071201499622458E-2</v>
      </c>
      <c r="AG121" s="18">
        <v>6.7484184269533079E-2</v>
      </c>
      <c r="AH121" s="18">
        <v>3.9604042199399711E-2</v>
      </c>
      <c r="AI121" s="18">
        <v>0.1035993355869194</v>
      </c>
      <c r="AJ121" s="18">
        <v>6.0018201440424961E-2</v>
      </c>
      <c r="AK121" s="18">
        <v>5.1993086539207652E-2</v>
      </c>
      <c r="AL121" s="18">
        <v>7.0401778493137612E-2</v>
      </c>
      <c r="AM121" s="18">
        <v>7.9384493465540135E-2</v>
      </c>
      <c r="AO121" s="18">
        <v>4.9970720050760642E-2</v>
      </c>
      <c r="AP121" s="18">
        <v>7.2415058652615744E-2</v>
      </c>
      <c r="AQ121" s="18">
        <v>6.940362711886873E-2</v>
      </c>
      <c r="AR121" s="18">
        <v>9.9353323540801119E-2</v>
      </c>
      <c r="AS121" s="18">
        <v>5.7116267018622997E-2</v>
      </c>
      <c r="AT121" s="18">
        <v>0</v>
      </c>
      <c r="AU121" s="18">
        <v>4.6958080360718447E-2</v>
      </c>
      <c r="AV121" s="18">
        <v>7.1617243584764428E-2</v>
      </c>
      <c r="AW121" s="18">
        <v>5.9440776981900027E-2</v>
      </c>
    </row>
    <row r="122" spans="2:49" ht="29" x14ac:dyDescent="0.35">
      <c r="B122" s="17" t="s">
        <v>113</v>
      </c>
      <c r="C122" s="18">
        <v>5.437599865295728E-2</v>
      </c>
      <c r="D122" s="18">
        <v>6.2045885768277811E-2</v>
      </c>
      <c r="E122" s="18">
        <v>4.7710022092109762E-2</v>
      </c>
      <c r="G122" s="18">
        <v>9.4967293846256295E-2</v>
      </c>
      <c r="H122" s="18">
        <v>0.14364719897901629</v>
      </c>
      <c r="I122" s="18">
        <v>8.9761467236910059E-2</v>
      </c>
      <c r="J122" s="18">
        <v>5.5834269286207917E-2</v>
      </c>
      <c r="K122" s="18">
        <v>4.2528193238866308E-2</v>
      </c>
      <c r="L122" s="18">
        <v>2.2104699520996571E-2</v>
      </c>
      <c r="N122" s="18">
        <v>5.0407283179389223E-2</v>
      </c>
      <c r="O122" s="18">
        <v>7.5734290332977725E-2</v>
      </c>
      <c r="P122" s="18">
        <v>4.8429582709295087E-2</v>
      </c>
      <c r="Q122" s="18">
        <v>0</v>
      </c>
      <c r="R122" s="18">
        <v>5.9947212903630073E-2</v>
      </c>
      <c r="S122" s="18">
        <v>9.2730958779647071E-2</v>
      </c>
      <c r="T122" s="18">
        <v>6.6403292654664089E-2</v>
      </c>
      <c r="U122" s="18">
        <v>6.5683099156728569E-2</v>
      </c>
      <c r="V122" s="18">
        <v>4.8731392088675198E-2</v>
      </c>
      <c r="W122" s="18">
        <v>3.8218377458473243E-2</v>
      </c>
      <c r="X122" s="18">
        <v>6.4265930431454718E-2</v>
      </c>
      <c r="Y122" s="18">
        <v>4.3433965433922063E-2</v>
      </c>
      <c r="AA122" s="18">
        <v>4.5400517297250351E-2</v>
      </c>
      <c r="AB122" s="18">
        <v>4.0737167814196541E-2</v>
      </c>
      <c r="AC122" s="18">
        <v>5.7740642869800372E-2</v>
      </c>
      <c r="AD122" s="18">
        <v>7.9850131227052701E-2</v>
      </c>
      <c r="AF122" s="18">
        <v>5.4193005306155333E-2</v>
      </c>
      <c r="AG122" s="18">
        <v>6.2789327497438166E-2</v>
      </c>
      <c r="AH122" s="18">
        <v>2.0808527217783611E-2</v>
      </c>
      <c r="AI122" s="18">
        <v>2.461663287331841E-2</v>
      </c>
      <c r="AJ122" s="18">
        <v>3.8464070109023092E-2</v>
      </c>
      <c r="AK122" s="18">
        <v>9.8382122890483856E-2</v>
      </c>
      <c r="AL122" s="18">
        <v>7.4128712749748277E-2</v>
      </c>
      <c r="AM122" s="18">
        <v>6.6973242906004316E-2</v>
      </c>
      <c r="AO122" s="18">
        <v>4.0777762256484988E-2</v>
      </c>
      <c r="AP122" s="18">
        <v>4.889650267331154E-2</v>
      </c>
      <c r="AQ122" s="18">
        <v>2.4094730792334221E-2</v>
      </c>
      <c r="AR122" s="18">
        <v>7.6383374148922697E-2</v>
      </c>
      <c r="AS122" s="18">
        <v>7.5846586410856273E-2</v>
      </c>
      <c r="AT122" s="18">
        <v>6.2618520875595579E-2</v>
      </c>
      <c r="AU122" s="18">
        <v>4.6161259797525403E-2</v>
      </c>
      <c r="AV122" s="18">
        <v>3.2036167131522388E-2</v>
      </c>
      <c r="AW122" s="18">
        <v>7.8686516195779266E-2</v>
      </c>
    </row>
    <row r="123" spans="2:49" ht="43.5" x14ac:dyDescent="0.35">
      <c r="B123" s="17" t="s">
        <v>114</v>
      </c>
      <c r="C123" s="18">
        <v>5.0851599121328708E-2</v>
      </c>
      <c r="D123" s="18">
        <v>5.7040311434772187E-2</v>
      </c>
      <c r="E123" s="18">
        <v>4.5486025076957363E-2</v>
      </c>
      <c r="G123" s="18">
        <v>0</v>
      </c>
      <c r="H123" s="18">
        <v>0.1045621816565914</v>
      </c>
      <c r="I123" s="18">
        <v>5.8279518483408482E-2</v>
      </c>
      <c r="J123" s="18">
        <v>6.8312488538202015E-2</v>
      </c>
      <c r="K123" s="18">
        <v>5.6153721625776018E-2</v>
      </c>
      <c r="L123" s="18">
        <v>2.287830208802295E-2</v>
      </c>
      <c r="N123" s="18">
        <v>6.9677480508102671E-2</v>
      </c>
      <c r="O123" s="18">
        <v>8.0110536446316508E-2</v>
      </c>
      <c r="P123" s="18">
        <v>0</v>
      </c>
      <c r="Q123" s="18">
        <v>0.100893355413506</v>
      </c>
      <c r="R123" s="18">
        <v>4.6973763349252289E-2</v>
      </c>
      <c r="S123" s="18">
        <v>3.7999437045035493E-2</v>
      </c>
      <c r="T123" s="18">
        <v>4.7536989391140178E-2</v>
      </c>
      <c r="U123" s="18">
        <v>5.4825856956091622E-2</v>
      </c>
      <c r="V123" s="18">
        <v>5.8427292211063797E-2</v>
      </c>
      <c r="W123" s="18">
        <v>3.8650089307777892E-2</v>
      </c>
      <c r="X123" s="18">
        <v>7.4444848866225391E-2</v>
      </c>
      <c r="Y123" s="18">
        <v>2.997869684722021E-2</v>
      </c>
      <c r="AA123" s="18">
        <v>4.4252524922528819E-2</v>
      </c>
      <c r="AB123" s="18">
        <v>4.3990617476609838E-2</v>
      </c>
      <c r="AC123" s="18">
        <v>8.5173302434988454E-2</v>
      </c>
      <c r="AD123" s="18">
        <v>3.0905903672577201E-2</v>
      </c>
      <c r="AF123" s="18">
        <v>4.2811324241186298E-2</v>
      </c>
      <c r="AG123" s="18">
        <v>7.0132786115464099E-2</v>
      </c>
      <c r="AH123" s="18">
        <v>2.0979380781767091E-2</v>
      </c>
      <c r="AI123" s="18">
        <v>7.2198700550438435E-2</v>
      </c>
      <c r="AJ123" s="18">
        <v>5.6274522820004218E-2</v>
      </c>
      <c r="AK123" s="18">
        <v>5.2278629818261292E-2</v>
      </c>
      <c r="AL123" s="18">
        <v>0</v>
      </c>
      <c r="AM123" s="18">
        <v>2.7562730344888452E-2</v>
      </c>
      <c r="AO123" s="18">
        <v>3.4974863996772632E-2</v>
      </c>
      <c r="AP123" s="18">
        <v>6.9479694406008416E-2</v>
      </c>
      <c r="AQ123" s="18">
        <v>4.8864580965208848E-2</v>
      </c>
      <c r="AR123" s="18">
        <v>9.3599163742158445E-2</v>
      </c>
      <c r="AS123" s="18">
        <v>6.5056952638240642E-2</v>
      </c>
      <c r="AT123" s="18">
        <v>6.5853910470180271E-2</v>
      </c>
      <c r="AU123" s="18">
        <v>0</v>
      </c>
      <c r="AV123" s="18">
        <v>0</v>
      </c>
      <c r="AW123" s="18">
        <v>3.962917413950872E-2</v>
      </c>
    </row>
    <row r="124" spans="2:49" x14ac:dyDescent="0.35">
      <c r="B124" s="17" t="s">
        <v>115</v>
      </c>
      <c r="C124" s="18">
        <v>1.1331530987790311E-2</v>
      </c>
      <c r="D124" s="18">
        <v>1.510963582316807E-2</v>
      </c>
      <c r="E124" s="18">
        <v>8.0189274010857223E-3</v>
      </c>
      <c r="G124" s="18">
        <v>0</v>
      </c>
      <c r="H124" s="18">
        <v>0</v>
      </c>
      <c r="I124" s="18">
        <v>1.5655111023516799E-2</v>
      </c>
      <c r="J124" s="18">
        <v>1.191229282964929E-2</v>
      </c>
      <c r="K124" s="18">
        <v>7.0551234027483147E-3</v>
      </c>
      <c r="L124" s="18">
        <v>1.3827767032838291E-2</v>
      </c>
      <c r="N124" s="18">
        <v>1.6009082998610619E-2</v>
      </c>
      <c r="O124" s="18">
        <v>0</v>
      </c>
      <c r="P124" s="18">
        <v>0</v>
      </c>
      <c r="Q124" s="18">
        <v>0</v>
      </c>
      <c r="R124" s="18">
        <v>1.33905969680388E-2</v>
      </c>
      <c r="S124" s="18">
        <v>2.0296961727956139E-2</v>
      </c>
      <c r="T124" s="18">
        <v>0</v>
      </c>
      <c r="U124" s="18">
        <v>1.419023761146076E-2</v>
      </c>
      <c r="V124" s="18">
        <v>0</v>
      </c>
      <c r="W124" s="18">
        <v>2.0030880761597959E-2</v>
      </c>
      <c r="X124" s="18">
        <v>0</v>
      </c>
      <c r="Y124" s="18">
        <v>2.9399356191599221E-2</v>
      </c>
      <c r="AA124" s="18">
        <v>9.4079757115806493E-3</v>
      </c>
      <c r="AB124" s="18">
        <v>0</v>
      </c>
      <c r="AC124" s="18">
        <v>2.5001103750733791E-2</v>
      </c>
      <c r="AD124" s="18">
        <v>1.2961544156838031E-2</v>
      </c>
      <c r="AF124" s="18">
        <v>1.367308089121627E-2</v>
      </c>
      <c r="AG124" s="18">
        <v>0</v>
      </c>
      <c r="AH124" s="18">
        <v>0</v>
      </c>
      <c r="AI124" s="18">
        <v>2.6946640890431809E-2</v>
      </c>
      <c r="AJ124" s="18">
        <v>2.9491384640622242E-2</v>
      </c>
      <c r="AK124" s="18">
        <v>4.7382203606741252E-2</v>
      </c>
      <c r="AL124" s="18">
        <v>0</v>
      </c>
      <c r="AM124" s="18">
        <v>8.7818747155385297E-3</v>
      </c>
      <c r="AO124" s="18">
        <v>1.560676927859149E-2</v>
      </c>
      <c r="AP124" s="18">
        <v>0</v>
      </c>
      <c r="AQ124" s="18">
        <v>0</v>
      </c>
      <c r="AR124" s="18">
        <v>2.0767302400758109E-2</v>
      </c>
      <c r="AS124" s="18">
        <v>6.751025619884248E-3</v>
      </c>
      <c r="AT124" s="18">
        <v>5.9686020942887212E-2</v>
      </c>
      <c r="AU124" s="18">
        <v>2.3413916128691412E-2</v>
      </c>
      <c r="AV124" s="18">
        <v>0</v>
      </c>
      <c r="AW124" s="18">
        <v>4.318300306558167E-2</v>
      </c>
    </row>
    <row r="125" spans="2:49" x14ac:dyDescent="0.35">
      <c r="B125" s="17" t="s">
        <v>116</v>
      </c>
      <c r="C125" s="18">
        <v>0.1756042710606566</v>
      </c>
      <c r="D125" s="18">
        <v>0.18133942978487971</v>
      </c>
      <c r="E125" s="18">
        <v>0.1689956196005562</v>
      </c>
      <c r="G125" s="18">
        <v>0</v>
      </c>
      <c r="H125" s="18">
        <v>2.0419153334673951E-2</v>
      </c>
      <c r="I125" s="18">
        <v>7.6657954737094788E-2</v>
      </c>
      <c r="J125" s="18">
        <v>0.1099470727637403</v>
      </c>
      <c r="K125" s="18">
        <v>0.16089108565013099</v>
      </c>
      <c r="L125" s="18">
        <v>0.32249987267924901</v>
      </c>
      <c r="N125" s="18">
        <v>0.163592636665888</v>
      </c>
      <c r="O125" s="18">
        <v>8.0038228191358876E-2</v>
      </c>
      <c r="P125" s="18">
        <v>0.30980626864240313</v>
      </c>
      <c r="Q125" s="18">
        <v>0.13626559670987001</v>
      </c>
      <c r="R125" s="18">
        <v>9.8747909427953667E-2</v>
      </c>
      <c r="S125" s="18">
        <v>0.2308632674822593</v>
      </c>
      <c r="T125" s="18">
        <v>0.15957479370735239</v>
      </c>
      <c r="U125" s="18">
        <v>0.18359416875063039</v>
      </c>
      <c r="V125" s="18">
        <v>8.7374590732903823E-2</v>
      </c>
      <c r="W125" s="18">
        <v>0.24574427443131361</v>
      </c>
      <c r="X125" s="18">
        <v>0.1939533723953637</v>
      </c>
      <c r="Y125" s="18">
        <v>0.18639922479307031</v>
      </c>
      <c r="AA125" s="18">
        <v>0.13892375505900831</v>
      </c>
      <c r="AB125" s="18">
        <v>0.22305056387685221</v>
      </c>
      <c r="AC125" s="18">
        <v>0.12954581740483689</v>
      </c>
      <c r="AD125" s="18">
        <v>0.21528357759162339</v>
      </c>
      <c r="AF125" s="18">
        <v>0.24616884428184041</v>
      </c>
      <c r="AG125" s="18">
        <v>0.1093508286808411</v>
      </c>
      <c r="AH125" s="18">
        <v>0.29039428742314988</v>
      </c>
      <c r="AI125" s="18">
        <v>0.16043088424360161</v>
      </c>
      <c r="AJ125" s="18">
        <v>0.13777452688609981</v>
      </c>
      <c r="AK125" s="18">
        <v>0.1157894169352597</v>
      </c>
      <c r="AL125" s="18">
        <v>0.4701498190264165</v>
      </c>
      <c r="AM125" s="18">
        <v>0.18200124835757861</v>
      </c>
      <c r="AO125" s="18">
        <v>0.2423159435139397</v>
      </c>
      <c r="AP125" s="18">
        <v>8.0589270345721734E-2</v>
      </c>
      <c r="AQ125" s="18">
        <v>0.31165711641431693</v>
      </c>
      <c r="AR125" s="18">
        <v>0.13916383368029209</v>
      </c>
      <c r="AS125" s="18">
        <v>0.16460959744280551</v>
      </c>
      <c r="AT125" s="18">
        <v>7.476005077477664E-2</v>
      </c>
      <c r="AU125" s="18">
        <v>0.23515741033041609</v>
      </c>
      <c r="AV125" s="18">
        <v>0.26226913055118312</v>
      </c>
      <c r="AW125" s="18">
        <v>0.1643714144230847</v>
      </c>
    </row>
    <row r="127" spans="2:49" ht="87" x14ac:dyDescent="0.35">
      <c r="B127" s="14" t="s">
        <v>119</v>
      </c>
    </row>
    <row r="128" spans="2:49" ht="29" x14ac:dyDescent="0.35">
      <c r="B128" s="15" t="s">
        <v>16</v>
      </c>
    </row>
    <row r="129" spans="2:49" x14ac:dyDescent="0.35">
      <c r="B129" s="11" t="s">
        <v>66</v>
      </c>
      <c r="C129" s="16">
        <v>633</v>
      </c>
      <c r="D129" s="16">
        <v>291</v>
      </c>
      <c r="E129" s="16">
        <v>341</v>
      </c>
      <c r="G129" s="16">
        <v>9</v>
      </c>
      <c r="H129" s="16">
        <v>24</v>
      </c>
      <c r="I129" s="16">
        <v>92</v>
      </c>
      <c r="J129" s="16">
        <v>154</v>
      </c>
      <c r="K129" s="16">
        <v>132</v>
      </c>
      <c r="L129" s="16">
        <v>222</v>
      </c>
      <c r="N129" s="16">
        <v>51</v>
      </c>
      <c r="O129" s="16">
        <v>20</v>
      </c>
      <c r="P129" s="16">
        <v>37</v>
      </c>
      <c r="Q129" s="16">
        <v>26</v>
      </c>
      <c r="R129" s="16">
        <v>66</v>
      </c>
      <c r="S129" s="16">
        <v>47</v>
      </c>
      <c r="T129" s="16">
        <v>36</v>
      </c>
      <c r="U129" s="16">
        <v>66</v>
      </c>
      <c r="V129" s="16">
        <v>65</v>
      </c>
      <c r="W129" s="16">
        <v>91</v>
      </c>
      <c r="X129" s="16">
        <v>67</v>
      </c>
      <c r="Y129" s="16">
        <v>61</v>
      </c>
      <c r="AA129" s="16">
        <v>174</v>
      </c>
      <c r="AB129" s="16">
        <v>174</v>
      </c>
      <c r="AC129" s="16">
        <v>145</v>
      </c>
      <c r="AD129" s="16">
        <v>137</v>
      </c>
      <c r="AF129" s="16">
        <v>140</v>
      </c>
      <c r="AG129" s="16">
        <v>199</v>
      </c>
      <c r="AH129" s="16">
        <v>41</v>
      </c>
      <c r="AI129" s="16">
        <v>27</v>
      </c>
      <c r="AJ129" s="16">
        <v>90</v>
      </c>
      <c r="AK129" s="16">
        <v>17</v>
      </c>
      <c r="AL129" s="16">
        <v>12</v>
      </c>
      <c r="AM129" s="16">
        <v>107</v>
      </c>
      <c r="AO129" s="16">
        <v>121</v>
      </c>
      <c r="AP129" s="16">
        <v>148</v>
      </c>
      <c r="AQ129" s="16">
        <v>36</v>
      </c>
      <c r="AR129" s="16">
        <v>38</v>
      </c>
      <c r="AS129" s="16">
        <v>140</v>
      </c>
      <c r="AT129" s="16">
        <v>13</v>
      </c>
      <c r="AU129" s="16">
        <v>39</v>
      </c>
      <c r="AV129" s="16">
        <v>54</v>
      </c>
      <c r="AW129" s="16">
        <v>44</v>
      </c>
    </row>
    <row r="130" spans="2:49" x14ac:dyDescent="0.35">
      <c r="B130" s="12" t="s">
        <v>67</v>
      </c>
      <c r="C130" s="16">
        <v>650</v>
      </c>
      <c r="D130" s="16">
        <v>297</v>
      </c>
      <c r="E130" s="16">
        <v>352</v>
      </c>
      <c r="G130" s="16">
        <v>9</v>
      </c>
      <c r="H130" s="16">
        <v>24</v>
      </c>
      <c r="I130" s="16">
        <v>89</v>
      </c>
      <c r="J130" s="16">
        <v>151</v>
      </c>
      <c r="K130" s="16">
        <v>133</v>
      </c>
      <c r="L130" s="16">
        <v>245</v>
      </c>
      <c r="N130" s="16">
        <v>52</v>
      </c>
      <c r="O130" s="16">
        <v>19</v>
      </c>
      <c r="P130" s="16">
        <v>36</v>
      </c>
      <c r="Q130" s="16">
        <v>26</v>
      </c>
      <c r="R130" s="16">
        <v>66</v>
      </c>
      <c r="S130" s="16">
        <v>48</v>
      </c>
      <c r="T130" s="16">
        <v>36</v>
      </c>
      <c r="U130" s="16">
        <v>65</v>
      </c>
      <c r="V130" s="16">
        <v>66</v>
      </c>
      <c r="W130" s="16">
        <v>97</v>
      </c>
      <c r="X130" s="16">
        <v>68</v>
      </c>
      <c r="Y130" s="16">
        <v>70</v>
      </c>
      <c r="AA130" s="16">
        <v>176</v>
      </c>
      <c r="AB130" s="16">
        <v>178</v>
      </c>
      <c r="AC130" s="16">
        <v>155</v>
      </c>
      <c r="AD130" s="16">
        <v>141</v>
      </c>
      <c r="AF130" s="16">
        <v>148</v>
      </c>
      <c r="AG130" s="16">
        <v>202</v>
      </c>
      <c r="AH130" s="16">
        <v>43</v>
      </c>
      <c r="AI130" s="16">
        <v>28</v>
      </c>
      <c r="AJ130" s="16">
        <v>94</v>
      </c>
      <c r="AK130" s="16">
        <v>18</v>
      </c>
      <c r="AL130" s="16">
        <v>11</v>
      </c>
      <c r="AM130" s="16">
        <v>107</v>
      </c>
      <c r="AO130" s="16">
        <v>127</v>
      </c>
      <c r="AP130" s="16">
        <v>150</v>
      </c>
      <c r="AQ130" s="16">
        <v>38</v>
      </c>
      <c r="AR130" s="16">
        <v>39</v>
      </c>
      <c r="AS130" s="16">
        <v>145</v>
      </c>
      <c r="AT130" s="16">
        <v>14</v>
      </c>
      <c r="AU130" s="16">
        <v>39</v>
      </c>
      <c r="AV130" s="16">
        <v>55</v>
      </c>
      <c r="AW130" s="16">
        <v>44</v>
      </c>
    </row>
    <row r="131" spans="2:49" x14ac:dyDescent="0.35">
      <c r="B131" s="17" t="s">
        <v>120</v>
      </c>
      <c r="C131" s="18">
        <v>0.22372628742856851</v>
      </c>
      <c r="D131" s="18">
        <v>0.23663323357953661</v>
      </c>
      <c r="E131" s="18">
        <v>0.21333064507077629</v>
      </c>
      <c r="G131" s="18">
        <v>0.1077773674743451</v>
      </c>
      <c r="H131" s="18">
        <v>0.32750715404436898</v>
      </c>
      <c r="I131" s="18">
        <v>0.27636739796887277</v>
      </c>
      <c r="J131" s="18">
        <v>0.2181291342116759</v>
      </c>
      <c r="K131" s="18">
        <v>0.24990217900773271</v>
      </c>
      <c r="L131" s="18">
        <v>0.18782190967587789</v>
      </c>
      <c r="N131" s="18">
        <v>0.29314440030285249</v>
      </c>
      <c r="O131" s="18">
        <v>0.38919552279726199</v>
      </c>
      <c r="P131" s="18">
        <v>0.18797796135448441</v>
      </c>
      <c r="Q131" s="18">
        <v>0.1910369524926735</v>
      </c>
      <c r="R131" s="18">
        <v>0.25733421246575078</v>
      </c>
      <c r="S131" s="18">
        <v>0.29577296433828748</v>
      </c>
      <c r="T131" s="18">
        <v>0.13380387705399641</v>
      </c>
      <c r="U131" s="18">
        <v>0.19702344746553749</v>
      </c>
      <c r="V131" s="18">
        <v>0.2111438408158488</v>
      </c>
      <c r="W131" s="18">
        <v>0.17345388892692831</v>
      </c>
      <c r="X131" s="18">
        <v>0.22778776884526969</v>
      </c>
      <c r="Y131" s="18">
        <v>0.225512926303058</v>
      </c>
      <c r="AA131" s="18">
        <v>0.32330742874698992</v>
      </c>
      <c r="AB131" s="18">
        <v>0.1634589353888615</v>
      </c>
      <c r="AC131" s="18">
        <v>0.26142240627138991</v>
      </c>
      <c r="AD131" s="18">
        <v>0.13610584969859549</v>
      </c>
      <c r="AF131" s="18">
        <v>0.22221828791684081</v>
      </c>
      <c r="AG131" s="18">
        <v>0.2107669764387114</v>
      </c>
      <c r="AH131" s="18">
        <v>0.19718991262369551</v>
      </c>
      <c r="AI131" s="18">
        <v>0.29139408307927878</v>
      </c>
      <c r="AJ131" s="18">
        <v>0.2488828846161425</v>
      </c>
      <c r="AK131" s="18">
        <v>0.35621178435352352</v>
      </c>
      <c r="AL131" s="18">
        <v>0.18129647113236791</v>
      </c>
      <c r="AM131" s="18">
        <v>0.2037272824596576</v>
      </c>
      <c r="AO131" s="18">
        <v>0.22409189276806191</v>
      </c>
      <c r="AP131" s="18">
        <v>0.25201689893756463</v>
      </c>
      <c r="AQ131" s="18">
        <v>0.1142822227768896</v>
      </c>
      <c r="AR131" s="18">
        <v>0.20706102796817141</v>
      </c>
      <c r="AS131" s="18">
        <v>0.25348449762029202</v>
      </c>
      <c r="AT131" s="18">
        <v>0.38068576475725019</v>
      </c>
      <c r="AU131" s="18">
        <v>0.15473888128480151</v>
      </c>
      <c r="AV131" s="18">
        <v>0.14782792729902569</v>
      </c>
      <c r="AW131" s="18">
        <v>0.2441914224815836</v>
      </c>
    </row>
    <row r="132" spans="2:49" x14ac:dyDescent="0.35">
      <c r="B132" s="17" t="s">
        <v>121</v>
      </c>
      <c r="C132" s="18">
        <v>0.48144294398392168</v>
      </c>
      <c r="D132" s="18">
        <v>0.48170169582041322</v>
      </c>
      <c r="E132" s="18">
        <v>0.48224921775209417</v>
      </c>
      <c r="G132" s="18">
        <v>0.66570060200551817</v>
      </c>
      <c r="H132" s="18">
        <v>0.63008973976828009</v>
      </c>
      <c r="I132" s="18">
        <v>0.45889138050630651</v>
      </c>
      <c r="J132" s="18">
        <v>0.53735398344718244</v>
      </c>
      <c r="K132" s="18">
        <v>0.43493736669322919</v>
      </c>
      <c r="L132" s="18">
        <v>0.45937250002948882</v>
      </c>
      <c r="N132" s="18">
        <v>0.47113349988624159</v>
      </c>
      <c r="O132" s="18">
        <v>0.36573193877256349</v>
      </c>
      <c r="P132" s="18">
        <v>0.38663537290140609</v>
      </c>
      <c r="Q132" s="18">
        <v>0.4418096560757831</v>
      </c>
      <c r="R132" s="18">
        <v>0.44130693426522838</v>
      </c>
      <c r="S132" s="18">
        <v>0.44557199124424801</v>
      </c>
      <c r="T132" s="18">
        <v>0.46565355722147611</v>
      </c>
      <c r="U132" s="18">
        <v>0.46430791747728389</v>
      </c>
      <c r="V132" s="18">
        <v>0.56279038066458797</v>
      </c>
      <c r="W132" s="18">
        <v>0.49712519462385518</v>
      </c>
      <c r="X132" s="18">
        <v>0.5174973744201159</v>
      </c>
      <c r="Y132" s="18">
        <v>0.53746198971787185</v>
      </c>
      <c r="AA132" s="18">
        <v>0.46802658644435702</v>
      </c>
      <c r="AB132" s="18">
        <v>0.48007559656938259</v>
      </c>
      <c r="AC132" s="18">
        <v>0.49078298747447652</v>
      </c>
      <c r="AD132" s="18">
        <v>0.48775816717988107</v>
      </c>
      <c r="AF132" s="18">
        <v>0.4484694432618867</v>
      </c>
      <c r="AG132" s="18">
        <v>0.55365864922322949</v>
      </c>
      <c r="AH132" s="18">
        <v>0.51460484002320472</v>
      </c>
      <c r="AI132" s="18">
        <v>0.37382414335139058</v>
      </c>
      <c r="AJ132" s="18">
        <v>0.43701713815579663</v>
      </c>
      <c r="AK132" s="18">
        <v>0.58715940533468414</v>
      </c>
      <c r="AL132" s="18">
        <v>0.35505364848217608</v>
      </c>
      <c r="AM132" s="18">
        <v>0.4392109914274695</v>
      </c>
      <c r="AO132" s="18">
        <v>0.45342562121468222</v>
      </c>
      <c r="AP132" s="18">
        <v>0.54001591711366592</v>
      </c>
      <c r="AQ132" s="18">
        <v>0.52374656172124268</v>
      </c>
      <c r="AR132" s="18">
        <v>0.45415627093910399</v>
      </c>
      <c r="AS132" s="18">
        <v>0.47783222687080579</v>
      </c>
      <c r="AT132" s="18">
        <v>0.5458694490596695</v>
      </c>
      <c r="AU132" s="18">
        <v>0.36305213199148889</v>
      </c>
      <c r="AV132" s="18">
        <v>0.51124582487144876</v>
      </c>
      <c r="AW132" s="18">
        <v>0.41097200656336441</v>
      </c>
    </row>
    <row r="133" spans="2:49" x14ac:dyDescent="0.35">
      <c r="B133" s="17" t="s">
        <v>122</v>
      </c>
      <c r="C133" s="18">
        <v>0.13343400700829361</v>
      </c>
      <c r="D133" s="18">
        <v>0.1205022918238987</v>
      </c>
      <c r="E133" s="18">
        <v>0.14248293492664441</v>
      </c>
      <c r="G133" s="18">
        <v>0.2265220305201367</v>
      </c>
      <c r="H133" s="18">
        <v>4.2403106187350957E-2</v>
      </c>
      <c r="I133" s="18">
        <v>0.17321839623987181</v>
      </c>
      <c r="J133" s="18">
        <v>9.5424058832023734E-2</v>
      </c>
      <c r="K133" s="18">
        <v>0.17229100719078491</v>
      </c>
      <c r="L133" s="18">
        <v>0.12692775199966599</v>
      </c>
      <c r="N133" s="18">
        <v>0.101649589609679</v>
      </c>
      <c r="O133" s="18">
        <v>9.5987657972981685E-2</v>
      </c>
      <c r="P133" s="18">
        <v>0.21939558926956229</v>
      </c>
      <c r="Q133" s="18">
        <v>0.18458065801657009</v>
      </c>
      <c r="R133" s="18">
        <v>0.16750431444232969</v>
      </c>
      <c r="S133" s="18">
        <v>6.3954216425837498E-2</v>
      </c>
      <c r="T133" s="18">
        <v>0.16178375167524681</v>
      </c>
      <c r="U133" s="18">
        <v>0.15442518187210039</v>
      </c>
      <c r="V133" s="18">
        <v>0.16494865728310171</v>
      </c>
      <c r="W133" s="18">
        <v>0.12812275457189309</v>
      </c>
      <c r="X133" s="18">
        <v>0.14520423539900701</v>
      </c>
      <c r="Y133" s="18">
        <v>5.1081374894944631E-2</v>
      </c>
      <c r="AA133" s="18">
        <v>9.0560354487683042E-2</v>
      </c>
      <c r="AB133" s="18">
        <v>0.15412177080422931</v>
      </c>
      <c r="AC133" s="18">
        <v>0.1349030750298256</v>
      </c>
      <c r="AD133" s="18">
        <v>0.16046241733591879</v>
      </c>
      <c r="AF133" s="18">
        <v>0.13721431254109909</v>
      </c>
      <c r="AG133" s="18">
        <v>0.13091238104284639</v>
      </c>
      <c r="AH133" s="18">
        <v>0.1120277919234111</v>
      </c>
      <c r="AI133" s="18">
        <v>0.17477998116198429</v>
      </c>
      <c r="AJ133" s="18">
        <v>0.14665325334059459</v>
      </c>
      <c r="AK133" s="18">
        <v>5.662881031179226E-2</v>
      </c>
      <c r="AL133" s="18">
        <v>0.15698163001832591</v>
      </c>
      <c r="AM133" s="18">
        <v>0.12957972746386751</v>
      </c>
      <c r="AO133" s="18">
        <v>0.14020724248609359</v>
      </c>
      <c r="AP133" s="18">
        <v>0.11406263165435961</v>
      </c>
      <c r="AQ133" s="18">
        <v>0.16236109325134879</v>
      </c>
      <c r="AR133" s="18">
        <v>0.20029515304436851</v>
      </c>
      <c r="AS133" s="18">
        <v>0.13063733773895911</v>
      </c>
      <c r="AT133" s="18">
        <v>7.3444786183080146E-2</v>
      </c>
      <c r="AU133" s="18">
        <v>0.20975414876059939</v>
      </c>
      <c r="AV133" s="18">
        <v>8.7333617363127003E-2</v>
      </c>
      <c r="AW133" s="18">
        <v>0.1130830359496757</v>
      </c>
    </row>
    <row r="134" spans="2:49" x14ac:dyDescent="0.35">
      <c r="B134" s="17" t="s">
        <v>123</v>
      </c>
      <c r="C134" s="18">
        <v>4.2602441316275719E-2</v>
      </c>
      <c r="D134" s="18">
        <v>4.5058283161763829E-2</v>
      </c>
      <c r="E134" s="18">
        <v>4.0624503527951619E-2</v>
      </c>
      <c r="G134" s="18">
        <v>0</v>
      </c>
      <c r="H134" s="18">
        <v>0</v>
      </c>
      <c r="I134" s="18">
        <v>4.2947265026918847E-2</v>
      </c>
      <c r="J134" s="18">
        <v>6.6304515792339855E-2</v>
      </c>
      <c r="K134" s="18">
        <v>3.77047854959821E-2</v>
      </c>
      <c r="L134" s="18">
        <v>3.6246669298709143E-2</v>
      </c>
      <c r="N134" s="18">
        <v>1.9668739237570711E-2</v>
      </c>
      <c r="O134" s="18">
        <v>4.8275922701320327E-2</v>
      </c>
      <c r="P134" s="18">
        <v>5.2028476192715563E-2</v>
      </c>
      <c r="Q134" s="18">
        <v>3.5371554834281421E-2</v>
      </c>
      <c r="R134" s="18">
        <v>8.7310865229662415E-2</v>
      </c>
      <c r="S134" s="18">
        <v>5.9794878796103582E-2</v>
      </c>
      <c r="T134" s="18">
        <v>6.3269878755717726E-2</v>
      </c>
      <c r="U134" s="18">
        <v>1.5520316645037859E-2</v>
      </c>
      <c r="V134" s="18">
        <v>3.188783969368187E-2</v>
      </c>
      <c r="W134" s="18">
        <v>3.3610085820499971E-2</v>
      </c>
      <c r="X134" s="18">
        <v>3.1897730666479093E-2</v>
      </c>
      <c r="Y134" s="18">
        <v>4.9171745233240333E-2</v>
      </c>
      <c r="AA134" s="18">
        <v>1.7109394922063061E-2</v>
      </c>
      <c r="AB134" s="18">
        <v>5.1739956459238699E-2</v>
      </c>
      <c r="AC134" s="18">
        <v>6.2103931025578887E-2</v>
      </c>
      <c r="AD134" s="18">
        <v>4.1830334296158699E-2</v>
      </c>
      <c r="AF134" s="18">
        <v>2.3157299783551109E-2</v>
      </c>
      <c r="AG134" s="18">
        <v>1.9929464796489969E-2</v>
      </c>
      <c r="AH134" s="18">
        <v>4.8992230543817461E-2</v>
      </c>
      <c r="AI134" s="18">
        <v>3.6027012471407063E-2</v>
      </c>
      <c r="AJ134" s="18">
        <v>7.7211802572509869E-2</v>
      </c>
      <c r="AK134" s="18">
        <v>0</v>
      </c>
      <c r="AL134" s="18">
        <v>9.0794071634897902E-2</v>
      </c>
      <c r="AM134" s="18">
        <v>8.3364829964022766E-2</v>
      </c>
      <c r="AO134" s="18">
        <v>3.4867652179756452E-2</v>
      </c>
      <c r="AP134" s="18">
        <v>2.7682570550585772E-2</v>
      </c>
      <c r="AQ134" s="18">
        <v>2.671945626002354E-2</v>
      </c>
      <c r="AR134" s="18">
        <v>2.3742203041857351E-2</v>
      </c>
      <c r="AS134" s="18">
        <v>4.9331342832792002E-2</v>
      </c>
      <c r="AT134" s="18">
        <v>0</v>
      </c>
      <c r="AU134" s="18">
        <v>0.1483988779535074</v>
      </c>
      <c r="AV134" s="18">
        <v>0</v>
      </c>
      <c r="AW134" s="18">
        <v>9.6101413069033428E-2</v>
      </c>
    </row>
    <row r="135" spans="2:49" ht="29" x14ac:dyDescent="0.35">
      <c r="B135" s="17" t="s">
        <v>72</v>
      </c>
      <c r="C135" s="18">
        <v>0.1187943202629405</v>
      </c>
      <c r="D135" s="18">
        <v>0.11610449561438781</v>
      </c>
      <c r="E135" s="18">
        <v>0.1213126987225335</v>
      </c>
      <c r="G135" s="18">
        <v>0</v>
      </c>
      <c r="H135" s="18">
        <v>0</v>
      </c>
      <c r="I135" s="18">
        <v>4.8575560258030309E-2</v>
      </c>
      <c r="J135" s="18">
        <v>8.2788307716777906E-2</v>
      </c>
      <c r="K135" s="18">
        <v>0.1051646616122712</v>
      </c>
      <c r="L135" s="18">
        <v>0.1896311689962582</v>
      </c>
      <c r="N135" s="18">
        <v>0.1144037709636563</v>
      </c>
      <c r="O135" s="18">
        <v>0.1008089577558727</v>
      </c>
      <c r="P135" s="18">
        <v>0.1539626002818314</v>
      </c>
      <c r="Q135" s="18">
        <v>0.14720117858069201</v>
      </c>
      <c r="R135" s="18">
        <v>4.6543673597028837E-2</v>
      </c>
      <c r="S135" s="18">
        <v>0.1349059491955234</v>
      </c>
      <c r="T135" s="18">
        <v>0.17548893529356299</v>
      </c>
      <c r="U135" s="18">
        <v>0.16872313654004051</v>
      </c>
      <c r="V135" s="18">
        <v>2.9229281542779591E-2</v>
      </c>
      <c r="W135" s="18">
        <v>0.16768807605682351</v>
      </c>
      <c r="X135" s="18">
        <v>7.7612890669128187E-2</v>
      </c>
      <c r="Y135" s="18">
        <v>0.13677196385088489</v>
      </c>
      <c r="AA135" s="18">
        <v>0.1009962353989069</v>
      </c>
      <c r="AB135" s="18">
        <v>0.15060374077828781</v>
      </c>
      <c r="AC135" s="18">
        <v>5.0787600198729251E-2</v>
      </c>
      <c r="AD135" s="18">
        <v>0.17384323148944589</v>
      </c>
      <c r="AF135" s="18">
        <v>0.1689406564966224</v>
      </c>
      <c r="AG135" s="18">
        <v>8.4732528498722731E-2</v>
      </c>
      <c r="AH135" s="18">
        <v>0.1271852248858712</v>
      </c>
      <c r="AI135" s="18">
        <v>0.12397477993593931</v>
      </c>
      <c r="AJ135" s="18">
        <v>9.0234921314956584E-2</v>
      </c>
      <c r="AK135" s="18">
        <v>0</v>
      </c>
      <c r="AL135" s="18">
        <v>0.21587417873223219</v>
      </c>
      <c r="AM135" s="18">
        <v>0.14411716868498259</v>
      </c>
      <c r="AO135" s="18">
        <v>0.14740759135140569</v>
      </c>
      <c r="AP135" s="18">
        <v>6.6221981743824071E-2</v>
      </c>
      <c r="AQ135" s="18">
        <v>0.17289066599049571</v>
      </c>
      <c r="AR135" s="18">
        <v>0.1147453450064988</v>
      </c>
      <c r="AS135" s="18">
        <v>8.8714594937150851E-2</v>
      </c>
      <c r="AT135" s="18">
        <v>0</v>
      </c>
      <c r="AU135" s="18">
        <v>0.1240559600096027</v>
      </c>
      <c r="AV135" s="18">
        <v>0.25359263046639863</v>
      </c>
      <c r="AW135" s="18">
        <v>0.13565212193634271</v>
      </c>
    </row>
    <row r="137" spans="2:49" ht="87" x14ac:dyDescent="0.35">
      <c r="B137" s="14" t="s">
        <v>124</v>
      </c>
    </row>
    <row r="138" spans="2:49" ht="29" x14ac:dyDescent="0.35">
      <c r="B138" s="15" t="s">
        <v>16</v>
      </c>
    </row>
    <row r="139" spans="2:49" x14ac:dyDescent="0.35">
      <c r="B139" s="11" t="s">
        <v>66</v>
      </c>
      <c r="C139" s="16">
        <v>633</v>
      </c>
      <c r="D139" s="16">
        <v>291</v>
      </c>
      <c r="E139" s="16">
        <v>341</v>
      </c>
      <c r="G139" s="16">
        <v>9</v>
      </c>
      <c r="H139" s="16">
        <v>24</v>
      </c>
      <c r="I139" s="16">
        <v>92</v>
      </c>
      <c r="J139" s="16">
        <v>154</v>
      </c>
      <c r="K139" s="16">
        <v>132</v>
      </c>
      <c r="L139" s="16">
        <v>222</v>
      </c>
      <c r="N139" s="16">
        <v>51</v>
      </c>
      <c r="O139" s="16">
        <v>20</v>
      </c>
      <c r="P139" s="16">
        <v>37</v>
      </c>
      <c r="Q139" s="16">
        <v>26</v>
      </c>
      <c r="R139" s="16">
        <v>66</v>
      </c>
      <c r="S139" s="16">
        <v>47</v>
      </c>
      <c r="T139" s="16">
        <v>36</v>
      </c>
      <c r="U139" s="16">
        <v>66</v>
      </c>
      <c r="V139" s="16">
        <v>65</v>
      </c>
      <c r="W139" s="16">
        <v>91</v>
      </c>
      <c r="X139" s="16">
        <v>67</v>
      </c>
      <c r="Y139" s="16">
        <v>61</v>
      </c>
      <c r="AA139" s="16">
        <v>174</v>
      </c>
      <c r="AB139" s="16">
        <v>174</v>
      </c>
      <c r="AC139" s="16">
        <v>145</v>
      </c>
      <c r="AD139" s="16">
        <v>137</v>
      </c>
      <c r="AF139" s="16">
        <v>140</v>
      </c>
      <c r="AG139" s="16">
        <v>199</v>
      </c>
      <c r="AH139" s="16">
        <v>41</v>
      </c>
      <c r="AI139" s="16">
        <v>27</v>
      </c>
      <c r="AJ139" s="16">
        <v>90</v>
      </c>
      <c r="AK139" s="16">
        <v>17</v>
      </c>
      <c r="AL139" s="16">
        <v>12</v>
      </c>
      <c r="AM139" s="16">
        <v>107</v>
      </c>
      <c r="AO139" s="16">
        <v>121</v>
      </c>
      <c r="AP139" s="16">
        <v>148</v>
      </c>
      <c r="AQ139" s="16">
        <v>36</v>
      </c>
      <c r="AR139" s="16">
        <v>38</v>
      </c>
      <c r="AS139" s="16">
        <v>140</v>
      </c>
      <c r="AT139" s="16">
        <v>13</v>
      </c>
      <c r="AU139" s="16">
        <v>39</v>
      </c>
      <c r="AV139" s="16">
        <v>54</v>
      </c>
      <c r="AW139" s="16">
        <v>44</v>
      </c>
    </row>
    <row r="140" spans="2:49" x14ac:dyDescent="0.35">
      <c r="B140" s="12" t="s">
        <v>67</v>
      </c>
      <c r="C140" s="16">
        <v>650</v>
      </c>
      <c r="D140" s="16">
        <v>297</v>
      </c>
      <c r="E140" s="16">
        <v>352</v>
      </c>
      <c r="G140" s="16">
        <v>9</v>
      </c>
      <c r="H140" s="16">
        <v>24</v>
      </c>
      <c r="I140" s="16">
        <v>89</v>
      </c>
      <c r="J140" s="16">
        <v>151</v>
      </c>
      <c r="K140" s="16">
        <v>133</v>
      </c>
      <c r="L140" s="16">
        <v>245</v>
      </c>
      <c r="N140" s="16">
        <v>52</v>
      </c>
      <c r="O140" s="16">
        <v>19</v>
      </c>
      <c r="P140" s="16">
        <v>36</v>
      </c>
      <c r="Q140" s="16">
        <v>26</v>
      </c>
      <c r="R140" s="16">
        <v>66</v>
      </c>
      <c r="S140" s="16">
        <v>48</v>
      </c>
      <c r="T140" s="16">
        <v>36</v>
      </c>
      <c r="U140" s="16">
        <v>65</v>
      </c>
      <c r="V140" s="16">
        <v>66</v>
      </c>
      <c r="W140" s="16">
        <v>97</v>
      </c>
      <c r="X140" s="16">
        <v>68</v>
      </c>
      <c r="Y140" s="16">
        <v>70</v>
      </c>
      <c r="AA140" s="16">
        <v>176</v>
      </c>
      <c r="AB140" s="16">
        <v>178</v>
      </c>
      <c r="AC140" s="16">
        <v>155</v>
      </c>
      <c r="AD140" s="16">
        <v>141</v>
      </c>
      <c r="AF140" s="16">
        <v>148</v>
      </c>
      <c r="AG140" s="16">
        <v>202</v>
      </c>
      <c r="AH140" s="16">
        <v>43</v>
      </c>
      <c r="AI140" s="16">
        <v>28</v>
      </c>
      <c r="AJ140" s="16">
        <v>94</v>
      </c>
      <c r="AK140" s="16">
        <v>18</v>
      </c>
      <c r="AL140" s="16">
        <v>11</v>
      </c>
      <c r="AM140" s="16">
        <v>107</v>
      </c>
      <c r="AO140" s="16">
        <v>127</v>
      </c>
      <c r="AP140" s="16">
        <v>150</v>
      </c>
      <c r="AQ140" s="16">
        <v>38</v>
      </c>
      <c r="AR140" s="16">
        <v>39</v>
      </c>
      <c r="AS140" s="16">
        <v>145</v>
      </c>
      <c r="AT140" s="16">
        <v>14</v>
      </c>
      <c r="AU140" s="16">
        <v>39</v>
      </c>
      <c r="AV140" s="16">
        <v>55</v>
      </c>
      <c r="AW140" s="16">
        <v>44</v>
      </c>
    </row>
    <row r="141" spans="2:49" ht="29" x14ac:dyDescent="0.35">
      <c r="B141" s="17" t="s">
        <v>125</v>
      </c>
      <c r="C141" s="18">
        <v>0.28655520752740349</v>
      </c>
      <c r="D141" s="18">
        <v>0.28102305897811758</v>
      </c>
      <c r="E141" s="18">
        <v>0.29182458697862002</v>
      </c>
      <c r="G141" s="18">
        <v>0.1131429363613935</v>
      </c>
      <c r="H141" s="18">
        <v>0.28851224065991271</v>
      </c>
      <c r="I141" s="18">
        <v>0.3731678549067734</v>
      </c>
      <c r="J141" s="18">
        <v>0.35815312277887701</v>
      </c>
      <c r="K141" s="18">
        <v>0.19639963730865961</v>
      </c>
      <c r="L141" s="18">
        <v>0.26583532873948162</v>
      </c>
      <c r="N141" s="18">
        <v>0.35456155630815378</v>
      </c>
      <c r="O141" s="18">
        <v>0.3395295733271203</v>
      </c>
      <c r="P141" s="18">
        <v>0.19000244865842619</v>
      </c>
      <c r="Q141" s="18">
        <v>0.31785158907276068</v>
      </c>
      <c r="R141" s="18">
        <v>0.2268780517953321</v>
      </c>
      <c r="S141" s="18">
        <v>0.27584189322254887</v>
      </c>
      <c r="T141" s="18">
        <v>0.27066699933829208</v>
      </c>
      <c r="U141" s="18">
        <v>0.35456332800301138</v>
      </c>
      <c r="V141" s="18">
        <v>0.33384665359345372</v>
      </c>
      <c r="W141" s="18">
        <v>0.26257287558251768</v>
      </c>
      <c r="X141" s="18">
        <v>0.2842136269991915</v>
      </c>
      <c r="Y141" s="18">
        <v>0.2593858787008696</v>
      </c>
      <c r="AA141" s="18">
        <v>0.41051522200642898</v>
      </c>
      <c r="AB141" s="18">
        <v>0.21633941364207171</v>
      </c>
      <c r="AC141" s="18">
        <v>0.27972562215925451</v>
      </c>
      <c r="AD141" s="18">
        <v>0.22776865267067739</v>
      </c>
      <c r="AF141" s="18">
        <v>0.25229450938768921</v>
      </c>
      <c r="AG141" s="18">
        <v>0.31131170776039818</v>
      </c>
      <c r="AH141" s="18">
        <v>0.32069497217339787</v>
      </c>
      <c r="AI141" s="18">
        <v>0.32214576889879171</v>
      </c>
      <c r="AJ141" s="18">
        <v>0.29277516024942513</v>
      </c>
      <c r="AK141" s="18">
        <v>0.42097889850525871</v>
      </c>
      <c r="AL141" s="18">
        <v>0.2745576710794374</v>
      </c>
      <c r="AM141" s="18">
        <v>0.23759632035366679</v>
      </c>
      <c r="AO141" s="18">
        <v>0.28848635028412267</v>
      </c>
      <c r="AP141" s="18">
        <v>0.36758690783511161</v>
      </c>
      <c r="AQ141" s="18">
        <v>0.25093848976129812</v>
      </c>
      <c r="AR141" s="18">
        <v>0.26000477887980861</v>
      </c>
      <c r="AS141" s="18">
        <v>0.23298316003102881</v>
      </c>
      <c r="AT141" s="18">
        <v>0.46468553138449969</v>
      </c>
      <c r="AU141" s="18">
        <v>0.207736055971221</v>
      </c>
      <c r="AV141" s="18">
        <v>0.25740847041772857</v>
      </c>
      <c r="AW141" s="18">
        <v>0.28696327106162478</v>
      </c>
    </row>
    <row r="142" spans="2:49" ht="29" x14ac:dyDescent="0.35">
      <c r="B142" s="17" t="s">
        <v>126</v>
      </c>
      <c r="C142" s="18">
        <v>0.25037429942838202</v>
      </c>
      <c r="D142" s="18">
        <v>0.24376997774465689</v>
      </c>
      <c r="E142" s="18">
        <v>0.25646980542673847</v>
      </c>
      <c r="G142" s="18">
        <v>0.55705240111898446</v>
      </c>
      <c r="H142" s="18">
        <v>0.492625805326185</v>
      </c>
      <c r="I142" s="18">
        <v>0.30402898248515059</v>
      </c>
      <c r="J142" s="18">
        <v>0.25239170109350778</v>
      </c>
      <c r="K142" s="18">
        <v>0.26183809188009999</v>
      </c>
      <c r="L142" s="18">
        <v>0.18886563208897139</v>
      </c>
      <c r="N142" s="18">
        <v>0.33060132468652442</v>
      </c>
      <c r="O142" s="18">
        <v>9.7314610264376877E-2</v>
      </c>
      <c r="P142" s="18">
        <v>0.27251692937850142</v>
      </c>
      <c r="Q142" s="18">
        <v>0.19297422084064339</v>
      </c>
      <c r="R142" s="18">
        <v>0.26525783877881848</v>
      </c>
      <c r="S142" s="18">
        <v>0.20972830155528371</v>
      </c>
      <c r="T142" s="18">
        <v>0.1922684602168773</v>
      </c>
      <c r="U142" s="18">
        <v>0.13201849632187279</v>
      </c>
      <c r="V142" s="18">
        <v>0.37370032284226262</v>
      </c>
      <c r="W142" s="18">
        <v>0.20011763399981411</v>
      </c>
      <c r="X142" s="18">
        <v>0.30900827526216218</v>
      </c>
      <c r="Y142" s="18">
        <v>0.29232045888160568</v>
      </c>
      <c r="AA142" s="18">
        <v>0.2221549784768363</v>
      </c>
      <c r="AB142" s="18">
        <v>0.25295520374312491</v>
      </c>
      <c r="AC142" s="18">
        <v>0.29046474678922368</v>
      </c>
      <c r="AD142" s="18">
        <v>0.2370823269538285</v>
      </c>
      <c r="AF142" s="18">
        <v>0.27124756821329249</v>
      </c>
      <c r="AG142" s="18">
        <v>0.27237348070255152</v>
      </c>
      <c r="AH142" s="18">
        <v>0.2155776848084657</v>
      </c>
      <c r="AI142" s="18">
        <v>0.33171650801406061</v>
      </c>
      <c r="AJ142" s="18">
        <v>0.2028747391624901</v>
      </c>
      <c r="AK142" s="18">
        <v>0.39392433752479311</v>
      </c>
      <c r="AL142" s="18">
        <v>0.34910631677961779</v>
      </c>
      <c r="AM142" s="18">
        <v>0.18076943764693981</v>
      </c>
      <c r="AO142" s="18">
        <v>0.26936333949249591</v>
      </c>
      <c r="AP142" s="18">
        <v>0.26951286602933322</v>
      </c>
      <c r="AQ142" s="18">
        <v>0.30023390145309009</v>
      </c>
      <c r="AR142" s="18">
        <v>0.2866636724898281</v>
      </c>
      <c r="AS142" s="18">
        <v>0.249052061477846</v>
      </c>
      <c r="AT142" s="18">
        <v>0.29525305503284471</v>
      </c>
      <c r="AU142" s="18">
        <v>0.2607148373041831</v>
      </c>
      <c r="AV142" s="18">
        <v>0.16841941400127811</v>
      </c>
      <c r="AW142" s="18">
        <v>0.1386408838649475</v>
      </c>
    </row>
    <row r="143" spans="2:49" x14ac:dyDescent="0.35">
      <c r="B143" s="17" t="s">
        <v>127</v>
      </c>
      <c r="C143" s="18">
        <v>0.21033437381511161</v>
      </c>
      <c r="D143" s="18">
        <v>0.21861116527247079</v>
      </c>
      <c r="E143" s="18">
        <v>0.20381024842892359</v>
      </c>
      <c r="G143" s="18">
        <v>0.32980466251962198</v>
      </c>
      <c r="H143" s="18">
        <v>0.1757044035302581</v>
      </c>
      <c r="I143" s="18">
        <v>0.16702766947524261</v>
      </c>
      <c r="J143" s="18">
        <v>0.23503591449999001</v>
      </c>
      <c r="K143" s="18">
        <v>0.24115959307997711</v>
      </c>
      <c r="L143" s="18">
        <v>0.19337615444892339</v>
      </c>
      <c r="N143" s="18">
        <v>0.13579659195047289</v>
      </c>
      <c r="O143" s="18">
        <v>0.35638539221766868</v>
      </c>
      <c r="P143" s="18">
        <v>0.27397494616691442</v>
      </c>
      <c r="Q143" s="18">
        <v>0.22416278551018159</v>
      </c>
      <c r="R143" s="18">
        <v>0.25599960358493717</v>
      </c>
      <c r="S143" s="18">
        <v>0.1476231486340619</v>
      </c>
      <c r="T143" s="18">
        <v>0.24682373083488399</v>
      </c>
      <c r="U143" s="18">
        <v>0.19958415482770231</v>
      </c>
      <c r="V143" s="18">
        <v>0.1391362750969703</v>
      </c>
      <c r="W143" s="18">
        <v>0.25544660874351199</v>
      </c>
      <c r="X143" s="18">
        <v>0.18330604510021151</v>
      </c>
      <c r="Y143" s="18">
        <v>0.2093133766105052</v>
      </c>
      <c r="AA143" s="18">
        <v>0.1693844430289905</v>
      </c>
      <c r="AB143" s="18">
        <v>0.20031001302014831</v>
      </c>
      <c r="AC143" s="18">
        <v>0.2155984512044134</v>
      </c>
      <c r="AD143" s="18">
        <v>0.27035431742420157</v>
      </c>
      <c r="AF143" s="18">
        <v>0.1715559938769535</v>
      </c>
      <c r="AG143" s="18">
        <v>0.20884359997397159</v>
      </c>
      <c r="AH143" s="18">
        <v>0.16182161050916871</v>
      </c>
      <c r="AI143" s="18">
        <v>0.14515007614053441</v>
      </c>
      <c r="AJ143" s="18">
        <v>0.234517687647809</v>
      </c>
      <c r="AK143" s="18">
        <v>6.3515639792309272E-2</v>
      </c>
      <c r="AL143" s="18">
        <v>9.0794071634897902E-2</v>
      </c>
      <c r="AM143" s="18">
        <v>0.31841846653285488</v>
      </c>
      <c r="AO143" s="18">
        <v>0.19836015055583339</v>
      </c>
      <c r="AP143" s="18">
        <v>0.20001857949928589</v>
      </c>
      <c r="AQ143" s="18">
        <v>0.18686594855190039</v>
      </c>
      <c r="AR143" s="18">
        <v>0.2361569145239186</v>
      </c>
      <c r="AS143" s="18">
        <v>0.27606826799280931</v>
      </c>
      <c r="AT143" s="18">
        <v>8.2376665837464808E-2</v>
      </c>
      <c r="AU143" s="18">
        <v>0.1771526677951723</v>
      </c>
      <c r="AV143" s="18">
        <v>0.13461663011102121</v>
      </c>
      <c r="AW143" s="18">
        <v>0.22416922079201579</v>
      </c>
    </row>
    <row r="144" spans="2:49" x14ac:dyDescent="0.35">
      <c r="B144" s="17" t="s">
        <v>128</v>
      </c>
      <c r="C144" s="18">
        <v>0.1168993913609111</v>
      </c>
      <c r="D144" s="18">
        <v>0.1033445013970317</v>
      </c>
      <c r="E144" s="18">
        <v>0.12856544791683511</v>
      </c>
      <c r="G144" s="18">
        <v>0</v>
      </c>
      <c r="H144" s="18">
        <v>4.315755048364435E-2</v>
      </c>
      <c r="I144" s="18">
        <v>0.1190169297978413</v>
      </c>
      <c r="J144" s="18">
        <v>9.1960014592495046E-2</v>
      </c>
      <c r="K144" s="18">
        <v>0.12963496192611551</v>
      </c>
      <c r="L144" s="18">
        <v>0.1359185796153812</v>
      </c>
      <c r="N144" s="18">
        <v>8.3189610639226003E-2</v>
      </c>
      <c r="O144" s="18">
        <v>4.8275922701320327E-2</v>
      </c>
      <c r="P144" s="18">
        <v>0.1668257492084492</v>
      </c>
      <c r="Q144" s="18">
        <v>0.1182184985034176</v>
      </c>
      <c r="R144" s="18">
        <v>0.16122971738424249</v>
      </c>
      <c r="S144" s="18">
        <v>0.15051113676055961</v>
      </c>
      <c r="T144" s="18">
        <v>0.17665067243907201</v>
      </c>
      <c r="U144" s="18">
        <v>6.4765420208040769E-2</v>
      </c>
      <c r="V144" s="18">
        <v>7.7879627651030833E-2</v>
      </c>
      <c r="W144" s="18">
        <v>0.14547098700870301</v>
      </c>
      <c r="X144" s="18">
        <v>0.11936005989027949</v>
      </c>
      <c r="Y144" s="18">
        <v>8.1876000808005361E-2</v>
      </c>
      <c r="AA144" s="18">
        <v>9.1813907922470225E-2</v>
      </c>
      <c r="AB144" s="18">
        <v>0.12352233858920091</v>
      </c>
      <c r="AC144" s="18">
        <v>0.13882266938234189</v>
      </c>
      <c r="AD144" s="18">
        <v>0.11682305884322169</v>
      </c>
      <c r="AF144" s="18">
        <v>8.0115485862012836E-2</v>
      </c>
      <c r="AG144" s="18">
        <v>0.1193917572171445</v>
      </c>
      <c r="AH144" s="18">
        <v>7.506049020705878E-2</v>
      </c>
      <c r="AI144" s="18">
        <v>8.1410141886253257E-2</v>
      </c>
      <c r="AJ144" s="18">
        <v>0.1922528706213868</v>
      </c>
      <c r="AK144" s="18">
        <v>0.121581124177639</v>
      </c>
      <c r="AL144" s="18">
        <v>0</v>
      </c>
      <c r="AM144" s="18">
        <v>0.13396845171932559</v>
      </c>
      <c r="AO144" s="18">
        <v>6.6490474299292959E-2</v>
      </c>
      <c r="AP144" s="18">
        <v>8.9126376259222304E-2</v>
      </c>
      <c r="AQ144" s="18">
        <v>2.5541998814553411E-2</v>
      </c>
      <c r="AR144" s="18">
        <v>0.18867946533983451</v>
      </c>
      <c r="AS144" s="18">
        <v>0.14545760840598901</v>
      </c>
      <c r="AT144" s="18">
        <v>0.15768474774519059</v>
      </c>
      <c r="AU144" s="18">
        <v>0.1775105629858286</v>
      </c>
      <c r="AV144" s="18">
        <v>0.1166492066166907</v>
      </c>
      <c r="AW144" s="18">
        <v>0.21164693156523001</v>
      </c>
    </row>
    <row r="145" spans="2:49" ht="29" x14ac:dyDescent="0.35">
      <c r="B145" s="17" t="s">
        <v>104</v>
      </c>
      <c r="C145" s="18">
        <v>0.1358367278681919</v>
      </c>
      <c r="D145" s="18">
        <v>0.15325129660772319</v>
      </c>
      <c r="E145" s="18">
        <v>0.11932991124888299</v>
      </c>
      <c r="G145" s="18">
        <v>0</v>
      </c>
      <c r="H145" s="18">
        <v>0</v>
      </c>
      <c r="I145" s="18">
        <v>3.6758563334992209E-2</v>
      </c>
      <c r="J145" s="18">
        <v>6.2459247035130089E-2</v>
      </c>
      <c r="K145" s="18">
        <v>0.17096771580514761</v>
      </c>
      <c r="L145" s="18">
        <v>0.21600430510724219</v>
      </c>
      <c r="N145" s="18">
        <v>9.585091641562303E-2</v>
      </c>
      <c r="O145" s="18">
        <v>0.15849450148951391</v>
      </c>
      <c r="P145" s="18">
        <v>9.6679926587708714E-2</v>
      </c>
      <c r="Q145" s="18">
        <v>0.14679290607299669</v>
      </c>
      <c r="R145" s="18">
        <v>9.0634788456669862E-2</v>
      </c>
      <c r="S145" s="18">
        <v>0.21629551982754569</v>
      </c>
      <c r="T145" s="18">
        <v>0.1135901371708745</v>
      </c>
      <c r="U145" s="18">
        <v>0.24906860063937281</v>
      </c>
      <c r="V145" s="18">
        <v>7.5437120816282469E-2</v>
      </c>
      <c r="W145" s="18">
        <v>0.13639189466545329</v>
      </c>
      <c r="X145" s="18">
        <v>0.104111992748155</v>
      </c>
      <c r="Y145" s="18">
        <v>0.15710428499901399</v>
      </c>
      <c r="AA145" s="18">
        <v>0.106131448565274</v>
      </c>
      <c r="AB145" s="18">
        <v>0.20687303100545401</v>
      </c>
      <c r="AC145" s="18">
        <v>7.5388510464766426E-2</v>
      </c>
      <c r="AD145" s="18">
        <v>0.1479716441080707</v>
      </c>
      <c r="AF145" s="18">
        <v>0.22478644266005199</v>
      </c>
      <c r="AG145" s="18">
        <v>8.8079454345934172E-2</v>
      </c>
      <c r="AH145" s="18">
        <v>0.22684524230190889</v>
      </c>
      <c r="AI145" s="18">
        <v>0.11957750506036</v>
      </c>
      <c r="AJ145" s="18">
        <v>7.7579542318889166E-2</v>
      </c>
      <c r="AK145" s="18">
        <v>0</v>
      </c>
      <c r="AL145" s="18">
        <v>0.28554194050604681</v>
      </c>
      <c r="AM145" s="18">
        <v>0.12924732374721301</v>
      </c>
      <c r="AO145" s="18">
        <v>0.17729968536825499</v>
      </c>
      <c r="AP145" s="18">
        <v>7.3755270377046975E-2</v>
      </c>
      <c r="AQ145" s="18">
        <v>0.23641966141915821</v>
      </c>
      <c r="AR145" s="18">
        <v>2.849516876661036E-2</v>
      </c>
      <c r="AS145" s="18">
        <v>9.643890209232675E-2</v>
      </c>
      <c r="AT145" s="18">
        <v>0</v>
      </c>
      <c r="AU145" s="18">
        <v>0.17688587594359501</v>
      </c>
      <c r="AV145" s="18">
        <v>0.32290627885328138</v>
      </c>
      <c r="AW145" s="18">
        <v>0.13857969271618181</v>
      </c>
    </row>
    <row r="147" spans="2:49" ht="188.5" x14ac:dyDescent="0.35">
      <c r="B147" s="14" t="s">
        <v>129</v>
      </c>
    </row>
    <row r="148" spans="2:49" ht="29" x14ac:dyDescent="0.35">
      <c r="B148" s="15" t="s">
        <v>20</v>
      </c>
    </row>
    <row r="149" spans="2:49" x14ac:dyDescent="0.35">
      <c r="B149" s="11" t="s">
        <v>66</v>
      </c>
      <c r="C149" s="16">
        <v>570</v>
      </c>
      <c r="D149" s="16">
        <v>249</v>
      </c>
      <c r="E149" s="16">
        <v>320</v>
      </c>
      <c r="G149" s="16">
        <v>6</v>
      </c>
      <c r="H149" s="16">
        <v>13</v>
      </c>
      <c r="I149" s="16">
        <v>64</v>
      </c>
      <c r="J149" s="16">
        <v>137</v>
      </c>
      <c r="K149" s="16">
        <v>128</v>
      </c>
      <c r="L149" s="16">
        <v>222</v>
      </c>
      <c r="N149" s="16">
        <v>46</v>
      </c>
      <c r="O149" s="16">
        <v>18</v>
      </c>
      <c r="P149" s="16">
        <v>31</v>
      </c>
      <c r="Q149" s="16">
        <v>25</v>
      </c>
      <c r="R149" s="16">
        <v>62</v>
      </c>
      <c r="S149" s="16">
        <v>42</v>
      </c>
      <c r="T149" s="16">
        <v>31</v>
      </c>
      <c r="U149" s="16">
        <v>60</v>
      </c>
      <c r="V149" s="16">
        <v>56</v>
      </c>
      <c r="W149" s="16">
        <v>85</v>
      </c>
      <c r="X149" s="16">
        <v>59</v>
      </c>
      <c r="Y149" s="16">
        <v>55</v>
      </c>
      <c r="AA149" s="16">
        <v>154</v>
      </c>
      <c r="AB149" s="16">
        <v>161</v>
      </c>
      <c r="AC149" s="16">
        <v>126</v>
      </c>
      <c r="AD149" s="16">
        <v>126</v>
      </c>
      <c r="AF149" s="16">
        <v>126</v>
      </c>
      <c r="AG149" s="16">
        <v>174</v>
      </c>
      <c r="AH149" s="16">
        <v>33</v>
      </c>
      <c r="AI149" s="16">
        <v>24</v>
      </c>
      <c r="AJ149" s="16">
        <v>86</v>
      </c>
      <c r="AK149" s="16">
        <v>16</v>
      </c>
      <c r="AL149" s="16">
        <v>11</v>
      </c>
      <c r="AM149" s="16">
        <v>100</v>
      </c>
      <c r="AO149" s="16">
        <v>110</v>
      </c>
      <c r="AP149" s="16">
        <v>124</v>
      </c>
      <c r="AQ149" s="16">
        <v>31</v>
      </c>
      <c r="AR149" s="16">
        <v>30</v>
      </c>
      <c r="AS149" s="16">
        <v>133</v>
      </c>
      <c r="AT149" s="16">
        <v>12</v>
      </c>
      <c r="AU149" s="16">
        <v>36</v>
      </c>
      <c r="AV149" s="16">
        <v>52</v>
      </c>
      <c r="AW149" s="16">
        <v>42</v>
      </c>
    </row>
    <row r="150" spans="2:49" x14ac:dyDescent="0.35">
      <c r="B150" s="12" t="s">
        <v>67</v>
      </c>
      <c r="C150" s="16">
        <v>588</v>
      </c>
      <c r="D150" s="16">
        <v>256</v>
      </c>
      <c r="E150" s="16">
        <v>332</v>
      </c>
      <c r="G150" s="16">
        <v>6</v>
      </c>
      <c r="H150" s="16">
        <v>13</v>
      </c>
      <c r="I150" s="16">
        <v>62</v>
      </c>
      <c r="J150" s="16">
        <v>134</v>
      </c>
      <c r="K150" s="16">
        <v>129</v>
      </c>
      <c r="L150" s="16">
        <v>245</v>
      </c>
      <c r="N150" s="16">
        <v>47</v>
      </c>
      <c r="O150" s="16">
        <v>17</v>
      </c>
      <c r="P150" s="16">
        <v>30</v>
      </c>
      <c r="Q150" s="16">
        <v>25</v>
      </c>
      <c r="R150" s="16">
        <v>63</v>
      </c>
      <c r="S150" s="16">
        <v>43</v>
      </c>
      <c r="T150" s="16">
        <v>32</v>
      </c>
      <c r="U150" s="16">
        <v>59</v>
      </c>
      <c r="V150" s="16">
        <v>58</v>
      </c>
      <c r="W150" s="16">
        <v>91</v>
      </c>
      <c r="X150" s="16">
        <v>60</v>
      </c>
      <c r="Y150" s="16">
        <v>63</v>
      </c>
      <c r="AA150" s="16">
        <v>157</v>
      </c>
      <c r="AB150" s="16">
        <v>165</v>
      </c>
      <c r="AC150" s="16">
        <v>135</v>
      </c>
      <c r="AD150" s="16">
        <v>130</v>
      </c>
      <c r="AF150" s="16">
        <v>134</v>
      </c>
      <c r="AG150" s="16">
        <v>178</v>
      </c>
      <c r="AH150" s="16">
        <v>35</v>
      </c>
      <c r="AI150" s="16">
        <v>25</v>
      </c>
      <c r="AJ150" s="16">
        <v>90</v>
      </c>
      <c r="AK150" s="16">
        <v>17</v>
      </c>
      <c r="AL150" s="16">
        <v>10</v>
      </c>
      <c r="AM150" s="16">
        <v>100</v>
      </c>
      <c r="AO150" s="16">
        <v>116</v>
      </c>
      <c r="AP150" s="16">
        <v>127</v>
      </c>
      <c r="AQ150" s="16">
        <v>33</v>
      </c>
      <c r="AR150" s="16">
        <v>31</v>
      </c>
      <c r="AS150" s="16">
        <v>138</v>
      </c>
      <c r="AT150" s="16">
        <v>13</v>
      </c>
      <c r="AU150" s="16">
        <v>36</v>
      </c>
      <c r="AV150" s="16">
        <v>53</v>
      </c>
      <c r="AW150" s="16">
        <v>42</v>
      </c>
    </row>
    <row r="151" spans="2:49" x14ac:dyDescent="0.35">
      <c r="B151" s="17" t="s">
        <v>130</v>
      </c>
      <c r="C151" s="18">
        <v>8.886318602244879E-2</v>
      </c>
      <c r="D151" s="18">
        <v>7.9670169277069131E-2</v>
      </c>
      <c r="E151" s="18">
        <v>9.6151837367783793E-2</v>
      </c>
      <c r="G151" s="18">
        <v>0.16230059627328841</v>
      </c>
      <c r="H151" s="18">
        <v>0.2314404966488614</v>
      </c>
      <c r="I151" s="18">
        <v>0.2041511760928697</v>
      </c>
      <c r="J151" s="18">
        <v>4.4830646540904358E-2</v>
      </c>
      <c r="K151" s="18">
        <v>0.123466888032827</v>
      </c>
      <c r="L151" s="18">
        <v>5.6240446167237459E-2</v>
      </c>
      <c r="N151" s="18">
        <v>6.4414705847110856E-2</v>
      </c>
      <c r="O151" s="18">
        <v>0.22290784790452639</v>
      </c>
      <c r="P151" s="18">
        <v>6.4219604896406227E-2</v>
      </c>
      <c r="Q151" s="18">
        <v>4.0667655279491122E-2</v>
      </c>
      <c r="R151" s="18">
        <v>0.14719108470134379</v>
      </c>
      <c r="S151" s="18">
        <v>0.1212487807530838</v>
      </c>
      <c r="T151" s="18">
        <v>9.0096845345944768E-2</v>
      </c>
      <c r="U151" s="18">
        <v>1.5160836062828731E-2</v>
      </c>
      <c r="V151" s="18">
        <v>0.16393274143498879</v>
      </c>
      <c r="W151" s="18">
        <v>8.3352675127715839E-2</v>
      </c>
      <c r="X151" s="18">
        <v>6.520235627858105E-2</v>
      </c>
      <c r="Y151" s="18">
        <v>5.2197338583454711E-2</v>
      </c>
      <c r="AA151" s="18">
        <v>9.7277716155761626E-2</v>
      </c>
      <c r="AB151" s="18">
        <v>0.1093336493695026</v>
      </c>
      <c r="AC151" s="18">
        <v>7.8745313893239785E-2</v>
      </c>
      <c r="AD151" s="18">
        <v>6.0327869079697463E-2</v>
      </c>
      <c r="AF151" s="18">
        <v>3.3522857056660048E-2</v>
      </c>
      <c r="AG151" s="18">
        <v>0.11495037435577329</v>
      </c>
      <c r="AH151" s="18">
        <v>2.903092696557073E-2</v>
      </c>
      <c r="AI151" s="18">
        <v>8.5024636901167169E-2</v>
      </c>
      <c r="AJ151" s="18">
        <v>0.1258083564343043</v>
      </c>
      <c r="AK151" s="18">
        <v>0.1209368246396692</v>
      </c>
      <c r="AL151" s="18">
        <v>0</v>
      </c>
      <c r="AM151" s="18">
        <v>0.1086617758244231</v>
      </c>
      <c r="AO151" s="18">
        <v>5.6998967167325797E-2</v>
      </c>
      <c r="AP151" s="18">
        <v>0.12895117909479201</v>
      </c>
      <c r="AQ151" s="18">
        <v>3.1141060226709569E-2</v>
      </c>
      <c r="AR151" s="18">
        <v>0.13203718072462189</v>
      </c>
      <c r="AS151" s="18">
        <v>0.10336685169536371</v>
      </c>
      <c r="AT151" s="18">
        <v>0.15945700464562809</v>
      </c>
      <c r="AU151" s="18">
        <v>7.9659282861629113E-2</v>
      </c>
      <c r="AV151" s="18">
        <v>3.9751479379353923E-2</v>
      </c>
      <c r="AW151" s="18">
        <v>7.0096759000524284E-2</v>
      </c>
    </row>
    <row r="152" spans="2:49" x14ac:dyDescent="0.35">
      <c r="B152" s="17" t="s">
        <v>131</v>
      </c>
      <c r="C152" s="18">
        <v>0.25510730295201051</v>
      </c>
      <c r="D152" s="18">
        <v>0.27856887214385367</v>
      </c>
      <c r="E152" s="18">
        <v>0.2375947745401055</v>
      </c>
      <c r="G152" s="18">
        <v>0.6659846471887193</v>
      </c>
      <c r="H152" s="18">
        <v>0.61816957849818976</v>
      </c>
      <c r="I152" s="18">
        <v>0.39394851095424949</v>
      </c>
      <c r="J152" s="18">
        <v>0.34434179763899442</v>
      </c>
      <c r="K152" s="18">
        <v>0.18526926456565981</v>
      </c>
      <c r="L152" s="18">
        <v>0.17871937673488131</v>
      </c>
      <c r="N152" s="18">
        <v>0.27666762961116892</v>
      </c>
      <c r="O152" s="18">
        <v>0.44019391219170112</v>
      </c>
      <c r="P152" s="18">
        <v>0.29026974474514888</v>
      </c>
      <c r="Q152" s="18">
        <v>0.27751759083402538</v>
      </c>
      <c r="R152" s="18">
        <v>0.25274358477153341</v>
      </c>
      <c r="S152" s="18">
        <v>0.2011634199226035</v>
      </c>
      <c r="T152" s="18">
        <v>0.2897864823655783</v>
      </c>
      <c r="U152" s="18">
        <v>0.26866634806400758</v>
      </c>
      <c r="V152" s="18">
        <v>0.35236608081128368</v>
      </c>
      <c r="W152" s="18">
        <v>0.13766923810655959</v>
      </c>
      <c r="X152" s="18">
        <v>0.20271719280223471</v>
      </c>
      <c r="Y152" s="18">
        <v>0.30132330881920999</v>
      </c>
      <c r="AA152" s="18">
        <v>0.35418542324910401</v>
      </c>
      <c r="AB152" s="18">
        <v>0.23963478646087641</v>
      </c>
      <c r="AC152" s="18">
        <v>0.2350177084735991</v>
      </c>
      <c r="AD152" s="18">
        <v>0.17860881326845829</v>
      </c>
      <c r="AF152" s="18">
        <v>0.24125591650030531</v>
      </c>
      <c r="AG152" s="18">
        <v>0.27634427447606508</v>
      </c>
      <c r="AH152" s="18">
        <v>0.23574720373862801</v>
      </c>
      <c r="AI152" s="18">
        <v>0.32954393171088731</v>
      </c>
      <c r="AJ152" s="18">
        <v>0.19270205659473921</v>
      </c>
      <c r="AK152" s="18">
        <v>0.37267120920110869</v>
      </c>
      <c r="AL152" s="18">
        <v>9.6516624099918888E-2</v>
      </c>
      <c r="AM152" s="18">
        <v>0.27606954456001542</v>
      </c>
      <c r="AO152" s="18">
        <v>0.28590534345299162</v>
      </c>
      <c r="AP152" s="18">
        <v>0.29591050083057718</v>
      </c>
      <c r="AQ152" s="18">
        <v>0.22506248369298551</v>
      </c>
      <c r="AR152" s="18">
        <v>0.26206444593935591</v>
      </c>
      <c r="AS152" s="18">
        <v>0.2274940742759973</v>
      </c>
      <c r="AT152" s="18">
        <v>0.32896099024030762</v>
      </c>
      <c r="AU152" s="18">
        <v>0.19139046212522201</v>
      </c>
      <c r="AV152" s="18">
        <v>0.1125628026280627</v>
      </c>
      <c r="AW152" s="18">
        <v>0.36785225778173158</v>
      </c>
    </row>
    <row r="153" spans="2:49" ht="29" x14ac:dyDescent="0.35">
      <c r="B153" s="17" t="s">
        <v>132</v>
      </c>
      <c r="C153" s="18">
        <v>0.40918154208606161</v>
      </c>
      <c r="D153" s="18">
        <v>0.40083554740142358</v>
      </c>
      <c r="E153" s="18">
        <v>0.41428132217896341</v>
      </c>
      <c r="G153" s="18">
        <v>0.1717147565379924</v>
      </c>
      <c r="H153" s="18">
        <v>7.7157081909176015E-2</v>
      </c>
      <c r="I153" s="18">
        <v>0.29936639959215372</v>
      </c>
      <c r="J153" s="18">
        <v>0.47469898403899191</v>
      </c>
      <c r="K153" s="18">
        <v>0.48844011324796688</v>
      </c>
      <c r="L153" s="18">
        <v>0.38304363246834228</v>
      </c>
      <c r="N153" s="18">
        <v>0.50107685636589283</v>
      </c>
      <c r="O153" s="18">
        <v>0.22553531060239371</v>
      </c>
      <c r="P153" s="18">
        <v>0.29212843510360759</v>
      </c>
      <c r="Q153" s="18">
        <v>0.40048407649028672</v>
      </c>
      <c r="R153" s="18">
        <v>0.38517068190151282</v>
      </c>
      <c r="S153" s="18">
        <v>0.50127913162422522</v>
      </c>
      <c r="T153" s="18">
        <v>0.28118158275857819</v>
      </c>
      <c r="U153" s="18">
        <v>0.32356472604287578</v>
      </c>
      <c r="V153" s="18">
        <v>0.29887774992772997</v>
      </c>
      <c r="W153" s="18">
        <v>0.51181069221251418</v>
      </c>
      <c r="X153" s="18">
        <v>0.4397876089032125</v>
      </c>
      <c r="Y153" s="18">
        <v>0.47911233648669238</v>
      </c>
      <c r="AA153" s="18">
        <v>0.33579779774542368</v>
      </c>
      <c r="AB153" s="18">
        <v>0.38394570413157209</v>
      </c>
      <c r="AC153" s="18">
        <v>0.50221736016016083</v>
      </c>
      <c r="AD153" s="18">
        <v>0.43408343312806058</v>
      </c>
      <c r="AF153" s="18">
        <v>0.41273455117638908</v>
      </c>
      <c r="AG153" s="18">
        <v>0.42565934858657639</v>
      </c>
      <c r="AH153" s="18">
        <v>0.36669054679231311</v>
      </c>
      <c r="AI153" s="18">
        <v>0.41663610354296893</v>
      </c>
      <c r="AJ153" s="18">
        <v>0.45022180353787961</v>
      </c>
      <c r="AK153" s="18">
        <v>0.43684316095335779</v>
      </c>
      <c r="AL153" s="18">
        <v>0.57741220156184225</v>
      </c>
      <c r="AM153" s="18">
        <v>0.32985131935078921</v>
      </c>
      <c r="AO153" s="18">
        <v>0.37747329035191768</v>
      </c>
      <c r="AP153" s="18">
        <v>0.37854729236550189</v>
      </c>
      <c r="AQ153" s="18">
        <v>0.37669288561482661</v>
      </c>
      <c r="AR153" s="18">
        <v>0.40201436997071321</v>
      </c>
      <c r="AS153" s="18">
        <v>0.42737008173716762</v>
      </c>
      <c r="AT153" s="18">
        <v>0.41988086951825099</v>
      </c>
      <c r="AU153" s="18">
        <v>0.42887477025909831</v>
      </c>
      <c r="AV153" s="18">
        <v>0.54608247802473797</v>
      </c>
      <c r="AW153" s="18">
        <v>0.36761900086482729</v>
      </c>
    </row>
    <row r="154" spans="2:49" ht="29" x14ac:dyDescent="0.35">
      <c r="B154" s="17" t="s">
        <v>72</v>
      </c>
      <c r="C154" s="18">
        <v>0.24684796893947911</v>
      </c>
      <c r="D154" s="18">
        <v>0.24092541117765379</v>
      </c>
      <c r="E154" s="18">
        <v>0.25197206591314752</v>
      </c>
      <c r="G154" s="18">
        <v>0</v>
      </c>
      <c r="H154" s="18">
        <v>7.3232842943772594E-2</v>
      </c>
      <c r="I154" s="18">
        <v>0.10253391336072699</v>
      </c>
      <c r="J154" s="18">
        <v>0.13612857178110929</v>
      </c>
      <c r="K154" s="18">
        <v>0.20282373415354629</v>
      </c>
      <c r="L154" s="18">
        <v>0.38199654462953891</v>
      </c>
      <c r="N154" s="18">
        <v>0.1578408081758278</v>
      </c>
      <c r="O154" s="18">
        <v>0.1113629293013788</v>
      </c>
      <c r="P154" s="18">
        <v>0.35338221525483737</v>
      </c>
      <c r="Q154" s="18">
        <v>0.28133067739619688</v>
      </c>
      <c r="R154" s="18">
        <v>0.21489464862560989</v>
      </c>
      <c r="S154" s="18">
        <v>0.17630866770008721</v>
      </c>
      <c r="T154" s="18">
        <v>0.33893508952989893</v>
      </c>
      <c r="U154" s="18">
        <v>0.39260808983028778</v>
      </c>
      <c r="V154" s="18">
        <v>0.18482342782599759</v>
      </c>
      <c r="W154" s="18">
        <v>0.26716739455321042</v>
      </c>
      <c r="X154" s="18">
        <v>0.29229284201597178</v>
      </c>
      <c r="Y154" s="18">
        <v>0.16736701611064289</v>
      </c>
      <c r="AA154" s="18">
        <v>0.21273906284971089</v>
      </c>
      <c r="AB154" s="18">
        <v>0.26708586003804891</v>
      </c>
      <c r="AC154" s="18">
        <v>0.18401961747300011</v>
      </c>
      <c r="AD154" s="18">
        <v>0.32697988452378368</v>
      </c>
      <c r="AF154" s="18">
        <v>0.3124866752666457</v>
      </c>
      <c r="AG154" s="18">
        <v>0.1830460025815851</v>
      </c>
      <c r="AH154" s="18">
        <v>0.36853132250348841</v>
      </c>
      <c r="AI154" s="18">
        <v>0.16879532784497669</v>
      </c>
      <c r="AJ154" s="18">
        <v>0.23126778343307669</v>
      </c>
      <c r="AK154" s="18">
        <v>6.9548805205864359E-2</v>
      </c>
      <c r="AL154" s="18">
        <v>0.32607117433823868</v>
      </c>
      <c r="AM154" s="18">
        <v>0.28541736026477232</v>
      </c>
      <c r="AO154" s="18">
        <v>0.27962239902776481</v>
      </c>
      <c r="AP154" s="18">
        <v>0.19659102770912901</v>
      </c>
      <c r="AQ154" s="18">
        <v>0.3671035704654782</v>
      </c>
      <c r="AR154" s="18">
        <v>0.2038840033653089</v>
      </c>
      <c r="AS154" s="18">
        <v>0.24176899229147139</v>
      </c>
      <c r="AT154" s="18">
        <v>9.1701135595813277E-2</v>
      </c>
      <c r="AU154" s="18">
        <v>0.30007548475405038</v>
      </c>
      <c r="AV154" s="18">
        <v>0.30160323996784533</v>
      </c>
      <c r="AW154" s="18">
        <v>0.1944319823529167</v>
      </c>
    </row>
    <row r="156" spans="2:49" ht="116" x14ac:dyDescent="0.35">
      <c r="B156" s="14" t="s">
        <v>133</v>
      </c>
    </row>
    <row r="157" spans="2:49" ht="29" x14ac:dyDescent="0.35">
      <c r="B157" s="15" t="s">
        <v>15</v>
      </c>
    </row>
    <row r="158" spans="2:49" x14ac:dyDescent="0.35">
      <c r="B158" s="11" t="s">
        <v>66</v>
      </c>
      <c r="C158" s="16">
        <v>743</v>
      </c>
      <c r="D158" s="16">
        <v>349</v>
      </c>
      <c r="E158" s="16">
        <v>393</v>
      </c>
      <c r="G158" s="16">
        <v>11</v>
      </c>
      <c r="H158" s="16">
        <v>48</v>
      </c>
      <c r="I158" s="16">
        <v>135</v>
      </c>
      <c r="J158" s="16">
        <v>182</v>
      </c>
      <c r="K158" s="16">
        <v>144</v>
      </c>
      <c r="L158" s="16">
        <v>223</v>
      </c>
      <c r="N158" s="16">
        <v>57</v>
      </c>
      <c r="O158" s="16">
        <v>25</v>
      </c>
      <c r="P158" s="16">
        <v>41</v>
      </c>
      <c r="Q158" s="16">
        <v>30</v>
      </c>
      <c r="R158" s="16">
        <v>84</v>
      </c>
      <c r="S158" s="16">
        <v>53</v>
      </c>
      <c r="T158" s="16">
        <v>45</v>
      </c>
      <c r="U158" s="16">
        <v>74</v>
      </c>
      <c r="V158" s="16">
        <v>85</v>
      </c>
      <c r="W158" s="16">
        <v>102</v>
      </c>
      <c r="X158" s="16">
        <v>79</v>
      </c>
      <c r="Y158" s="16">
        <v>68</v>
      </c>
      <c r="AA158" s="16">
        <v>216</v>
      </c>
      <c r="AB158" s="16">
        <v>197</v>
      </c>
      <c r="AC158" s="16">
        <v>167</v>
      </c>
      <c r="AD158" s="16">
        <v>160</v>
      </c>
      <c r="AF158" s="16">
        <v>161</v>
      </c>
      <c r="AG158" s="16">
        <v>239</v>
      </c>
      <c r="AH158" s="16">
        <v>46</v>
      </c>
      <c r="AI158" s="16">
        <v>40</v>
      </c>
      <c r="AJ158" s="16">
        <v>107</v>
      </c>
      <c r="AK158" s="16">
        <v>19</v>
      </c>
      <c r="AL158" s="16">
        <v>14</v>
      </c>
      <c r="AM158" s="16">
        <v>117</v>
      </c>
      <c r="AO158" s="16">
        <v>143</v>
      </c>
      <c r="AP158" s="16">
        <v>182</v>
      </c>
      <c r="AQ158" s="16">
        <v>40</v>
      </c>
      <c r="AR158" s="16">
        <v>52</v>
      </c>
      <c r="AS158" s="16">
        <v>159</v>
      </c>
      <c r="AT158" s="16">
        <v>15</v>
      </c>
      <c r="AU158" s="16">
        <v>44</v>
      </c>
      <c r="AV158" s="16">
        <v>59</v>
      </c>
      <c r="AW158" s="16">
        <v>49</v>
      </c>
    </row>
    <row r="159" spans="2:49" x14ac:dyDescent="0.35">
      <c r="B159" s="12" t="s">
        <v>67</v>
      </c>
      <c r="C159" s="16">
        <v>758</v>
      </c>
      <c r="D159" s="16">
        <v>353</v>
      </c>
      <c r="E159" s="16">
        <v>404</v>
      </c>
      <c r="G159" s="16">
        <v>11</v>
      </c>
      <c r="H159" s="16">
        <v>48</v>
      </c>
      <c r="I159" s="16">
        <v>131</v>
      </c>
      <c r="J159" s="16">
        <v>178</v>
      </c>
      <c r="K159" s="16">
        <v>145</v>
      </c>
      <c r="L159" s="16">
        <v>246</v>
      </c>
      <c r="N159" s="16">
        <v>58</v>
      </c>
      <c r="O159" s="16">
        <v>24</v>
      </c>
      <c r="P159" s="16">
        <v>40</v>
      </c>
      <c r="Q159" s="16">
        <v>30</v>
      </c>
      <c r="R159" s="16">
        <v>84</v>
      </c>
      <c r="S159" s="16">
        <v>54</v>
      </c>
      <c r="T159" s="16">
        <v>45</v>
      </c>
      <c r="U159" s="16">
        <v>72</v>
      </c>
      <c r="V159" s="16">
        <v>86</v>
      </c>
      <c r="W159" s="16">
        <v>108</v>
      </c>
      <c r="X159" s="16">
        <v>79</v>
      </c>
      <c r="Y159" s="16">
        <v>78</v>
      </c>
      <c r="AA159" s="16">
        <v>216</v>
      </c>
      <c r="AB159" s="16">
        <v>200</v>
      </c>
      <c r="AC159" s="16">
        <v>178</v>
      </c>
      <c r="AD159" s="16">
        <v>163</v>
      </c>
      <c r="AF159" s="16">
        <v>168</v>
      </c>
      <c r="AG159" s="16">
        <v>241</v>
      </c>
      <c r="AH159" s="16">
        <v>48</v>
      </c>
      <c r="AI159" s="16">
        <v>41</v>
      </c>
      <c r="AJ159" s="16">
        <v>111</v>
      </c>
      <c r="AK159" s="16">
        <v>20</v>
      </c>
      <c r="AL159" s="16">
        <v>13</v>
      </c>
      <c r="AM159" s="16">
        <v>116</v>
      </c>
      <c r="AO159" s="16">
        <v>149</v>
      </c>
      <c r="AP159" s="16">
        <v>183</v>
      </c>
      <c r="AQ159" s="16">
        <v>42</v>
      </c>
      <c r="AR159" s="16">
        <v>53</v>
      </c>
      <c r="AS159" s="16">
        <v>163</v>
      </c>
      <c r="AT159" s="16">
        <v>16</v>
      </c>
      <c r="AU159" s="16">
        <v>44</v>
      </c>
      <c r="AV159" s="16">
        <v>60</v>
      </c>
      <c r="AW159" s="16">
        <v>49</v>
      </c>
    </row>
    <row r="160" spans="2:49" x14ac:dyDescent="0.35">
      <c r="B160" s="17" t="s">
        <v>97</v>
      </c>
      <c r="C160" s="18">
        <v>0.17142564264383731</v>
      </c>
      <c r="D160" s="18">
        <v>0.189948189372007</v>
      </c>
      <c r="E160" s="18">
        <v>0.15367238712149761</v>
      </c>
      <c r="G160" s="18">
        <v>0.1811239586453228</v>
      </c>
      <c r="H160" s="18">
        <v>0.16361821135272289</v>
      </c>
      <c r="I160" s="18">
        <v>0.20451842625734901</v>
      </c>
      <c r="J160" s="18">
        <v>0.1351799402511647</v>
      </c>
      <c r="K160" s="18">
        <v>0.15934043939915479</v>
      </c>
      <c r="L160" s="18">
        <v>0.18821200299855451</v>
      </c>
      <c r="N160" s="18">
        <v>0.28699181405065982</v>
      </c>
      <c r="O160" s="18">
        <v>0.39943631927991707</v>
      </c>
      <c r="P160" s="18">
        <v>7.7407767986385406E-2</v>
      </c>
      <c r="Q160" s="18">
        <v>0.16235576551299269</v>
      </c>
      <c r="R160" s="18">
        <v>0.18753763518062599</v>
      </c>
      <c r="S160" s="18">
        <v>0.14809807642365611</v>
      </c>
      <c r="T160" s="18">
        <v>0.13098859112019659</v>
      </c>
      <c r="U160" s="18">
        <v>0.15203784601807019</v>
      </c>
      <c r="V160" s="18">
        <v>0.1854898990100462</v>
      </c>
      <c r="W160" s="18">
        <v>0.13823452204148531</v>
      </c>
      <c r="X160" s="18">
        <v>0.17556369891796161</v>
      </c>
      <c r="Y160" s="18">
        <v>0.13374932087127361</v>
      </c>
      <c r="AA160" s="18">
        <v>0.20735444775524231</v>
      </c>
      <c r="AB160" s="18">
        <v>0.1681084861810267</v>
      </c>
      <c r="AC160" s="18">
        <v>0.18478550611471931</v>
      </c>
      <c r="AD160" s="18">
        <v>0.1149035388189327</v>
      </c>
      <c r="AF160" s="18">
        <v>0.23303966635970541</v>
      </c>
      <c r="AG160" s="18">
        <v>0.15974373373817061</v>
      </c>
      <c r="AH160" s="18">
        <v>0.13077659887566179</v>
      </c>
      <c r="AI160" s="18">
        <v>0.19344637788344579</v>
      </c>
      <c r="AJ160" s="18">
        <v>0.12909549107846571</v>
      </c>
      <c r="AK160" s="18">
        <v>0.22155818975564301</v>
      </c>
      <c r="AL160" s="18">
        <v>0.21329188251738829</v>
      </c>
      <c r="AM160" s="18">
        <v>0.14274074836166059</v>
      </c>
      <c r="AO160" s="18">
        <v>0.21243916517810721</v>
      </c>
      <c r="AP160" s="18">
        <v>0.20834002480450919</v>
      </c>
      <c r="AQ160" s="18">
        <v>9.8615090717647236E-2</v>
      </c>
      <c r="AR160" s="18">
        <v>0.1513896521625771</v>
      </c>
      <c r="AS160" s="18">
        <v>0.13923744427346099</v>
      </c>
      <c r="AT160" s="18">
        <v>0.27909058142542909</v>
      </c>
      <c r="AU160" s="18">
        <v>0.1187438863680252</v>
      </c>
      <c r="AV160" s="18">
        <v>0.1014595110285914</v>
      </c>
      <c r="AW160" s="18">
        <v>0.1987231572898992</v>
      </c>
    </row>
    <row r="161" spans="2:49" x14ac:dyDescent="0.35">
      <c r="B161" s="17" t="s">
        <v>134</v>
      </c>
      <c r="C161" s="18">
        <v>0.4724711580653278</v>
      </c>
      <c r="D161" s="18">
        <v>0.49387004406807578</v>
      </c>
      <c r="E161" s="18">
        <v>0.45461636552086809</v>
      </c>
      <c r="G161" s="18">
        <v>0.45383961104403753</v>
      </c>
      <c r="H161" s="18">
        <v>0.45180428170436748</v>
      </c>
      <c r="I161" s="18">
        <v>0.44018146704519528</v>
      </c>
      <c r="J161" s="18">
        <v>0.5213628851614952</v>
      </c>
      <c r="K161" s="18">
        <v>0.49024070958607541</v>
      </c>
      <c r="L161" s="18">
        <v>0.44870851798632921</v>
      </c>
      <c r="N161" s="18">
        <v>0.59330617641190697</v>
      </c>
      <c r="O161" s="18">
        <v>0.235245313399226</v>
      </c>
      <c r="P161" s="18">
        <v>0.50238621768784641</v>
      </c>
      <c r="Q161" s="18">
        <v>0.33846345983431531</v>
      </c>
      <c r="R161" s="18">
        <v>0.43856177217451231</v>
      </c>
      <c r="S161" s="18">
        <v>0.4981172680701963</v>
      </c>
      <c r="T161" s="18">
        <v>0.46233347946548548</v>
      </c>
      <c r="U161" s="18">
        <v>0.54445255452982111</v>
      </c>
      <c r="V161" s="18">
        <v>0.42603611113240197</v>
      </c>
      <c r="W161" s="18">
        <v>0.46331508522248388</v>
      </c>
      <c r="X161" s="18">
        <v>0.53117066792009859</v>
      </c>
      <c r="Y161" s="18">
        <v>0.45318010991180879</v>
      </c>
      <c r="AA161" s="18">
        <v>0.49340110843544238</v>
      </c>
      <c r="AB161" s="18">
        <v>0.50031712198374045</v>
      </c>
      <c r="AC161" s="18">
        <v>0.48284551244382512</v>
      </c>
      <c r="AD161" s="18">
        <v>0.40326536164498589</v>
      </c>
      <c r="AF161" s="18">
        <v>0.46053732098779709</v>
      </c>
      <c r="AG161" s="18">
        <v>0.49234169766165342</v>
      </c>
      <c r="AH161" s="18">
        <v>0.56094272543530854</v>
      </c>
      <c r="AI161" s="18">
        <v>0.33419410924423981</v>
      </c>
      <c r="AJ161" s="18">
        <v>0.52101992469599323</v>
      </c>
      <c r="AK161" s="18">
        <v>0.68134941556088902</v>
      </c>
      <c r="AL161" s="18">
        <v>0.45404620829199022</v>
      </c>
      <c r="AM161" s="18">
        <v>0.38113408517007258</v>
      </c>
      <c r="AO161" s="18">
        <v>0.43429771235177389</v>
      </c>
      <c r="AP161" s="18">
        <v>0.48390606733207092</v>
      </c>
      <c r="AQ161" s="18">
        <v>0.59523303641396763</v>
      </c>
      <c r="AR161" s="18">
        <v>0.33916298707743192</v>
      </c>
      <c r="AS161" s="18">
        <v>0.51242534143400775</v>
      </c>
      <c r="AT161" s="18">
        <v>0.5986048767560882</v>
      </c>
      <c r="AU161" s="18">
        <v>0.31005093569862702</v>
      </c>
      <c r="AV161" s="18">
        <v>0.57522365713877865</v>
      </c>
      <c r="AW161" s="18">
        <v>0.43364932276665741</v>
      </c>
    </row>
    <row r="162" spans="2:49" x14ac:dyDescent="0.35">
      <c r="B162" s="17" t="s">
        <v>135</v>
      </c>
      <c r="C162" s="18">
        <v>0.20288311255567049</v>
      </c>
      <c r="D162" s="18">
        <v>0.17232046654068581</v>
      </c>
      <c r="E162" s="18">
        <v>0.23001403869399109</v>
      </c>
      <c r="G162" s="18">
        <v>0.36503643031063959</v>
      </c>
      <c r="H162" s="18">
        <v>0.29952148776805682</v>
      </c>
      <c r="I162" s="18">
        <v>0.2085114444419098</v>
      </c>
      <c r="J162" s="18">
        <v>0.22890224964306571</v>
      </c>
      <c r="K162" s="18">
        <v>0.1697706489213883</v>
      </c>
      <c r="L162" s="18">
        <v>0.1748389383681051</v>
      </c>
      <c r="N162" s="18">
        <v>1.679564296817319E-2</v>
      </c>
      <c r="O162" s="18">
        <v>0.2388239680270107</v>
      </c>
      <c r="P162" s="18">
        <v>0.23858765442359089</v>
      </c>
      <c r="Q162" s="18">
        <v>0.24181259444904199</v>
      </c>
      <c r="R162" s="18">
        <v>0.22943418588350459</v>
      </c>
      <c r="S162" s="18">
        <v>0.16623308647381271</v>
      </c>
      <c r="T162" s="18">
        <v>0.22246574562513821</v>
      </c>
      <c r="U162" s="18">
        <v>0.16419350889964149</v>
      </c>
      <c r="V162" s="18">
        <v>0.2179408966062949</v>
      </c>
      <c r="W162" s="18">
        <v>0.21831210779140059</v>
      </c>
      <c r="X162" s="18">
        <v>0.1926853502142977</v>
      </c>
      <c r="Y162" s="18">
        <v>0.29117684590490539</v>
      </c>
      <c r="AA162" s="18">
        <v>0.18550668183633631</v>
      </c>
      <c r="AB162" s="18">
        <v>0.18644563291015989</v>
      </c>
      <c r="AC162" s="18">
        <v>0.1823479061326487</v>
      </c>
      <c r="AD162" s="18">
        <v>0.26441293295980117</v>
      </c>
      <c r="AF162" s="18">
        <v>0.17913600421706349</v>
      </c>
      <c r="AG162" s="18">
        <v>0.23305663865535539</v>
      </c>
      <c r="AH162" s="18">
        <v>0.12718055178969909</v>
      </c>
      <c r="AI162" s="18">
        <v>0.31323136586763578</v>
      </c>
      <c r="AJ162" s="18">
        <v>0.16478100567324219</v>
      </c>
      <c r="AK162" s="18">
        <v>4.9710191076726917E-2</v>
      </c>
      <c r="AL162" s="18">
        <v>7.4065950625741839E-2</v>
      </c>
      <c r="AM162" s="18">
        <v>0.24342005501842759</v>
      </c>
      <c r="AO162" s="18">
        <v>0.21776910372887209</v>
      </c>
      <c r="AP162" s="18">
        <v>0.2005192986011286</v>
      </c>
      <c r="AQ162" s="18">
        <v>0.14786805441466899</v>
      </c>
      <c r="AR162" s="18">
        <v>0.33078718626241482</v>
      </c>
      <c r="AS162" s="18">
        <v>0.21573428064450359</v>
      </c>
      <c r="AT162" s="18">
        <v>6.2618520875595579E-2</v>
      </c>
      <c r="AU162" s="18">
        <v>0.27885033955194599</v>
      </c>
      <c r="AV162" s="18">
        <v>0.1103018668377095</v>
      </c>
      <c r="AW162" s="18">
        <v>0.1205396766285298</v>
      </c>
    </row>
    <row r="163" spans="2:49" x14ac:dyDescent="0.35">
      <c r="B163" s="17" t="s">
        <v>93</v>
      </c>
      <c r="C163" s="18">
        <v>6.1056322215718467E-2</v>
      </c>
      <c r="D163" s="18">
        <v>3.6184604705379451E-2</v>
      </c>
      <c r="E163" s="18">
        <v>8.2942079396515836E-2</v>
      </c>
      <c r="G163" s="18">
        <v>0</v>
      </c>
      <c r="H163" s="18">
        <v>4.3714095078173171E-2</v>
      </c>
      <c r="I163" s="18">
        <v>9.9378325094943418E-2</v>
      </c>
      <c r="J163" s="18">
        <v>6.0354842284095669E-2</v>
      </c>
      <c r="K163" s="18">
        <v>7.0760028511462181E-2</v>
      </c>
      <c r="L163" s="18">
        <v>4.1524788972120842E-2</v>
      </c>
      <c r="N163" s="18">
        <v>6.763260628220738E-2</v>
      </c>
      <c r="O163" s="18">
        <v>0</v>
      </c>
      <c r="P163" s="18">
        <v>7.2614993990518684E-2</v>
      </c>
      <c r="Q163" s="18">
        <v>6.2032286558049508E-2</v>
      </c>
      <c r="R163" s="18">
        <v>5.9529256432389897E-2</v>
      </c>
      <c r="S163" s="18">
        <v>7.3339778533017194E-2</v>
      </c>
      <c r="T163" s="18">
        <v>4.2508284014868669E-2</v>
      </c>
      <c r="U163" s="18">
        <v>2.8921320110429059E-2</v>
      </c>
      <c r="V163" s="18">
        <v>0.1124727324868468</v>
      </c>
      <c r="W163" s="18">
        <v>9.8248128723821382E-2</v>
      </c>
      <c r="X163" s="18">
        <v>1.260052704436832E-2</v>
      </c>
      <c r="Y163" s="18">
        <v>4.25991942205452E-2</v>
      </c>
      <c r="AA163" s="18">
        <v>5.1855910338822697E-2</v>
      </c>
      <c r="AB163" s="18">
        <v>4.6492004432408557E-2</v>
      </c>
      <c r="AC163" s="18">
        <v>7.771514279307308E-2</v>
      </c>
      <c r="AD163" s="18">
        <v>7.3371959411866153E-2</v>
      </c>
      <c r="AF163" s="18">
        <v>1.9030300092919131E-2</v>
      </c>
      <c r="AG163" s="18">
        <v>5.8999159230649377E-2</v>
      </c>
      <c r="AH163" s="18">
        <v>7.0974028592663177E-2</v>
      </c>
      <c r="AI163" s="18">
        <v>7.9302361416854344E-2</v>
      </c>
      <c r="AJ163" s="18">
        <v>8.3678466354286954E-2</v>
      </c>
      <c r="AK163" s="18">
        <v>4.7382203606741252E-2</v>
      </c>
      <c r="AL163" s="18">
        <v>0</v>
      </c>
      <c r="AM163" s="18">
        <v>0.10310832681568929</v>
      </c>
      <c r="AO163" s="18">
        <v>3.5230490528162517E-2</v>
      </c>
      <c r="AP163" s="18">
        <v>7.404486801076314E-2</v>
      </c>
      <c r="AQ163" s="18">
        <v>0</v>
      </c>
      <c r="AR163" s="18">
        <v>0.1170080637838405</v>
      </c>
      <c r="AS163" s="18">
        <v>5.0752246779021043E-2</v>
      </c>
      <c r="AT163" s="18">
        <v>5.9686020942887212E-2</v>
      </c>
      <c r="AU163" s="18">
        <v>0.1144523970282197</v>
      </c>
      <c r="AV163" s="18">
        <v>3.5482923921588763E-2</v>
      </c>
      <c r="AW163" s="18">
        <v>0.1002619027209697</v>
      </c>
    </row>
    <row r="164" spans="2:49" ht="29" x14ac:dyDescent="0.35">
      <c r="B164" s="17" t="s">
        <v>72</v>
      </c>
      <c r="C164" s="18">
        <v>9.2163764519445884E-2</v>
      </c>
      <c r="D164" s="18">
        <v>0.107676695313852</v>
      </c>
      <c r="E164" s="18">
        <v>7.8755129267127397E-2</v>
      </c>
      <c r="G164" s="18">
        <v>0</v>
      </c>
      <c r="H164" s="18">
        <v>4.1341924096679597E-2</v>
      </c>
      <c r="I164" s="18">
        <v>4.7410337160602591E-2</v>
      </c>
      <c r="J164" s="18">
        <v>5.420008266017888E-2</v>
      </c>
      <c r="K164" s="18">
        <v>0.1098881735819195</v>
      </c>
      <c r="L164" s="18">
        <v>0.14671575167489029</v>
      </c>
      <c r="N164" s="18">
        <v>3.5273760287052702E-2</v>
      </c>
      <c r="O164" s="18">
        <v>0.1264943992938462</v>
      </c>
      <c r="P164" s="18">
        <v>0.10900336591165841</v>
      </c>
      <c r="Q164" s="18">
        <v>0.19533589364560039</v>
      </c>
      <c r="R164" s="18">
        <v>8.4937150328967509E-2</v>
      </c>
      <c r="S164" s="18">
        <v>0.1142117904993175</v>
      </c>
      <c r="T164" s="18">
        <v>0.14170389977431089</v>
      </c>
      <c r="U164" s="18">
        <v>0.11039477044203801</v>
      </c>
      <c r="V164" s="18">
        <v>5.8060360764410103E-2</v>
      </c>
      <c r="W164" s="18">
        <v>8.1890156220808696E-2</v>
      </c>
      <c r="X164" s="18">
        <v>8.7979755903273615E-2</v>
      </c>
      <c r="Y164" s="18">
        <v>7.9294529091466698E-2</v>
      </c>
      <c r="AA164" s="18">
        <v>6.1881851634156389E-2</v>
      </c>
      <c r="AB164" s="18">
        <v>9.8636754492664375E-2</v>
      </c>
      <c r="AC164" s="18">
        <v>7.2305932515733681E-2</v>
      </c>
      <c r="AD164" s="18">
        <v>0.14404620716441391</v>
      </c>
      <c r="AF164" s="18">
        <v>0.1082567083425147</v>
      </c>
      <c r="AG164" s="18">
        <v>5.5858770714171141E-2</v>
      </c>
      <c r="AH164" s="18">
        <v>0.1101260953066677</v>
      </c>
      <c r="AI164" s="18">
        <v>7.9825785587824147E-2</v>
      </c>
      <c r="AJ164" s="18">
        <v>0.1014251121980119</v>
      </c>
      <c r="AK164" s="18">
        <v>0</v>
      </c>
      <c r="AL164" s="18">
        <v>0.25859595856487982</v>
      </c>
      <c r="AM164" s="18">
        <v>0.12959678463414981</v>
      </c>
      <c r="AO164" s="18">
        <v>0.100263528213084</v>
      </c>
      <c r="AP164" s="18">
        <v>3.3189741251528002E-2</v>
      </c>
      <c r="AQ164" s="18">
        <v>0.15828381845371611</v>
      </c>
      <c r="AR164" s="18">
        <v>6.1652110713735782E-2</v>
      </c>
      <c r="AS164" s="18">
        <v>8.185068686900672E-2</v>
      </c>
      <c r="AT164" s="18">
        <v>0</v>
      </c>
      <c r="AU164" s="18">
        <v>0.17790244135318209</v>
      </c>
      <c r="AV164" s="18">
        <v>0.17753204107333179</v>
      </c>
      <c r="AW164" s="18">
        <v>0.14682594059394391</v>
      </c>
    </row>
    <row r="166" spans="2:49" ht="87" x14ac:dyDescent="0.35">
      <c r="B166" s="14" t="s">
        <v>136</v>
      </c>
    </row>
    <row r="167" spans="2:49" ht="29" x14ac:dyDescent="0.35">
      <c r="B167" s="15" t="s">
        <v>15</v>
      </c>
    </row>
    <row r="168" spans="2:49" x14ac:dyDescent="0.35">
      <c r="B168" s="11" t="s">
        <v>66</v>
      </c>
      <c r="C168" s="16">
        <v>743</v>
      </c>
      <c r="D168" s="16">
        <v>349</v>
      </c>
      <c r="E168" s="16">
        <v>393</v>
      </c>
      <c r="G168" s="16">
        <v>11</v>
      </c>
      <c r="H168" s="16">
        <v>48</v>
      </c>
      <c r="I168" s="16">
        <v>135</v>
      </c>
      <c r="J168" s="16">
        <v>182</v>
      </c>
      <c r="K168" s="16">
        <v>144</v>
      </c>
      <c r="L168" s="16">
        <v>223</v>
      </c>
      <c r="N168" s="16">
        <v>57</v>
      </c>
      <c r="O168" s="16">
        <v>25</v>
      </c>
      <c r="P168" s="16">
        <v>41</v>
      </c>
      <c r="Q168" s="16">
        <v>30</v>
      </c>
      <c r="R168" s="16">
        <v>84</v>
      </c>
      <c r="S168" s="16">
        <v>53</v>
      </c>
      <c r="T168" s="16">
        <v>45</v>
      </c>
      <c r="U168" s="16">
        <v>74</v>
      </c>
      <c r="V168" s="16">
        <v>85</v>
      </c>
      <c r="W168" s="16">
        <v>102</v>
      </c>
      <c r="X168" s="16">
        <v>79</v>
      </c>
      <c r="Y168" s="16">
        <v>68</v>
      </c>
      <c r="AA168" s="16">
        <v>216</v>
      </c>
      <c r="AB168" s="16">
        <v>197</v>
      </c>
      <c r="AC168" s="16">
        <v>167</v>
      </c>
      <c r="AD168" s="16">
        <v>160</v>
      </c>
      <c r="AF168" s="16">
        <v>161</v>
      </c>
      <c r="AG168" s="16">
        <v>239</v>
      </c>
      <c r="AH168" s="16">
        <v>46</v>
      </c>
      <c r="AI168" s="16">
        <v>40</v>
      </c>
      <c r="AJ168" s="16">
        <v>107</v>
      </c>
      <c r="AK168" s="16">
        <v>19</v>
      </c>
      <c r="AL168" s="16">
        <v>14</v>
      </c>
      <c r="AM168" s="16">
        <v>117</v>
      </c>
      <c r="AO168" s="16">
        <v>143</v>
      </c>
      <c r="AP168" s="16">
        <v>182</v>
      </c>
      <c r="AQ168" s="16">
        <v>40</v>
      </c>
      <c r="AR168" s="16">
        <v>52</v>
      </c>
      <c r="AS168" s="16">
        <v>159</v>
      </c>
      <c r="AT168" s="16">
        <v>15</v>
      </c>
      <c r="AU168" s="16">
        <v>44</v>
      </c>
      <c r="AV168" s="16">
        <v>59</v>
      </c>
      <c r="AW168" s="16">
        <v>49</v>
      </c>
    </row>
    <row r="169" spans="2:49" x14ac:dyDescent="0.35">
      <c r="B169" s="12" t="s">
        <v>67</v>
      </c>
      <c r="C169" s="16">
        <v>758</v>
      </c>
      <c r="D169" s="16">
        <v>353</v>
      </c>
      <c r="E169" s="16">
        <v>404</v>
      </c>
      <c r="G169" s="16">
        <v>11</v>
      </c>
      <c r="H169" s="16">
        <v>48</v>
      </c>
      <c r="I169" s="16">
        <v>131</v>
      </c>
      <c r="J169" s="16">
        <v>178</v>
      </c>
      <c r="K169" s="16">
        <v>145</v>
      </c>
      <c r="L169" s="16">
        <v>246</v>
      </c>
      <c r="N169" s="16">
        <v>58</v>
      </c>
      <c r="O169" s="16">
        <v>24</v>
      </c>
      <c r="P169" s="16">
        <v>40</v>
      </c>
      <c r="Q169" s="16">
        <v>30</v>
      </c>
      <c r="R169" s="16">
        <v>84</v>
      </c>
      <c r="S169" s="16">
        <v>54</v>
      </c>
      <c r="T169" s="16">
        <v>45</v>
      </c>
      <c r="U169" s="16">
        <v>72</v>
      </c>
      <c r="V169" s="16">
        <v>86</v>
      </c>
      <c r="W169" s="16">
        <v>108</v>
      </c>
      <c r="X169" s="16">
        <v>79</v>
      </c>
      <c r="Y169" s="16">
        <v>78</v>
      </c>
      <c r="AA169" s="16">
        <v>216</v>
      </c>
      <c r="AB169" s="16">
        <v>200</v>
      </c>
      <c r="AC169" s="16">
        <v>178</v>
      </c>
      <c r="AD169" s="16">
        <v>163</v>
      </c>
      <c r="AF169" s="16">
        <v>168</v>
      </c>
      <c r="AG169" s="16">
        <v>241</v>
      </c>
      <c r="AH169" s="16">
        <v>48</v>
      </c>
      <c r="AI169" s="16">
        <v>41</v>
      </c>
      <c r="AJ169" s="16">
        <v>111</v>
      </c>
      <c r="AK169" s="16">
        <v>20</v>
      </c>
      <c r="AL169" s="16">
        <v>13</v>
      </c>
      <c r="AM169" s="16">
        <v>116</v>
      </c>
      <c r="AO169" s="16">
        <v>149</v>
      </c>
      <c r="AP169" s="16">
        <v>183</v>
      </c>
      <c r="AQ169" s="16">
        <v>42</v>
      </c>
      <c r="AR169" s="16">
        <v>53</v>
      </c>
      <c r="AS169" s="16">
        <v>163</v>
      </c>
      <c r="AT169" s="16">
        <v>16</v>
      </c>
      <c r="AU169" s="16">
        <v>44</v>
      </c>
      <c r="AV169" s="16">
        <v>60</v>
      </c>
      <c r="AW169" s="16">
        <v>49</v>
      </c>
    </row>
    <row r="170" spans="2:49" x14ac:dyDescent="0.35">
      <c r="B170" s="17" t="s">
        <v>74</v>
      </c>
      <c r="C170" s="18">
        <v>0.18073686206185291</v>
      </c>
      <c r="D170" s="18">
        <v>0.19448054326365311</v>
      </c>
      <c r="E170" s="18">
        <v>0.16718425312097021</v>
      </c>
      <c r="G170" s="18">
        <v>0.27498563204095611</v>
      </c>
      <c r="H170" s="18">
        <v>0.16157497960497061</v>
      </c>
      <c r="I170" s="18">
        <v>0.15628301413512649</v>
      </c>
      <c r="J170" s="18">
        <v>0.16716940128230379</v>
      </c>
      <c r="K170" s="18">
        <v>0.1371805665280201</v>
      </c>
      <c r="L170" s="18">
        <v>0.22874090219231041</v>
      </c>
      <c r="N170" s="18">
        <v>0.28746506715291992</v>
      </c>
      <c r="O170" s="18">
        <v>0.27800216706935948</v>
      </c>
      <c r="P170" s="18">
        <v>0.12926340948036191</v>
      </c>
      <c r="Q170" s="18">
        <v>0.16383045180010039</v>
      </c>
      <c r="R170" s="18">
        <v>0.19999033175220821</v>
      </c>
      <c r="S170" s="18">
        <v>0.20296813628736751</v>
      </c>
      <c r="T170" s="18">
        <v>0.11764905598476</v>
      </c>
      <c r="U170" s="18">
        <v>0.1545882363101555</v>
      </c>
      <c r="V170" s="18">
        <v>0.18674845520653441</v>
      </c>
      <c r="W170" s="18">
        <v>0.18730567936626791</v>
      </c>
      <c r="X170" s="18">
        <v>0.18900387994817339</v>
      </c>
      <c r="Y170" s="18">
        <v>0.1046694828283288</v>
      </c>
      <c r="AA170" s="18">
        <v>0.25249618507315552</v>
      </c>
      <c r="AB170" s="18">
        <v>0.15288368228509919</v>
      </c>
      <c r="AC170" s="18">
        <v>0.18663584151047941</v>
      </c>
      <c r="AD170" s="18">
        <v>0.1151498389598053</v>
      </c>
      <c r="AF170" s="18">
        <v>0.26464316431456553</v>
      </c>
      <c r="AG170" s="18">
        <v>0.16352853905499781</v>
      </c>
      <c r="AH170" s="18">
        <v>0.19842606594366119</v>
      </c>
      <c r="AI170" s="18">
        <v>5.0482456226670899E-2</v>
      </c>
      <c r="AJ170" s="18">
        <v>0.13012363325625001</v>
      </c>
      <c r="AK170" s="18">
        <v>0.27144163475326039</v>
      </c>
      <c r="AL170" s="18">
        <v>0.28841676628977719</v>
      </c>
      <c r="AM170" s="18">
        <v>0.15433999204913121</v>
      </c>
      <c r="AO170" s="18">
        <v>0.24160453681284211</v>
      </c>
      <c r="AP170" s="18">
        <v>0.19933380640227821</v>
      </c>
      <c r="AQ170" s="18">
        <v>9.9270466291719511E-2</v>
      </c>
      <c r="AR170" s="18">
        <v>9.6066651590575286E-2</v>
      </c>
      <c r="AS170" s="18">
        <v>0.1593306121722948</v>
      </c>
      <c r="AT170" s="18">
        <v>0.28061669029669739</v>
      </c>
      <c r="AU170" s="18">
        <v>9.1180177315905983E-2</v>
      </c>
      <c r="AV170" s="18">
        <v>0.13527405066650711</v>
      </c>
      <c r="AW170" s="18">
        <v>0.26348761154892109</v>
      </c>
    </row>
    <row r="171" spans="2:49" x14ac:dyDescent="0.35">
      <c r="B171" s="17" t="s">
        <v>137</v>
      </c>
      <c r="C171" s="18">
        <v>0.50736681220440227</v>
      </c>
      <c r="D171" s="18">
        <v>0.5093472325745716</v>
      </c>
      <c r="E171" s="18">
        <v>0.50657548801169705</v>
      </c>
      <c r="G171" s="18">
        <v>0.27753201716513998</v>
      </c>
      <c r="H171" s="18">
        <v>0.48002466741488869</v>
      </c>
      <c r="I171" s="18">
        <v>0.5391090342899264</v>
      </c>
      <c r="J171" s="18">
        <v>0.55890981316005994</v>
      </c>
      <c r="K171" s="18">
        <v>0.56274058875255584</v>
      </c>
      <c r="L171" s="18">
        <v>0.43601747453053508</v>
      </c>
      <c r="N171" s="18">
        <v>0.47156270338745682</v>
      </c>
      <c r="O171" s="18">
        <v>0.5210619654779306</v>
      </c>
      <c r="P171" s="18">
        <v>0.46894356431084772</v>
      </c>
      <c r="Q171" s="18">
        <v>0.44141027897586249</v>
      </c>
      <c r="R171" s="18">
        <v>0.44625465211700638</v>
      </c>
      <c r="S171" s="18">
        <v>0.42104006812938533</v>
      </c>
      <c r="T171" s="18">
        <v>0.52745542652293154</v>
      </c>
      <c r="U171" s="18">
        <v>0.51393477214462879</v>
      </c>
      <c r="V171" s="18">
        <v>0.5341113838549757</v>
      </c>
      <c r="W171" s="18">
        <v>0.47535624933078641</v>
      </c>
      <c r="X171" s="18">
        <v>0.57614209790985427</v>
      </c>
      <c r="Y171" s="18">
        <v>0.62760664277584099</v>
      </c>
      <c r="AA171" s="18">
        <v>0.47105292894302131</v>
      </c>
      <c r="AB171" s="18">
        <v>0.56832600930869315</v>
      </c>
      <c r="AC171" s="18">
        <v>0.50781856697001126</v>
      </c>
      <c r="AD171" s="18">
        <v>0.47878047980952909</v>
      </c>
      <c r="AF171" s="18">
        <v>0.48611990136933519</v>
      </c>
      <c r="AG171" s="18">
        <v>0.53557270901780807</v>
      </c>
      <c r="AH171" s="18">
        <v>0.39361701954562622</v>
      </c>
      <c r="AI171" s="18">
        <v>0.68528797520681994</v>
      </c>
      <c r="AJ171" s="18">
        <v>0.5149496054556113</v>
      </c>
      <c r="AK171" s="18">
        <v>0.47629691103057981</v>
      </c>
      <c r="AL171" s="18">
        <v>0.37892132451960131</v>
      </c>
      <c r="AM171" s="18">
        <v>0.47641520212929173</v>
      </c>
      <c r="AO171" s="18">
        <v>0.50301429767553429</v>
      </c>
      <c r="AP171" s="18">
        <v>0.5265296641507643</v>
      </c>
      <c r="AQ171" s="18">
        <v>0.54851912259358904</v>
      </c>
      <c r="AR171" s="18">
        <v>0.49575489954065199</v>
      </c>
      <c r="AS171" s="18">
        <v>0.50205814054082598</v>
      </c>
      <c r="AT171" s="18">
        <v>0.4016166949550018</v>
      </c>
      <c r="AU171" s="18">
        <v>0.52752132001428287</v>
      </c>
      <c r="AV171" s="18">
        <v>0.51339194224190943</v>
      </c>
      <c r="AW171" s="18">
        <v>0.45227286417243528</v>
      </c>
    </row>
    <row r="172" spans="2:49" x14ac:dyDescent="0.35">
      <c r="B172" s="17" t="s">
        <v>76</v>
      </c>
      <c r="C172" s="18">
        <v>0.16808015976572621</v>
      </c>
      <c r="D172" s="18">
        <v>0.15093988049248641</v>
      </c>
      <c r="E172" s="18">
        <v>0.1833966923920837</v>
      </c>
      <c r="G172" s="18">
        <v>0.44748235079390392</v>
      </c>
      <c r="H172" s="18">
        <v>0.25282287402743631</v>
      </c>
      <c r="I172" s="18">
        <v>0.144690346743689</v>
      </c>
      <c r="J172" s="18">
        <v>0.15380097891972341</v>
      </c>
      <c r="K172" s="18">
        <v>0.15379786765460449</v>
      </c>
      <c r="L172" s="18">
        <v>0.17071282517442679</v>
      </c>
      <c r="N172" s="18">
        <v>0.15466044931303241</v>
      </c>
      <c r="O172" s="18">
        <v>0.16090604997025509</v>
      </c>
      <c r="P172" s="18">
        <v>0.27081647063008513</v>
      </c>
      <c r="Q172" s="18">
        <v>0.1682768414771548</v>
      </c>
      <c r="R172" s="18">
        <v>0.15272938998151411</v>
      </c>
      <c r="S172" s="18">
        <v>0.2264684633686887</v>
      </c>
      <c r="T172" s="18">
        <v>0.12932311866433929</v>
      </c>
      <c r="U172" s="18">
        <v>0.12499462210565659</v>
      </c>
      <c r="V172" s="18">
        <v>0.1824990004689577</v>
      </c>
      <c r="W172" s="18">
        <v>0.20941007710080051</v>
      </c>
      <c r="X172" s="18">
        <v>0.1297930361095494</v>
      </c>
      <c r="Y172" s="18">
        <v>0.13154846674267801</v>
      </c>
      <c r="AA172" s="18">
        <v>0.17327591455064359</v>
      </c>
      <c r="AB172" s="18">
        <v>0.13326105089373949</v>
      </c>
      <c r="AC172" s="18">
        <v>0.1975768533121898</v>
      </c>
      <c r="AD172" s="18">
        <v>0.17306319537149939</v>
      </c>
      <c r="AF172" s="18">
        <v>0.13479199267910841</v>
      </c>
      <c r="AG172" s="18">
        <v>0.1919397383242602</v>
      </c>
      <c r="AH172" s="18">
        <v>0.1951499588450073</v>
      </c>
      <c r="AI172" s="18">
        <v>0.1579645682827909</v>
      </c>
      <c r="AJ172" s="18">
        <v>0.1502513959808103</v>
      </c>
      <c r="AK172" s="18">
        <v>0.2048792506094185</v>
      </c>
      <c r="AL172" s="18">
        <v>7.4065950625741839E-2</v>
      </c>
      <c r="AM172" s="18">
        <v>0.18013293545796119</v>
      </c>
      <c r="AO172" s="18">
        <v>0.16183352069664991</v>
      </c>
      <c r="AP172" s="18">
        <v>0.17364034684459551</v>
      </c>
      <c r="AQ172" s="18">
        <v>0.20130537871860479</v>
      </c>
      <c r="AR172" s="18">
        <v>0.19642071789356871</v>
      </c>
      <c r="AS172" s="18">
        <v>0.17468068617096749</v>
      </c>
      <c r="AT172" s="18">
        <v>0.25808059380541348</v>
      </c>
      <c r="AU172" s="18">
        <v>0.1121885817359361</v>
      </c>
      <c r="AV172" s="18">
        <v>0.1399060790972973</v>
      </c>
      <c r="AW172" s="18">
        <v>0.14153015587391971</v>
      </c>
    </row>
    <row r="173" spans="2:49" x14ac:dyDescent="0.35">
      <c r="B173" s="17" t="s">
        <v>77</v>
      </c>
      <c r="C173" s="18">
        <v>5.4161697069808411E-2</v>
      </c>
      <c r="D173" s="18">
        <v>5.0764237263022607E-2</v>
      </c>
      <c r="E173" s="18">
        <v>5.723637873626676E-2</v>
      </c>
      <c r="G173" s="18">
        <v>0</v>
      </c>
      <c r="H173" s="18">
        <v>0.1055774789527044</v>
      </c>
      <c r="I173" s="18">
        <v>9.8129767340704166E-2</v>
      </c>
      <c r="J173" s="18">
        <v>7.0743699593152604E-2</v>
      </c>
      <c r="K173" s="18">
        <v>3.5227092564102447E-2</v>
      </c>
      <c r="L173" s="18">
        <v>2.2340355470448811E-2</v>
      </c>
      <c r="N173" s="18">
        <v>1.6009082998610619E-2</v>
      </c>
      <c r="O173" s="18">
        <v>4.0029817482454808E-2</v>
      </c>
      <c r="P173" s="18">
        <v>7.239267237137896E-2</v>
      </c>
      <c r="Q173" s="18">
        <v>0</v>
      </c>
      <c r="R173" s="18">
        <v>0.105185937295497</v>
      </c>
      <c r="S173" s="18">
        <v>3.5311541715240653E-2</v>
      </c>
      <c r="T173" s="18">
        <v>8.5321938773027267E-2</v>
      </c>
      <c r="U173" s="18">
        <v>6.5371479754343792E-2</v>
      </c>
      <c r="V173" s="18">
        <v>6.2140694762902238E-2</v>
      </c>
      <c r="W173" s="18">
        <v>5.7591986116950017E-2</v>
      </c>
      <c r="X173" s="18">
        <v>2.6239715740522491E-2</v>
      </c>
      <c r="Y173" s="18">
        <v>4.2916244393744529E-2</v>
      </c>
      <c r="AA173" s="18">
        <v>4.5294713059401442E-2</v>
      </c>
      <c r="AB173" s="18">
        <v>4.0396726506067959E-2</v>
      </c>
      <c r="AC173" s="18">
        <v>4.8032015975767638E-2</v>
      </c>
      <c r="AD173" s="18">
        <v>8.9806764051147583E-2</v>
      </c>
      <c r="AF173" s="18">
        <v>1.230616494858605E-2</v>
      </c>
      <c r="AG173" s="18">
        <v>4.5662072784983222E-2</v>
      </c>
      <c r="AH173" s="18">
        <v>0.1236602411408048</v>
      </c>
      <c r="AI173" s="18">
        <v>2.643921469589414E-2</v>
      </c>
      <c r="AJ173" s="18">
        <v>0.1106437108778511</v>
      </c>
      <c r="AK173" s="18">
        <v>4.7382203606741252E-2</v>
      </c>
      <c r="AL173" s="18">
        <v>0</v>
      </c>
      <c r="AM173" s="18">
        <v>6.6696363683096185E-2</v>
      </c>
      <c r="AO173" s="18">
        <v>6.6377570914736084E-3</v>
      </c>
      <c r="AP173" s="18">
        <v>5.0464688348429737E-2</v>
      </c>
      <c r="AQ173" s="18">
        <v>2.2701961198614489E-2</v>
      </c>
      <c r="AR173" s="18">
        <v>0.1512643610694423</v>
      </c>
      <c r="AS173" s="18">
        <v>7.9899099815451721E-2</v>
      </c>
      <c r="AT173" s="18">
        <v>5.9686020942887212E-2</v>
      </c>
      <c r="AU173" s="18">
        <v>6.6955565916969495E-2</v>
      </c>
      <c r="AV173" s="18">
        <v>1.550620321637268E-2</v>
      </c>
      <c r="AW173" s="18">
        <v>8.2054328181757979E-2</v>
      </c>
    </row>
    <row r="174" spans="2:49" ht="29" x14ac:dyDescent="0.35">
      <c r="B174" s="17" t="s">
        <v>72</v>
      </c>
      <c r="C174" s="18">
        <v>8.9654468898210202E-2</v>
      </c>
      <c r="D174" s="18">
        <v>9.4468106406266378E-2</v>
      </c>
      <c r="E174" s="18">
        <v>8.5607187738982252E-2</v>
      </c>
      <c r="G174" s="18">
        <v>0</v>
      </c>
      <c r="H174" s="18">
        <v>0</v>
      </c>
      <c r="I174" s="18">
        <v>6.178783749055395E-2</v>
      </c>
      <c r="J174" s="18">
        <v>4.9376107044760462E-2</v>
      </c>
      <c r="K174" s="18">
        <v>0.1110538845007172</v>
      </c>
      <c r="L174" s="18">
        <v>0.1421884426322787</v>
      </c>
      <c r="N174" s="18">
        <v>7.0302697147980611E-2</v>
      </c>
      <c r="O174" s="18">
        <v>0</v>
      </c>
      <c r="P174" s="18">
        <v>5.8583883207326312E-2</v>
      </c>
      <c r="Q174" s="18">
        <v>0.22648242774688221</v>
      </c>
      <c r="R174" s="18">
        <v>9.5839688853774599E-2</v>
      </c>
      <c r="S174" s="18">
        <v>0.1142117904993175</v>
      </c>
      <c r="T174" s="18">
        <v>0.14025046005494191</v>
      </c>
      <c r="U174" s="18">
        <v>0.1411108896852154</v>
      </c>
      <c r="V174" s="18">
        <v>3.4500465706629922E-2</v>
      </c>
      <c r="W174" s="18">
        <v>7.0336008085195245E-2</v>
      </c>
      <c r="X174" s="18">
        <v>7.8821270291900239E-2</v>
      </c>
      <c r="Y174" s="18">
        <v>9.3259163259407335E-2</v>
      </c>
      <c r="AA174" s="18">
        <v>5.7880258373778318E-2</v>
      </c>
      <c r="AB174" s="18">
        <v>0.1051325310064001</v>
      </c>
      <c r="AC174" s="18">
        <v>5.9936722231551803E-2</v>
      </c>
      <c r="AD174" s="18">
        <v>0.14319972180801849</v>
      </c>
      <c r="AF174" s="18">
        <v>0.10213877668840469</v>
      </c>
      <c r="AG174" s="18">
        <v>6.3296940817950592E-2</v>
      </c>
      <c r="AH174" s="18">
        <v>8.9146714524900625E-2</v>
      </c>
      <c r="AI174" s="18">
        <v>7.9825785587824147E-2</v>
      </c>
      <c r="AJ174" s="18">
        <v>9.4031654429477099E-2</v>
      </c>
      <c r="AK174" s="18">
        <v>0</v>
      </c>
      <c r="AL174" s="18">
        <v>0.25859595856487982</v>
      </c>
      <c r="AM174" s="18">
        <v>0.1224155066805197</v>
      </c>
      <c r="AO174" s="18">
        <v>8.6909887723499571E-2</v>
      </c>
      <c r="AP174" s="18">
        <v>5.0031494253932017E-2</v>
      </c>
      <c r="AQ174" s="18">
        <v>0.1282030711974721</v>
      </c>
      <c r="AR174" s="18">
        <v>6.0493369905761783E-2</v>
      </c>
      <c r="AS174" s="18">
        <v>8.4031461300459909E-2</v>
      </c>
      <c r="AT174" s="18">
        <v>0</v>
      </c>
      <c r="AU174" s="18">
        <v>0.2021543550169056</v>
      </c>
      <c r="AV174" s="18">
        <v>0.19592172477791339</v>
      </c>
      <c r="AW174" s="18">
        <v>6.0655040222965757E-2</v>
      </c>
    </row>
    <row r="176" spans="2:49" ht="29" x14ac:dyDescent="0.35">
      <c r="B176" s="14" t="s">
        <v>138</v>
      </c>
    </row>
    <row r="177" spans="2:49" ht="29" x14ac:dyDescent="0.35">
      <c r="B177" s="15" t="s">
        <v>15</v>
      </c>
    </row>
    <row r="178" spans="2:49" x14ac:dyDescent="0.35">
      <c r="B178" s="11" t="s">
        <v>66</v>
      </c>
      <c r="C178" s="16">
        <v>743</v>
      </c>
      <c r="D178" s="16">
        <v>349</v>
      </c>
      <c r="E178" s="16">
        <v>393</v>
      </c>
      <c r="G178" s="16">
        <v>11</v>
      </c>
      <c r="H178" s="16">
        <v>48</v>
      </c>
      <c r="I178" s="16">
        <v>135</v>
      </c>
      <c r="J178" s="16">
        <v>182</v>
      </c>
      <c r="K178" s="16">
        <v>144</v>
      </c>
      <c r="L178" s="16">
        <v>223</v>
      </c>
      <c r="N178" s="16">
        <v>57</v>
      </c>
      <c r="O178" s="16">
        <v>25</v>
      </c>
      <c r="P178" s="16">
        <v>41</v>
      </c>
      <c r="Q178" s="16">
        <v>30</v>
      </c>
      <c r="R178" s="16">
        <v>84</v>
      </c>
      <c r="S178" s="16">
        <v>53</v>
      </c>
      <c r="T178" s="16">
        <v>45</v>
      </c>
      <c r="U178" s="16">
        <v>74</v>
      </c>
      <c r="V178" s="16">
        <v>85</v>
      </c>
      <c r="W178" s="16">
        <v>102</v>
      </c>
      <c r="X178" s="16">
        <v>79</v>
      </c>
      <c r="Y178" s="16">
        <v>68</v>
      </c>
      <c r="AA178" s="16">
        <v>216</v>
      </c>
      <c r="AB178" s="16">
        <v>197</v>
      </c>
      <c r="AC178" s="16">
        <v>167</v>
      </c>
      <c r="AD178" s="16">
        <v>160</v>
      </c>
      <c r="AF178" s="16">
        <v>161</v>
      </c>
      <c r="AG178" s="16">
        <v>239</v>
      </c>
      <c r="AH178" s="16">
        <v>46</v>
      </c>
      <c r="AI178" s="16">
        <v>40</v>
      </c>
      <c r="AJ178" s="16">
        <v>107</v>
      </c>
      <c r="AK178" s="16">
        <v>19</v>
      </c>
      <c r="AL178" s="16">
        <v>14</v>
      </c>
      <c r="AM178" s="16">
        <v>117</v>
      </c>
      <c r="AO178" s="16">
        <v>143</v>
      </c>
      <c r="AP178" s="16">
        <v>182</v>
      </c>
      <c r="AQ178" s="16">
        <v>40</v>
      </c>
      <c r="AR178" s="16">
        <v>52</v>
      </c>
      <c r="AS178" s="16">
        <v>159</v>
      </c>
      <c r="AT178" s="16">
        <v>15</v>
      </c>
      <c r="AU178" s="16">
        <v>44</v>
      </c>
      <c r="AV178" s="16">
        <v>59</v>
      </c>
      <c r="AW178" s="16">
        <v>49</v>
      </c>
    </row>
    <row r="179" spans="2:49" x14ac:dyDescent="0.35">
      <c r="B179" s="12" t="s">
        <v>67</v>
      </c>
      <c r="C179" s="16">
        <v>758</v>
      </c>
      <c r="D179" s="16">
        <v>353</v>
      </c>
      <c r="E179" s="16">
        <v>404</v>
      </c>
      <c r="G179" s="16">
        <v>11</v>
      </c>
      <c r="H179" s="16">
        <v>48</v>
      </c>
      <c r="I179" s="16">
        <v>131</v>
      </c>
      <c r="J179" s="16">
        <v>178</v>
      </c>
      <c r="K179" s="16">
        <v>145</v>
      </c>
      <c r="L179" s="16">
        <v>246</v>
      </c>
      <c r="N179" s="16">
        <v>58</v>
      </c>
      <c r="O179" s="16">
        <v>24</v>
      </c>
      <c r="P179" s="16">
        <v>40</v>
      </c>
      <c r="Q179" s="16">
        <v>30</v>
      </c>
      <c r="R179" s="16">
        <v>84</v>
      </c>
      <c r="S179" s="16">
        <v>54</v>
      </c>
      <c r="T179" s="16">
        <v>45</v>
      </c>
      <c r="U179" s="16">
        <v>72</v>
      </c>
      <c r="V179" s="16">
        <v>86</v>
      </c>
      <c r="W179" s="16">
        <v>108</v>
      </c>
      <c r="X179" s="16">
        <v>79</v>
      </c>
      <c r="Y179" s="16">
        <v>78</v>
      </c>
      <c r="AA179" s="16">
        <v>216</v>
      </c>
      <c r="AB179" s="16">
        <v>200</v>
      </c>
      <c r="AC179" s="16">
        <v>178</v>
      </c>
      <c r="AD179" s="16">
        <v>163</v>
      </c>
      <c r="AF179" s="16">
        <v>168</v>
      </c>
      <c r="AG179" s="16">
        <v>241</v>
      </c>
      <c r="AH179" s="16">
        <v>48</v>
      </c>
      <c r="AI179" s="16">
        <v>41</v>
      </c>
      <c r="AJ179" s="16">
        <v>111</v>
      </c>
      <c r="AK179" s="16">
        <v>20</v>
      </c>
      <c r="AL179" s="16">
        <v>13</v>
      </c>
      <c r="AM179" s="16">
        <v>116</v>
      </c>
      <c r="AO179" s="16">
        <v>149</v>
      </c>
      <c r="AP179" s="16">
        <v>183</v>
      </c>
      <c r="AQ179" s="16">
        <v>42</v>
      </c>
      <c r="AR179" s="16">
        <v>53</v>
      </c>
      <c r="AS179" s="16">
        <v>163</v>
      </c>
      <c r="AT179" s="16">
        <v>16</v>
      </c>
      <c r="AU179" s="16">
        <v>44</v>
      </c>
      <c r="AV179" s="16">
        <v>60</v>
      </c>
      <c r="AW179" s="16">
        <v>49</v>
      </c>
    </row>
    <row r="180" spans="2:49" ht="72.5" x14ac:dyDescent="0.35">
      <c r="B180" s="17" t="s">
        <v>139</v>
      </c>
      <c r="C180" s="18">
        <v>0.44172980734272771</v>
      </c>
      <c r="D180" s="18">
        <v>0.39976709543573707</v>
      </c>
      <c r="E180" s="18">
        <v>0.47928379347151201</v>
      </c>
      <c r="G180" s="18">
        <v>0.27013283573042263</v>
      </c>
      <c r="H180" s="18">
        <v>0.50212450888870308</v>
      </c>
      <c r="I180" s="18">
        <v>0.52201841424117412</v>
      </c>
      <c r="J180" s="18">
        <v>0.4948429332632166</v>
      </c>
      <c r="K180" s="18">
        <v>0.43059843991056629</v>
      </c>
      <c r="L180" s="18">
        <v>0.36301000936508349</v>
      </c>
      <c r="N180" s="18">
        <v>0.36319296522140171</v>
      </c>
      <c r="O180" s="18">
        <v>0.31713220511139001</v>
      </c>
      <c r="P180" s="18">
        <v>0.49130725342135539</v>
      </c>
      <c r="Q180" s="18">
        <v>0.40069304769190939</v>
      </c>
      <c r="R180" s="18">
        <v>0.41440373193994939</v>
      </c>
      <c r="S180" s="18">
        <v>0.40695198539619198</v>
      </c>
      <c r="T180" s="18">
        <v>0.41315831346200682</v>
      </c>
      <c r="U180" s="18">
        <v>0.43542991264099168</v>
      </c>
      <c r="V180" s="18">
        <v>0.5436114404842104</v>
      </c>
      <c r="W180" s="18">
        <v>0.40618641614559348</v>
      </c>
      <c r="X180" s="18">
        <v>0.43045508900544638</v>
      </c>
      <c r="Y180" s="18">
        <v>0.55232713907331743</v>
      </c>
      <c r="AA180" s="18">
        <v>0.46528906184309538</v>
      </c>
      <c r="AB180" s="18">
        <v>0.41526675240470512</v>
      </c>
      <c r="AC180" s="18">
        <v>0.38672199168500843</v>
      </c>
      <c r="AD180" s="18">
        <v>0.50093636797265528</v>
      </c>
      <c r="AF180" s="18">
        <v>0.34610113372537382</v>
      </c>
      <c r="AG180" s="18">
        <v>0.52538718093463332</v>
      </c>
      <c r="AH180" s="18">
        <v>0.40379981733061382</v>
      </c>
      <c r="AI180" s="18">
        <v>0.47917422690176958</v>
      </c>
      <c r="AJ180" s="18">
        <v>0.41278524652169291</v>
      </c>
      <c r="AK180" s="18">
        <v>0.41290256723173502</v>
      </c>
      <c r="AL180" s="18">
        <v>0.37507723544322141</v>
      </c>
      <c r="AM180" s="18">
        <v>0.44903056356681759</v>
      </c>
      <c r="AO180" s="18">
        <v>0.39475395781347589</v>
      </c>
      <c r="AP180" s="18">
        <v>0.50179851037104306</v>
      </c>
      <c r="AQ180" s="18">
        <v>0.33694865642467359</v>
      </c>
      <c r="AR180" s="18">
        <v>0.51704270759378812</v>
      </c>
      <c r="AS180" s="18">
        <v>0.4480469378202287</v>
      </c>
      <c r="AT180" s="18">
        <v>0.39704079962015609</v>
      </c>
      <c r="AU180" s="18">
        <v>0.43539621986412558</v>
      </c>
      <c r="AV180" s="18">
        <v>0.42214876000032642</v>
      </c>
      <c r="AW180" s="18">
        <v>0.39043644063345551</v>
      </c>
    </row>
    <row r="181" spans="2:49" ht="58" x14ac:dyDescent="0.35">
      <c r="B181" s="17" t="s">
        <v>140</v>
      </c>
      <c r="C181" s="18">
        <v>0.42744684401146188</v>
      </c>
      <c r="D181" s="18">
        <v>0.47243845589396388</v>
      </c>
      <c r="E181" s="18">
        <v>0.38885568150277228</v>
      </c>
      <c r="G181" s="18">
        <v>0.63934099448388071</v>
      </c>
      <c r="H181" s="18">
        <v>0.47745633777662289</v>
      </c>
      <c r="I181" s="18">
        <v>0.39987560581844761</v>
      </c>
      <c r="J181" s="18">
        <v>0.43054132629464192</v>
      </c>
      <c r="K181" s="18">
        <v>0.46427811073887371</v>
      </c>
      <c r="L181" s="18">
        <v>0.3993948118470681</v>
      </c>
      <c r="N181" s="18">
        <v>0.52531464277298745</v>
      </c>
      <c r="O181" s="18">
        <v>0.51645812564048865</v>
      </c>
      <c r="P181" s="18">
        <v>0.32003459450643568</v>
      </c>
      <c r="Q181" s="18">
        <v>0.33536329071041943</v>
      </c>
      <c r="R181" s="18">
        <v>0.52462695093246114</v>
      </c>
      <c r="S181" s="18">
        <v>0.42094376386112509</v>
      </c>
      <c r="T181" s="18">
        <v>0.4700259881620738</v>
      </c>
      <c r="U181" s="18">
        <v>0.39528686333447183</v>
      </c>
      <c r="V181" s="18">
        <v>0.38727638521374991</v>
      </c>
      <c r="W181" s="18">
        <v>0.43780517270060387</v>
      </c>
      <c r="X181" s="18">
        <v>0.44189180250531879</v>
      </c>
      <c r="Y181" s="18">
        <v>0.33858701288859389</v>
      </c>
      <c r="AA181" s="18">
        <v>0.43280572482923829</v>
      </c>
      <c r="AB181" s="18">
        <v>0.44765516942629557</v>
      </c>
      <c r="AC181" s="18">
        <v>0.46148379551920132</v>
      </c>
      <c r="AD181" s="18">
        <v>0.36201860763234622</v>
      </c>
      <c r="AF181" s="18">
        <v>0.49453757528067988</v>
      </c>
      <c r="AG181" s="18">
        <v>0.39915500954088029</v>
      </c>
      <c r="AH181" s="18">
        <v>0.44139359062690381</v>
      </c>
      <c r="AI181" s="18">
        <v>0.41716123431045071</v>
      </c>
      <c r="AJ181" s="18">
        <v>0.46292486098480351</v>
      </c>
      <c r="AK181" s="18">
        <v>0.41931492929379771</v>
      </c>
      <c r="AL181" s="18">
        <v>0.30711690230389099</v>
      </c>
      <c r="AM181" s="18">
        <v>0.36754437188958639</v>
      </c>
      <c r="AO181" s="18">
        <v>0.48236769819881448</v>
      </c>
      <c r="AP181" s="18">
        <v>0.43006850504125688</v>
      </c>
      <c r="AQ181" s="18">
        <v>0.50493132990119316</v>
      </c>
      <c r="AR181" s="18">
        <v>0.42016903722910182</v>
      </c>
      <c r="AS181" s="18">
        <v>0.4462881142538288</v>
      </c>
      <c r="AT181" s="18">
        <v>0.4571025487660435</v>
      </c>
      <c r="AU181" s="18">
        <v>0.3401476221386982</v>
      </c>
      <c r="AV181" s="18">
        <v>0.27785111377562582</v>
      </c>
      <c r="AW181" s="18">
        <v>0.38157365532233528</v>
      </c>
    </row>
    <row r="182" spans="2:49" x14ac:dyDescent="0.35">
      <c r="B182" s="17" t="s">
        <v>116</v>
      </c>
      <c r="C182" s="18">
        <v>0.13082334864581041</v>
      </c>
      <c r="D182" s="18">
        <v>0.12779444867029899</v>
      </c>
      <c r="E182" s="18">
        <v>0.1318605250257158</v>
      </c>
      <c r="G182" s="18">
        <v>9.0526169785696622E-2</v>
      </c>
      <c r="H182" s="18">
        <v>2.0419153334673951E-2</v>
      </c>
      <c r="I182" s="18">
        <v>7.8105979940378351E-2</v>
      </c>
      <c r="J182" s="18">
        <v>7.461574044214167E-2</v>
      </c>
      <c r="K182" s="18">
        <v>0.10512344935055989</v>
      </c>
      <c r="L182" s="18">
        <v>0.2375951787878483</v>
      </c>
      <c r="N182" s="18">
        <v>0.1114923920056112</v>
      </c>
      <c r="O182" s="18">
        <v>0.16640966924812151</v>
      </c>
      <c r="P182" s="18">
        <v>0.18865815207220879</v>
      </c>
      <c r="Q182" s="18">
        <v>0.26394366159767119</v>
      </c>
      <c r="R182" s="18">
        <v>6.0969317127589677E-2</v>
      </c>
      <c r="S182" s="18">
        <v>0.1721042507426826</v>
      </c>
      <c r="T182" s="18">
        <v>0.1168156983759191</v>
      </c>
      <c r="U182" s="18">
        <v>0.1692832240245366</v>
      </c>
      <c r="V182" s="18">
        <v>6.9112174302039669E-2</v>
      </c>
      <c r="W182" s="18">
        <v>0.15600841115380251</v>
      </c>
      <c r="X182" s="18">
        <v>0.12765310848923461</v>
      </c>
      <c r="Y182" s="18">
        <v>0.1090858480380883</v>
      </c>
      <c r="AA182" s="18">
        <v>0.1019052133276664</v>
      </c>
      <c r="AB182" s="18">
        <v>0.13707807816899939</v>
      </c>
      <c r="AC182" s="18">
        <v>0.15179421279579039</v>
      </c>
      <c r="AD182" s="18">
        <v>0.13704502439499841</v>
      </c>
      <c r="AF182" s="18">
        <v>0.15936129099394611</v>
      </c>
      <c r="AG182" s="18">
        <v>7.5457809524486358E-2</v>
      </c>
      <c r="AH182" s="18">
        <v>0.1548065920424827</v>
      </c>
      <c r="AI182" s="18">
        <v>0.1036645387877797</v>
      </c>
      <c r="AJ182" s="18">
        <v>0.1242898924935034</v>
      </c>
      <c r="AK182" s="18">
        <v>0.16778250347446741</v>
      </c>
      <c r="AL182" s="18">
        <v>0.31780586225288782</v>
      </c>
      <c r="AM182" s="18">
        <v>0.18342506454359589</v>
      </c>
      <c r="AO182" s="18">
        <v>0.12287834398770919</v>
      </c>
      <c r="AP182" s="18">
        <v>6.813298458769991E-2</v>
      </c>
      <c r="AQ182" s="18">
        <v>0.15812001367413309</v>
      </c>
      <c r="AR182" s="18">
        <v>6.2788255177110203E-2</v>
      </c>
      <c r="AS182" s="18">
        <v>0.10566494792594271</v>
      </c>
      <c r="AT182" s="18">
        <v>0.14585665161380029</v>
      </c>
      <c r="AU182" s="18">
        <v>0.224456157997176</v>
      </c>
      <c r="AV182" s="18">
        <v>0.30000012622404792</v>
      </c>
      <c r="AW182" s="18">
        <v>0.2279899040442091</v>
      </c>
    </row>
  </sheetData>
  <mergeCells count="6">
    <mergeCell ref="G5:L5"/>
    <mergeCell ref="AO5:AW5"/>
    <mergeCell ref="D5:E5"/>
    <mergeCell ref="AF5:AM5"/>
    <mergeCell ref="N5:Y5"/>
    <mergeCell ref="AA5:AD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743</v>
      </c>
      <c r="D7" s="24">
        <v>349</v>
      </c>
      <c r="E7" s="24">
        <v>393</v>
      </c>
      <c r="G7" s="24">
        <v>11</v>
      </c>
      <c r="H7" s="24">
        <v>48</v>
      </c>
      <c r="I7" s="24">
        <v>135</v>
      </c>
      <c r="J7" s="24">
        <v>182</v>
      </c>
      <c r="K7" s="24">
        <v>144</v>
      </c>
      <c r="L7" s="24">
        <v>223</v>
      </c>
      <c r="N7" s="24">
        <v>57</v>
      </c>
      <c r="O7" s="24">
        <v>25</v>
      </c>
      <c r="P7" s="24">
        <v>41</v>
      </c>
      <c r="Q7" s="24">
        <v>30</v>
      </c>
      <c r="R7" s="24">
        <v>84</v>
      </c>
      <c r="S7" s="24">
        <v>53</v>
      </c>
      <c r="T7" s="24">
        <v>45</v>
      </c>
      <c r="U7" s="24">
        <v>74</v>
      </c>
      <c r="V7" s="24">
        <v>85</v>
      </c>
      <c r="W7" s="24">
        <v>102</v>
      </c>
      <c r="X7" s="24">
        <v>79</v>
      </c>
      <c r="Y7" s="24">
        <v>68</v>
      </c>
      <c r="AA7" s="24">
        <v>216</v>
      </c>
      <c r="AB7" s="24">
        <v>197</v>
      </c>
      <c r="AC7" s="24">
        <v>167</v>
      </c>
      <c r="AD7" s="24">
        <v>160</v>
      </c>
      <c r="AF7" s="24">
        <v>161</v>
      </c>
      <c r="AG7" s="24">
        <v>239</v>
      </c>
      <c r="AH7" s="24">
        <v>46</v>
      </c>
      <c r="AI7" s="24">
        <v>40</v>
      </c>
      <c r="AJ7" s="24">
        <v>107</v>
      </c>
      <c r="AK7" s="24">
        <v>19</v>
      </c>
      <c r="AL7" s="24">
        <v>14</v>
      </c>
      <c r="AM7" s="24">
        <v>117</v>
      </c>
      <c r="AO7" s="24">
        <v>143</v>
      </c>
      <c r="AP7" s="24">
        <v>182</v>
      </c>
      <c r="AQ7" s="24">
        <v>40</v>
      </c>
      <c r="AR7" s="24">
        <v>52</v>
      </c>
      <c r="AS7" s="24">
        <v>159</v>
      </c>
      <c r="AT7" s="24">
        <v>15</v>
      </c>
      <c r="AU7" s="24">
        <v>44</v>
      </c>
      <c r="AV7" s="24">
        <v>59</v>
      </c>
      <c r="AW7" s="24">
        <v>49</v>
      </c>
    </row>
    <row r="8" spans="2:51" x14ac:dyDescent="0.35">
      <c r="B8" s="7" t="s">
        <v>67</v>
      </c>
      <c r="C8" s="13">
        <v>758</v>
      </c>
      <c r="D8" s="13">
        <v>353</v>
      </c>
      <c r="E8" s="13">
        <v>404</v>
      </c>
      <c r="G8" s="13">
        <v>11</v>
      </c>
      <c r="H8" s="13">
        <v>48</v>
      </c>
      <c r="I8" s="13">
        <v>131</v>
      </c>
      <c r="J8" s="13">
        <v>178</v>
      </c>
      <c r="K8" s="13">
        <v>145</v>
      </c>
      <c r="L8" s="13">
        <v>246</v>
      </c>
      <c r="N8" s="13">
        <v>58</v>
      </c>
      <c r="O8" s="13">
        <v>24</v>
      </c>
      <c r="P8" s="13">
        <v>40</v>
      </c>
      <c r="Q8" s="13">
        <v>30</v>
      </c>
      <c r="R8" s="13">
        <v>84</v>
      </c>
      <c r="S8" s="13">
        <v>54</v>
      </c>
      <c r="T8" s="13">
        <v>45</v>
      </c>
      <c r="U8" s="13">
        <v>72</v>
      </c>
      <c r="V8" s="13">
        <v>86</v>
      </c>
      <c r="W8" s="13">
        <v>108</v>
      </c>
      <c r="X8" s="13">
        <v>79</v>
      </c>
      <c r="Y8" s="13">
        <v>78</v>
      </c>
      <c r="AA8" s="13">
        <v>216</v>
      </c>
      <c r="AB8" s="13">
        <v>200</v>
      </c>
      <c r="AC8" s="13">
        <v>178</v>
      </c>
      <c r="AD8" s="13">
        <v>163</v>
      </c>
      <c r="AF8" s="13">
        <v>168</v>
      </c>
      <c r="AG8" s="13">
        <v>241</v>
      </c>
      <c r="AH8" s="13">
        <v>48</v>
      </c>
      <c r="AI8" s="13">
        <v>41</v>
      </c>
      <c r="AJ8" s="13">
        <v>111</v>
      </c>
      <c r="AK8" s="13">
        <v>20</v>
      </c>
      <c r="AL8" s="13">
        <v>13</v>
      </c>
      <c r="AM8" s="13">
        <v>116</v>
      </c>
      <c r="AO8" s="13">
        <v>149</v>
      </c>
      <c r="AP8" s="13">
        <v>183</v>
      </c>
      <c r="AQ8" s="13">
        <v>42</v>
      </c>
      <c r="AR8" s="13">
        <v>53</v>
      </c>
      <c r="AS8" s="13">
        <v>163</v>
      </c>
      <c r="AT8" s="13">
        <v>16</v>
      </c>
      <c r="AU8" s="13">
        <v>44</v>
      </c>
      <c r="AV8" s="13">
        <v>60</v>
      </c>
      <c r="AW8" s="13">
        <v>49</v>
      </c>
    </row>
    <row r="9" spans="2:51" ht="19" customHeight="1" x14ac:dyDescent="0.35">
      <c r="B9" s="20" t="s">
        <v>68</v>
      </c>
      <c r="C9" s="18">
        <v>0.1498267756371591</v>
      </c>
      <c r="D9" s="18">
        <v>0.15630629679149949</v>
      </c>
      <c r="E9" s="18">
        <v>0.14443295800603259</v>
      </c>
      <c r="G9" s="18">
        <v>9.0029682448064516E-2</v>
      </c>
      <c r="H9" s="18">
        <v>0.26442720326758079</v>
      </c>
      <c r="I9" s="18">
        <v>0.1403853671217411</v>
      </c>
      <c r="J9" s="18">
        <v>0.15041573217937571</v>
      </c>
      <c r="K9" s="18">
        <v>0.15905821191944791</v>
      </c>
      <c r="L9" s="18">
        <v>0.1293186957769174</v>
      </c>
      <c r="N9" s="18">
        <v>0.14002620142913669</v>
      </c>
      <c r="O9" s="18">
        <v>0.32222238346586829</v>
      </c>
      <c r="P9" s="18">
        <v>0.1520998668111215</v>
      </c>
      <c r="Q9" s="18">
        <v>0.23277044353947099</v>
      </c>
      <c r="R9" s="18">
        <v>0.1050414804730201</v>
      </c>
      <c r="S9" s="18">
        <v>0.15021288149752121</v>
      </c>
      <c r="T9" s="18">
        <v>0.10888212808903611</v>
      </c>
      <c r="U9" s="18">
        <v>0.12549304722207669</v>
      </c>
      <c r="V9" s="18">
        <v>0.20980020147742939</v>
      </c>
      <c r="W9" s="18">
        <v>0.1159638090924905</v>
      </c>
      <c r="X9" s="18">
        <v>0.1664587420951199</v>
      </c>
      <c r="Y9" s="18">
        <v>0.12922800015724681</v>
      </c>
      <c r="AA9" s="18">
        <v>0.20851487764630411</v>
      </c>
      <c r="AB9" s="18">
        <v>0.14707632649315161</v>
      </c>
      <c r="AC9" s="18">
        <v>0.15472438337115221</v>
      </c>
      <c r="AD9" s="18">
        <v>6.9138680183775517E-2</v>
      </c>
      <c r="AF9" s="18">
        <v>0.13807896902517591</v>
      </c>
      <c r="AG9" s="18">
        <v>0.1969552870856299</v>
      </c>
      <c r="AH9" s="18">
        <v>0.15490685490112349</v>
      </c>
      <c r="AI9" s="18">
        <v>0.14785410043514999</v>
      </c>
      <c r="AJ9" s="18">
        <v>0.1005545169053631</v>
      </c>
      <c r="AK9" s="18">
        <v>0.1057687728203832</v>
      </c>
      <c r="AL9" s="18">
        <v>0.15711820004719629</v>
      </c>
      <c r="AM9" s="18">
        <v>0.1212198941048683</v>
      </c>
      <c r="AO9" s="18">
        <v>0.1202326092143149</v>
      </c>
      <c r="AP9" s="18">
        <v>0.24276148303809941</v>
      </c>
      <c r="AQ9" s="18">
        <v>0.14930856547503421</v>
      </c>
      <c r="AR9" s="18">
        <v>9.7034838674364271E-2</v>
      </c>
      <c r="AS9" s="18">
        <v>0.1172060340336562</v>
      </c>
      <c r="AT9" s="18">
        <v>0.13323392981162879</v>
      </c>
      <c r="AU9" s="18">
        <v>9.3512220672133523E-2</v>
      </c>
      <c r="AV9" s="18">
        <v>9.5887384629152375E-2</v>
      </c>
      <c r="AW9" s="18">
        <v>0.18127774310587599</v>
      </c>
    </row>
    <row r="10" spans="2:51" ht="19" customHeight="1" x14ac:dyDescent="0.35">
      <c r="B10" s="20" t="s">
        <v>69</v>
      </c>
      <c r="C10" s="18">
        <v>0.47598227422694128</v>
      </c>
      <c r="D10" s="18">
        <v>0.4967223136991778</v>
      </c>
      <c r="E10" s="18">
        <v>0.45871074792393007</v>
      </c>
      <c r="G10" s="18">
        <v>0.63546797683488265</v>
      </c>
      <c r="H10" s="18">
        <v>0.50112550063790318</v>
      </c>
      <c r="I10" s="18">
        <v>0.53091774907375244</v>
      </c>
      <c r="J10" s="18">
        <v>0.53676716453847639</v>
      </c>
      <c r="K10" s="18">
        <v>0.45070586421498787</v>
      </c>
      <c r="L10" s="18">
        <v>0.40608758885817098</v>
      </c>
      <c r="N10" s="18">
        <v>0.54105489896244097</v>
      </c>
      <c r="O10" s="18">
        <v>0.51727225425778178</v>
      </c>
      <c r="P10" s="18">
        <v>0.44416667286708122</v>
      </c>
      <c r="Q10" s="18">
        <v>0.40188798474867798</v>
      </c>
      <c r="R10" s="18">
        <v>0.43613556921025881</v>
      </c>
      <c r="S10" s="18">
        <v>0.42791958746415648</v>
      </c>
      <c r="T10" s="18">
        <v>0.48310169780591222</v>
      </c>
      <c r="U10" s="18">
        <v>0.46292638964177701</v>
      </c>
      <c r="V10" s="18">
        <v>0.53768129520982044</v>
      </c>
      <c r="W10" s="18">
        <v>0.4166174759841022</v>
      </c>
      <c r="X10" s="18">
        <v>0.51897357262156973</v>
      </c>
      <c r="Y10" s="18">
        <v>0.51418450104501578</v>
      </c>
      <c r="AA10" s="18">
        <v>0.54879867923083459</v>
      </c>
      <c r="AB10" s="18">
        <v>0.47962098952591942</v>
      </c>
      <c r="AC10" s="18">
        <v>0.44309315519242959</v>
      </c>
      <c r="AD10" s="18">
        <v>0.41504359222153192</v>
      </c>
      <c r="AF10" s="18">
        <v>0.46877522997288368</v>
      </c>
      <c r="AG10" s="18">
        <v>0.51764094881166944</v>
      </c>
      <c r="AH10" s="18">
        <v>0.46875378905563342</v>
      </c>
      <c r="AI10" s="18">
        <v>0.41947792896733682</v>
      </c>
      <c r="AJ10" s="18">
        <v>0.45327925756074339</v>
      </c>
      <c r="AK10" s="18">
        <v>0.62700044352565476</v>
      </c>
      <c r="AL10" s="18">
        <v>0.37582234117777891</v>
      </c>
      <c r="AM10" s="18">
        <v>0.42992692628357743</v>
      </c>
      <c r="AO10" s="18">
        <v>0.4821915074257852</v>
      </c>
      <c r="AP10" s="18">
        <v>0.50614580164886169</v>
      </c>
      <c r="AQ10" s="18">
        <v>0.46486192806571991</v>
      </c>
      <c r="AR10" s="18">
        <v>0.45320243550528772</v>
      </c>
      <c r="AS10" s="18">
        <v>0.48607155513914319</v>
      </c>
      <c r="AT10" s="18">
        <v>0.53014301478692771</v>
      </c>
      <c r="AU10" s="18">
        <v>0.34941894650306599</v>
      </c>
      <c r="AV10" s="18">
        <v>0.46731880382213709</v>
      </c>
      <c r="AW10" s="18">
        <v>0.45262588455792663</v>
      </c>
    </row>
    <row r="11" spans="2:51" ht="19" customHeight="1" x14ac:dyDescent="0.35">
      <c r="B11" s="20" t="s">
        <v>70</v>
      </c>
      <c r="C11" s="18">
        <v>0.14167764978591399</v>
      </c>
      <c r="D11" s="18">
        <v>0.1356811215481791</v>
      </c>
      <c r="E11" s="18">
        <v>0.14719005956352579</v>
      </c>
      <c r="G11" s="18">
        <v>9.0526169785696622E-2</v>
      </c>
      <c r="H11" s="18">
        <v>0.1726862186631625</v>
      </c>
      <c r="I11" s="18">
        <v>0.17376000785674761</v>
      </c>
      <c r="J11" s="18">
        <v>0.16145926245933179</v>
      </c>
      <c r="K11" s="18">
        <v>0.1376451985982273</v>
      </c>
      <c r="L11" s="18">
        <v>0.1089347322173904</v>
      </c>
      <c r="N11" s="18">
        <v>8.7942384789657491E-2</v>
      </c>
      <c r="O11" s="18">
        <v>7.7026188848379515E-2</v>
      </c>
      <c r="P11" s="18">
        <v>0.16909497046237401</v>
      </c>
      <c r="Q11" s="18">
        <v>6.5311533748617492E-2</v>
      </c>
      <c r="R11" s="18">
        <v>0.21673117287072469</v>
      </c>
      <c r="S11" s="18">
        <v>9.2574397032389399E-2</v>
      </c>
      <c r="T11" s="18">
        <v>0.16129336418575499</v>
      </c>
      <c r="U11" s="18">
        <v>0.13378581053236599</v>
      </c>
      <c r="V11" s="18">
        <v>0.10990374563674921</v>
      </c>
      <c r="W11" s="18">
        <v>0.19795258425594961</v>
      </c>
      <c r="X11" s="18">
        <v>0.14961218622087061</v>
      </c>
      <c r="Y11" s="18">
        <v>0.114858606985533</v>
      </c>
      <c r="AA11" s="18">
        <v>9.8691197965362312E-2</v>
      </c>
      <c r="AB11" s="18">
        <v>0.12960426104318881</v>
      </c>
      <c r="AC11" s="18">
        <v>0.17967901481657941</v>
      </c>
      <c r="AD11" s="18">
        <v>0.172941760858801</v>
      </c>
      <c r="AF11" s="18">
        <v>0.13222571121273111</v>
      </c>
      <c r="AG11" s="18">
        <v>0.1141339420777731</v>
      </c>
      <c r="AH11" s="18">
        <v>8.6754067592403755E-2</v>
      </c>
      <c r="AI11" s="18">
        <v>0.24659668975117871</v>
      </c>
      <c r="AJ11" s="18">
        <v>0.1914948926074361</v>
      </c>
      <c r="AK11" s="18">
        <v>0.15285954726379111</v>
      </c>
      <c r="AL11" s="18">
        <v>0</v>
      </c>
      <c r="AM11" s="18">
        <v>0.1645852423965444</v>
      </c>
      <c r="AO11" s="18">
        <v>0.1224404987650187</v>
      </c>
      <c r="AP11" s="18">
        <v>0.1010199498408902</v>
      </c>
      <c r="AQ11" s="18">
        <v>0.1223136987422368</v>
      </c>
      <c r="AR11" s="18">
        <v>0.25023839589536578</v>
      </c>
      <c r="AS11" s="18">
        <v>0.14186422896911899</v>
      </c>
      <c r="AT11" s="18">
        <v>0.19255284568505901</v>
      </c>
      <c r="AU11" s="18">
        <v>0.22710700427251329</v>
      </c>
      <c r="AV11" s="18">
        <v>0.1364527636363225</v>
      </c>
      <c r="AW11" s="18">
        <v>0.16331585367019091</v>
      </c>
    </row>
    <row r="12" spans="2:51" ht="19" customHeight="1" x14ac:dyDescent="0.35">
      <c r="B12" s="20" t="s">
        <v>71</v>
      </c>
      <c r="C12" s="18">
        <v>4.6096032554643562E-2</v>
      </c>
      <c r="D12" s="18">
        <v>3.2288430016658917E-2</v>
      </c>
      <c r="E12" s="18">
        <v>5.8268630303225141E-2</v>
      </c>
      <c r="G12" s="18">
        <v>0.1839761709313561</v>
      </c>
      <c r="H12" s="18">
        <v>2.114724510710269E-2</v>
      </c>
      <c r="I12" s="18">
        <v>7.0820516998876093E-2</v>
      </c>
      <c r="J12" s="18">
        <v>5.5321553351563649E-2</v>
      </c>
      <c r="K12" s="18">
        <v>4.9734420831711361E-2</v>
      </c>
      <c r="L12" s="18">
        <v>2.3098968725718129E-2</v>
      </c>
      <c r="N12" s="18">
        <v>7.0158419910968092E-2</v>
      </c>
      <c r="O12" s="18">
        <v>0</v>
      </c>
      <c r="P12" s="18">
        <v>2.3638281065902909E-2</v>
      </c>
      <c r="Q12" s="18">
        <v>0</v>
      </c>
      <c r="R12" s="18">
        <v>8.3441911577856173E-2</v>
      </c>
      <c r="S12" s="18">
        <v>1.9235936144104231E-2</v>
      </c>
      <c r="T12" s="18">
        <v>6.347231775941975E-2</v>
      </c>
      <c r="U12" s="18">
        <v>0</v>
      </c>
      <c r="V12" s="18">
        <v>7.2709143546098629E-2</v>
      </c>
      <c r="W12" s="18">
        <v>5.7747958519038578E-2</v>
      </c>
      <c r="X12" s="18">
        <v>2.5821299592600121E-2</v>
      </c>
      <c r="Y12" s="18">
        <v>5.7555813288165919E-2</v>
      </c>
      <c r="AA12" s="18">
        <v>1.8295988114353519E-2</v>
      </c>
      <c r="AB12" s="18">
        <v>3.5210619019596129E-2</v>
      </c>
      <c r="AC12" s="18">
        <v>9.0666362778266396E-2</v>
      </c>
      <c r="AD12" s="18">
        <v>4.7955471727575312E-2</v>
      </c>
      <c r="AF12" s="18">
        <v>0</v>
      </c>
      <c r="AG12" s="18">
        <v>3.7517502446950533E-2</v>
      </c>
      <c r="AH12" s="18">
        <v>6.4152148624534666E-2</v>
      </c>
      <c r="AI12" s="18">
        <v>5.43008377586508E-2</v>
      </c>
      <c r="AJ12" s="18">
        <v>0.1015764463142327</v>
      </c>
      <c r="AK12" s="18">
        <v>5.7185618195085483E-2</v>
      </c>
      <c r="AL12" s="18">
        <v>7.5124883772388934E-2</v>
      </c>
      <c r="AM12" s="18">
        <v>6.2522988991028386E-2</v>
      </c>
      <c r="AO12" s="18">
        <v>1.488040675576956E-2</v>
      </c>
      <c r="AP12" s="18">
        <v>3.3529616054070517E-2</v>
      </c>
      <c r="AQ12" s="18">
        <v>0</v>
      </c>
      <c r="AR12" s="18">
        <v>7.846362420477021E-2</v>
      </c>
      <c r="AS12" s="18">
        <v>7.4794041133749281E-2</v>
      </c>
      <c r="AT12" s="18">
        <v>7.2035104858192311E-2</v>
      </c>
      <c r="AU12" s="18">
        <v>4.5029562510837243E-2</v>
      </c>
      <c r="AV12" s="18">
        <v>3.5329545448034287E-2</v>
      </c>
      <c r="AW12" s="18">
        <v>0.1022591574417957</v>
      </c>
    </row>
    <row r="13" spans="2:51" ht="32.15" customHeight="1" x14ac:dyDescent="0.35">
      <c r="B13" s="20" t="s">
        <v>72</v>
      </c>
      <c r="C13" s="18">
        <v>0.18641726779534201</v>
      </c>
      <c r="D13" s="18">
        <v>0.17900183794448471</v>
      </c>
      <c r="E13" s="18">
        <v>0.1913976042032863</v>
      </c>
      <c r="G13" s="18">
        <v>0</v>
      </c>
      <c r="H13" s="18">
        <v>4.0613832324250851E-2</v>
      </c>
      <c r="I13" s="18">
        <v>8.4116358948882891E-2</v>
      </c>
      <c r="J13" s="18">
        <v>9.603628747125241E-2</v>
      </c>
      <c r="K13" s="18">
        <v>0.20285630443562561</v>
      </c>
      <c r="L13" s="18">
        <v>0.33256001442180311</v>
      </c>
      <c r="N13" s="18">
        <v>0.16081809490779689</v>
      </c>
      <c r="O13" s="18">
        <v>8.3479173427970413E-2</v>
      </c>
      <c r="P13" s="18">
        <v>0.21100020879352041</v>
      </c>
      <c r="Q13" s="18">
        <v>0.30003003796323341</v>
      </c>
      <c r="R13" s="18">
        <v>0.15864986586814059</v>
      </c>
      <c r="S13" s="18">
        <v>0.31005719786182839</v>
      </c>
      <c r="T13" s="18">
        <v>0.18325049215987671</v>
      </c>
      <c r="U13" s="18">
        <v>0.27779475260378028</v>
      </c>
      <c r="V13" s="18">
        <v>6.9905614129902191E-2</v>
      </c>
      <c r="W13" s="18">
        <v>0.21171817214841909</v>
      </c>
      <c r="X13" s="18">
        <v>0.1391341994698396</v>
      </c>
      <c r="Y13" s="18">
        <v>0.18417307852403819</v>
      </c>
      <c r="AA13" s="18">
        <v>0.12569925704314561</v>
      </c>
      <c r="AB13" s="18">
        <v>0.20848780391814389</v>
      </c>
      <c r="AC13" s="18">
        <v>0.13183708384157231</v>
      </c>
      <c r="AD13" s="18">
        <v>0.2949204950083163</v>
      </c>
      <c r="AF13" s="18">
        <v>0.26092008978920922</v>
      </c>
      <c r="AG13" s="18">
        <v>0.13375231957797709</v>
      </c>
      <c r="AH13" s="18">
        <v>0.22543313982630489</v>
      </c>
      <c r="AI13" s="18">
        <v>0.1317704430876836</v>
      </c>
      <c r="AJ13" s="18">
        <v>0.15309488661222459</v>
      </c>
      <c r="AK13" s="18">
        <v>5.7185618195085483E-2</v>
      </c>
      <c r="AL13" s="18">
        <v>0.39193457500263601</v>
      </c>
      <c r="AM13" s="18">
        <v>0.22174494822398139</v>
      </c>
      <c r="AO13" s="18">
        <v>0.26025497783911122</v>
      </c>
      <c r="AP13" s="18">
        <v>0.1165431494180781</v>
      </c>
      <c r="AQ13" s="18">
        <v>0.26351580771700922</v>
      </c>
      <c r="AR13" s="18">
        <v>0.1210607057202121</v>
      </c>
      <c r="AS13" s="18">
        <v>0.18006414072433261</v>
      </c>
      <c r="AT13" s="18">
        <v>7.2035104858192311E-2</v>
      </c>
      <c r="AU13" s="18">
        <v>0.28493226604144989</v>
      </c>
      <c r="AV13" s="18">
        <v>0.26501150246435368</v>
      </c>
      <c r="AW13" s="18">
        <v>0.10052136122421081</v>
      </c>
    </row>
    <row r="15" spans="2:51" x14ac:dyDescent="0.35">
      <c r="B15" s="21" t="s">
        <v>15</v>
      </c>
    </row>
    <row r="16" spans="2:51" x14ac:dyDescent="0.35">
      <c r="B16" t="s">
        <v>141</v>
      </c>
    </row>
    <row r="17" spans="2:2" x14ac:dyDescent="0.35">
      <c r="B17" t="s">
        <v>8</v>
      </c>
    </row>
    <row r="18" spans="2:2" x14ac:dyDescent="0.35">
      <c r="B18"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633</v>
      </c>
      <c r="D7" s="24">
        <v>291</v>
      </c>
      <c r="E7" s="24">
        <v>341</v>
      </c>
      <c r="G7" s="24">
        <v>9</v>
      </c>
      <c r="H7" s="24">
        <v>24</v>
      </c>
      <c r="I7" s="24">
        <v>92</v>
      </c>
      <c r="J7" s="24">
        <v>154</v>
      </c>
      <c r="K7" s="24">
        <v>132</v>
      </c>
      <c r="L7" s="24">
        <v>222</v>
      </c>
      <c r="N7" s="24">
        <v>51</v>
      </c>
      <c r="O7" s="24">
        <v>20</v>
      </c>
      <c r="P7" s="24">
        <v>37</v>
      </c>
      <c r="Q7" s="24">
        <v>26</v>
      </c>
      <c r="R7" s="24">
        <v>66</v>
      </c>
      <c r="S7" s="24">
        <v>47</v>
      </c>
      <c r="T7" s="24">
        <v>36</v>
      </c>
      <c r="U7" s="24">
        <v>66</v>
      </c>
      <c r="V7" s="24">
        <v>65</v>
      </c>
      <c r="W7" s="24">
        <v>91</v>
      </c>
      <c r="X7" s="24">
        <v>67</v>
      </c>
      <c r="Y7" s="24">
        <v>61</v>
      </c>
      <c r="AA7" s="24">
        <v>174</v>
      </c>
      <c r="AB7" s="24">
        <v>174</v>
      </c>
      <c r="AC7" s="24">
        <v>145</v>
      </c>
      <c r="AD7" s="24">
        <v>137</v>
      </c>
      <c r="AF7" s="24">
        <v>140</v>
      </c>
      <c r="AG7" s="24">
        <v>199</v>
      </c>
      <c r="AH7" s="24">
        <v>41</v>
      </c>
      <c r="AI7" s="24">
        <v>27</v>
      </c>
      <c r="AJ7" s="24">
        <v>90</v>
      </c>
      <c r="AK7" s="24">
        <v>17</v>
      </c>
      <c r="AL7" s="24">
        <v>12</v>
      </c>
      <c r="AM7" s="24">
        <v>107</v>
      </c>
      <c r="AO7" s="24">
        <v>121</v>
      </c>
      <c r="AP7" s="24">
        <v>148</v>
      </c>
      <c r="AQ7" s="24">
        <v>36</v>
      </c>
      <c r="AR7" s="24">
        <v>38</v>
      </c>
      <c r="AS7" s="24">
        <v>140</v>
      </c>
      <c r="AT7" s="24">
        <v>13</v>
      </c>
      <c r="AU7" s="24">
        <v>39</v>
      </c>
      <c r="AV7" s="24">
        <v>54</v>
      </c>
      <c r="AW7" s="24">
        <v>44</v>
      </c>
    </row>
    <row r="8" spans="2:51" x14ac:dyDescent="0.35">
      <c r="B8" s="7" t="s">
        <v>67</v>
      </c>
      <c r="C8" s="13">
        <v>650</v>
      </c>
      <c r="D8" s="13">
        <v>297</v>
      </c>
      <c r="E8" s="13">
        <v>352</v>
      </c>
      <c r="G8" s="13">
        <v>9</v>
      </c>
      <c r="H8" s="13">
        <v>24</v>
      </c>
      <c r="I8" s="13">
        <v>89</v>
      </c>
      <c r="J8" s="13">
        <v>151</v>
      </c>
      <c r="K8" s="13">
        <v>133</v>
      </c>
      <c r="L8" s="13">
        <v>245</v>
      </c>
      <c r="N8" s="13">
        <v>52</v>
      </c>
      <c r="O8" s="13">
        <v>19</v>
      </c>
      <c r="P8" s="13">
        <v>36</v>
      </c>
      <c r="Q8" s="13">
        <v>26</v>
      </c>
      <c r="R8" s="13">
        <v>66</v>
      </c>
      <c r="S8" s="13">
        <v>48</v>
      </c>
      <c r="T8" s="13">
        <v>36</v>
      </c>
      <c r="U8" s="13">
        <v>65</v>
      </c>
      <c r="V8" s="13">
        <v>66</v>
      </c>
      <c r="W8" s="13">
        <v>97</v>
      </c>
      <c r="X8" s="13">
        <v>68</v>
      </c>
      <c r="Y8" s="13">
        <v>70</v>
      </c>
      <c r="AA8" s="13">
        <v>176</v>
      </c>
      <c r="AB8" s="13">
        <v>178</v>
      </c>
      <c r="AC8" s="13">
        <v>155</v>
      </c>
      <c r="AD8" s="13">
        <v>141</v>
      </c>
      <c r="AF8" s="13">
        <v>148</v>
      </c>
      <c r="AG8" s="13">
        <v>202</v>
      </c>
      <c r="AH8" s="13">
        <v>43</v>
      </c>
      <c r="AI8" s="13">
        <v>28</v>
      </c>
      <c r="AJ8" s="13">
        <v>94</v>
      </c>
      <c r="AK8" s="13">
        <v>18</v>
      </c>
      <c r="AL8" s="13">
        <v>11</v>
      </c>
      <c r="AM8" s="13">
        <v>107</v>
      </c>
      <c r="AO8" s="13">
        <v>127</v>
      </c>
      <c r="AP8" s="13">
        <v>150</v>
      </c>
      <c r="AQ8" s="13">
        <v>38</v>
      </c>
      <c r="AR8" s="13">
        <v>39</v>
      </c>
      <c r="AS8" s="13">
        <v>145</v>
      </c>
      <c r="AT8" s="13">
        <v>14</v>
      </c>
      <c r="AU8" s="13">
        <v>39</v>
      </c>
      <c r="AV8" s="13">
        <v>55</v>
      </c>
      <c r="AW8" s="13">
        <v>44</v>
      </c>
    </row>
    <row r="9" spans="2:51" ht="19" customHeight="1" x14ac:dyDescent="0.35">
      <c r="B9" s="20" t="s">
        <v>74</v>
      </c>
      <c r="C9" s="18">
        <v>0.1626253396036203</v>
      </c>
      <c r="D9" s="18">
        <v>0.1840753379570286</v>
      </c>
      <c r="E9" s="18">
        <v>0.1449038471917819</v>
      </c>
      <c r="G9" s="18">
        <v>0.22776550272730731</v>
      </c>
      <c r="H9" s="18">
        <v>0.20539070858277531</v>
      </c>
      <c r="I9" s="18">
        <v>0.24004448626444749</v>
      </c>
      <c r="J9" s="18">
        <v>0.16533200265292511</v>
      </c>
      <c r="K9" s="18">
        <v>0.14900835640963281</v>
      </c>
      <c r="L9" s="18">
        <v>0.13371430228252121</v>
      </c>
      <c r="N9" s="18">
        <v>0.17238405537090329</v>
      </c>
      <c r="O9" s="18">
        <v>0.25108124056198611</v>
      </c>
      <c r="P9" s="18">
        <v>0.1081551737430296</v>
      </c>
      <c r="Q9" s="18">
        <v>0.15702633030936661</v>
      </c>
      <c r="R9" s="18">
        <v>0.1615338196931973</v>
      </c>
      <c r="S9" s="18">
        <v>0.1467356289343556</v>
      </c>
      <c r="T9" s="18">
        <v>0.1642914939053346</v>
      </c>
      <c r="U9" s="18">
        <v>0.18648258338322521</v>
      </c>
      <c r="V9" s="18">
        <v>0.15426133737592479</v>
      </c>
      <c r="W9" s="18">
        <v>0.1726379062708302</v>
      </c>
      <c r="X9" s="18">
        <v>0.19787175716265179</v>
      </c>
      <c r="Y9" s="18">
        <v>0.1103143268636128</v>
      </c>
      <c r="AA9" s="18">
        <v>0.2415550186290904</v>
      </c>
      <c r="AB9" s="18">
        <v>0.14189091000780071</v>
      </c>
      <c r="AC9" s="18">
        <v>0.1852316190616442</v>
      </c>
      <c r="AD9" s="18">
        <v>6.3956870842876046E-2</v>
      </c>
      <c r="AF9" s="18">
        <v>0.13652705572419829</v>
      </c>
      <c r="AG9" s="18">
        <v>0.19499830267976931</v>
      </c>
      <c r="AH9" s="18">
        <v>0.2230824459376308</v>
      </c>
      <c r="AI9" s="18">
        <v>0.25236484115722069</v>
      </c>
      <c r="AJ9" s="18">
        <v>0.14073543284182011</v>
      </c>
      <c r="AK9" s="18">
        <v>0.1188222060928551</v>
      </c>
      <c r="AL9" s="18">
        <v>0.178015654153617</v>
      </c>
      <c r="AM9" s="18">
        <v>0.114691761207287</v>
      </c>
      <c r="AO9" s="18">
        <v>0.1333382910053699</v>
      </c>
      <c r="AP9" s="18">
        <v>0.23158336146477429</v>
      </c>
      <c r="AQ9" s="18">
        <v>0.19235939454423831</v>
      </c>
      <c r="AR9" s="18">
        <v>0.23099008700193721</v>
      </c>
      <c r="AS9" s="18">
        <v>0.1187270228679525</v>
      </c>
      <c r="AT9" s="18">
        <v>0.15410656646753471</v>
      </c>
      <c r="AU9" s="18">
        <v>9.8739882568904924E-2</v>
      </c>
      <c r="AV9" s="18">
        <v>0.14137730238668131</v>
      </c>
      <c r="AW9" s="18">
        <v>0.15708204537489989</v>
      </c>
    </row>
    <row r="10" spans="2:51" ht="19" customHeight="1" x14ac:dyDescent="0.35">
      <c r="B10" s="20" t="s">
        <v>75</v>
      </c>
      <c r="C10" s="18">
        <v>0.46806097100189931</v>
      </c>
      <c r="D10" s="18">
        <v>0.46178108524213829</v>
      </c>
      <c r="E10" s="18">
        <v>0.47434630943009021</v>
      </c>
      <c r="G10" s="18">
        <v>0.33349478958109757</v>
      </c>
      <c r="H10" s="18">
        <v>0.53539626614773306</v>
      </c>
      <c r="I10" s="18">
        <v>0.47790449006148222</v>
      </c>
      <c r="J10" s="18">
        <v>0.5080566561279084</v>
      </c>
      <c r="K10" s="18">
        <v>0.48082440336491422</v>
      </c>
      <c r="L10" s="18">
        <v>0.43117983290383172</v>
      </c>
      <c r="N10" s="18">
        <v>0.49232354609773488</v>
      </c>
      <c r="O10" s="18">
        <v>0.5500288338433279</v>
      </c>
      <c r="P10" s="18">
        <v>0.50639560570470488</v>
      </c>
      <c r="Q10" s="18">
        <v>0.37913806710445269</v>
      </c>
      <c r="R10" s="18">
        <v>0.48753627550487277</v>
      </c>
      <c r="S10" s="18">
        <v>0.4364797079337735</v>
      </c>
      <c r="T10" s="18">
        <v>0.43821388096331021</v>
      </c>
      <c r="U10" s="18">
        <v>0.3846407075098266</v>
      </c>
      <c r="V10" s="18">
        <v>0.53515518557600061</v>
      </c>
      <c r="W10" s="18">
        <v>0.37572518145594308</v>
      </c>
      <c r="X10" s="18">
        <v>0.56466733595283825</v>
      </c>
      <c r="Y10" s="18">
        <v>0.50824923915798359</v>
      </c>
      <c r="AA10" s="18">
        <v>0.48142357816575249</v>
      </c>
      <c r="AB10" s="18">
        <v>0.51143857997266273</v>
      </c>
      <c r="AC10" s="18">
        <v>0.41774669515543722</v>
      </c>
      <c r="AD10" s="18">
        <v>0.4562032943622929</v>
      </c>
      <c r="AF10" s="18">
        <v>0.50449227431379917</v>
      </c>
      <c r="AG10" s="18">
        <v>0.47867421815136729</v>
      </c>
      <c r="AH10" s="18">
        <v>0.3866533650290645</v>
      </c>
      <c r="AI10" s="18">
        <v>0.25114493732928111</v>
      </c>
      <c r="AJ10" s="18">
        <v>0.45511333000145437</v>
      </c>
      <c r="AK10" s="18">
        <v>0.6438803624530296</v>
      </c>
      <c r="AL10" s="18">
        <v>0.53644240534033627</v>
      </c>
      <c r="AM10" s="18">
        <v>0.46210755701607348</v>
      </c>
      <c r="AO10" s="18">
        <v>0.48734492897795401</v>
      </c>
      <c r="AP10" s="18">
        <v>0.46279033359727911</v>
      </c>
      <c r="AQ10" s="18">
        <v>0.41372880590048328</v>
      </c>
      <c r="AR10" s="18">
        <v>0.31273960330761841</v>
      </c>
      <c r="AS10" s="18">
        <v>0.48507799928237222</v>
      </c>
      <c r="AT10" s="18">
        <v>0.5381303175675799</v>
      </c>
      <c r="AU10" s="18">
        <v>0.46784079732721079</v>
      </c>
      <c r="AV10" s="18">
        <v>0.49260224763683153</v>
      </c>
      <c r="AW10" s="18">
        <v>0.50629803586375322</v>
      </c>
    </row>
    <row r="11" spans="2:51" ht="19" customHeight="1" x14ac:dyDescent="0.35">
      <c r="B11" s="20" t="s">
        <v>76</v>
      </c>
      <c r="C11" s="18">
        <v>0.13318312855559711</v>
      </c>
      <c r="D11" s="18">
        <v>0.12692861193714011</v>
      </c>
      <c r="E11" s="18">
        <v>0.13873467909793111</v>
      </c>
      <c r="G11" s="18">
        <v>0.43873970769159498</v>
      </c>
      <c r="H11" s="18">
        <v>0.21898510141004901</v>
      </c>
      <c r="I11" s="18">
        <v>0.12255600312691201</v>
      </c>
      <c r="J11" s="18">
        <v>0.19194320059110109</v>
      </c>
      <c r="K11" s="18">
        <v>0.1341457305850855</v>
      </c>
      <c r="L11" s="18">
        <v>8.1209410558351028E-2</v>
      </c>
      <c r="N11" s="18">
        <v>0.17528453637141089</v>
      </c>
      <c r="O11" s="18">
        <v>4.7170938086543657E-2</v>
      </c>
      <c r="P11" s="18">
        <v>0.1566259672016217</v>
      </c>
      <c r="Q11" s="18">
        <v>0.1171971860582298</v>
      </c>
      <c r="R11" s="18">
        <v>8.8719712573808576E-2</v>
      </c>
      <c r="S11" s="18">
        <v>8.6392860794167248E-2</v>
      </c>
      <c r="T11" s="18">
        <v>0.17031000687178649</v>
      </c>
      <c r="U11" s="18">
        <v>0.16323050670061109</v>
      </c>
      <c r="V11" s="18">
        <v>0.13644132566915609</v>
      </c>
      <c r="W11" s="18">
        <v>0.15080572906755471</v>
      </c>
      <c r="X11" s="18">
        <v>0.104887154785689</v>
      </c>
      <c r="Y11" s="18">
        <v>0.1459624151215842</v>
      </c>
      <c r="AA11" s="18">
        <v>9.9152452213801215E-2</v>
      </c>
      <c r="AB11" s="18">
        <v>0.1135883927637918</v>
      </c>
      <c r="AC11" s="18">
        <v>0.1716416629768073</v>
      </c>
      <c r="AD11" s="18">
        <v>0.15940879064282359</v>
      </c>
      <c r="AF11" s="18">
        <v>9.0823015448671829E-2</v>
      </c>
      <c r="AG11" s="18">
        <v>0.13641544477493359</v>
      </c>
      <c r="AH11" s="18">
        <v>0.13696876775345121</v>
      </c>
      <c r="AI11" s="18">
        <v>0.18023972603964841</v>
      </c>
      <c r="AJ11" s="18">
        <v>0.17793044091596161</v>
      </c>
      <c r="AK11" s="18">
        <v>0.17378179166180599</v>
      </c>
      <c r="AL11" s="18">
        <v>0</v>
      </c>
      <c r="AM11" s="18">
        <v>0.1393305943235969</v>
      </c>
      <c r="AO11" s="18">
        <v>9.1759359391609591E-2</v>
      </c>
      <c r="AP11" s="18">
        <v>0.14752134150773691</v>
      </c>
      <c r="AQ11" s="18">
        <v>0.1072411998294112</v>
      </c>
      <c r="AR11" s="18">
        <v>0.20879746637944679</v>
      </c>
      <c r="AS11" s="18">
        <v>0.14916625783799181</v>
      </c>
      <c r="AT11" s="18">
        <v>0.22538645012742051</v>
      </c>
      <c r="AU11" s="18">
        <v>0.12736073574327711</v>
      </c>
      <c r="AV11" s="18">
        <v>0.11041716015381881</v>
      </c>
      <c r="AW11" s="18">
        <v>0.11163348243882661</v>
      </c>
    </row>
    <row r="12" spans="2:51" ht="19" customHeight="1" x14ac:dyDescent="0.35">
      <c r="B12" s="20" t="s">
        <v>77</v>
      </c>
      <c r="C12" s="18">
        <v>5.1203159939763529E-2</v>
      </c>
      <c r="D12" s="18">
        <v>4.1798076055327593E-2</v>
      </c>
      <c r="E12" s="18">
        <v>5.9234047865651791E-2</v>
      </c>
      <c r="G12" s="18">
        <v>0</v>
      </c>
      <c r="H12" s="18">
        <v>0</v>
      </c>
      <c r="I12" s="18">
        <v>9.0696132934354412E-2</v>
      </c>
      <c r="J12" s="18">
        <v>6.6411475202401177E-2</v>
      </c>
      <c r="K12" s="18">
        <v>4.6722227410419211E-2</v>
      </c>
      <c r="L12" s="18">
        <v>3.6765757451284457E-2</v>
      </c>
      <c r="N12" s="18">
        <v>3.9760142732680963E-2</v>
      </c>
      <c r="O12" s="18">
        <v>4.8275922701320327E-2</v>
      </c>
      <c r="P12" s="18">
        <v>2.6716572829234279E-2</v>
      </c>
      <c r="Q12" s="18">
        <v>0</v>
      </c>
      <c r="R12" s="18">
        <v>0.1061521123588232</v>
      </c>
      <c r="S12" s="18">
        <v>2.159748084861576E-2</v>
      </c>
      <c r="T12" s="18">
        <v>5.1695682966005643E-2</v>
      </c>
      <c r="U12" s="18">
        <v>1.5621252148294811E-2</v>
      </c>
      <c r="V12" s="18">
        <v>6.4611137410117495E-2</v>
      </c>
      <c r="W12" s="18">
        <v>6.6477747799394304E-2</v>
      </c>
      <c r="X12" s="18">
        <v>4.6210163008145587E-2</v>
      </c>
      <c r="Y12" s="18">
        <v>6.4002796319657537E-2</v>
      </c>
      <c r="AA12" s="18">
        <v>1.6961791775067601E-2</v>
      </c>
      <c r="AB12" s="18">
        <v>4.5739083094752768E-2</v>
      </c>
      <c r="AC12" s="18">
        <v>0.11162443429476319</v>
      </c>
      <c r="AD12" s="18">
        <v>3.4875776160506147E-2</v>
      </c>
      <c r="AF12" s="18">
        <v>1.54824620406028E-2</v>
      </c>
      <c r="AG12" s="18">
        <v>4.4873473240840317E-2</v>
      </c>
      <c r="AH12" s="18">
        <v>2.5605543889710359E-2</v>
      </c>
      <c r="AI12" s="18">
        <v>8.0226266182951603E-2</v>
      </c>
      <c r="AJ12" s="18">
        <v>7.6210046703955786E-2</v>
      </c>
      <c r="AK12" s="18">
        <v>6.3515639792309272E-2</v>
      </c>
      <c r="AL12" s="18">
        <v>8.8393700714637799E-2</v>
      </c>
      <c r="AM12" s="18">
        <v>8.7663465401511986E-2</v>
      </c>
      <c r="AO12" s="18">
        <v>2.6699696686842789E-2</v>
      </c>
      <c r="AP12" s="18">
        <v>3.4845364268278778E-2</v>
      </c>
      <c r="AQ12" s="18">
        <v>0</v>
      </c>
      <c r="AR12" s="18">
        <v>8.0223369462729899E-2</v>
      </c>
      <c r="AS12" s="18">
        <v>6.3842184448115E-2</v>
      </c>
      <c r="AT12" s="18">
        <v>8.2376665837464808E-2</v>
      </c>
      <c r="AU12" s="18">
        <v>0.10405219227551329</v>
      </c>
      <c r="AV12" s="18">
        <v>2.0443152838936971E-2</v>
      </c>
      <c r="AW12" s="18">
        <v>0.1360141809504565</v>
      </c>
    </row>
    <row r="13" spans="2:51" ht="32.15" customHeight="1" x14ac:dyDescent="0.35">
      <c r="B13" s="20" t="s">
        <v>72</v>
      </c>
      <c r="C13" s="18">
        <v>0.18492740089911991</v>
      </c>
      <c r="D13" s="18">
        <v>0.18541688880836549</v>
      </c>
      <c r="E13" s="18">
        <v>0.18278111641454509</v>
      </c>
      <c r="G13" s="18">
        <v>0</v>
      </c>
      <c r="H13" s="18">
        <v>4.022792385944271E-2</v>
      </c>
      <c r="I13" s="18">
        <v>6.8798887612804061E-2</v>
      </c>
      <c r="J13" s="18">
        <v>6.8256665425664304E-2</v>
      </c>
      <c r="K13" s="18">
        <v>0.18929928222994821</v>
      </c>
      <c r="L13" s="18">
        <v>0.31713069680401151</v>
      </c>
      <c r="N13" s="18">
        <v>0.12024771942727019</v>
      </c>
      <c r="O13" s="18">
        <v>0.10344306480682219</v>
      </c>
      <c r="P13" s="18">
        <v>0.2021066805214094</v>
      </c>
      <c r="Q13" s="18">
        <v>0.34663841652795102</v>
      </c>
      <c r="R13" s="18">
        <v>0.15605807986929821</v>
      </c>
      <c r="S13" s="18">
        <v>0.30879432148908759</v>
      </c>
      <c r="T13" s="18">
        <v>0.17548893529356299</v>
      </c>
      <c r="U13" s="18">
        <v>0.25002495025804239</v>
      </c>
      <c r="V13" s="18">
        <v>0.1095310139688009</v>
      </c>
      <c r="W13" s="18">
        <v>0.23435343540627801</v>
      </c>
      <c r="X13" s="18">
        <v>8.6363589090675291E-2</v>
      </c>
      <c r="Y13" s="18">
        <v>0.1714712225371616</v>
      </c>
      <c r="AA13" s="18">
        <v>0.16090715921628829</v>
      </c>
      <c r="AB13" s="18">
        <v>0.18734303416099199</v>
      </c>
      <c r="AC13" s="18">
        <v>0.11375558851134809</v>
      </c>
      <c r="AD13" s="18">
        <v>0.28555526799150138</v>
      </c>
      <c r="AF13" s="18">
        <v>0.25267519247272813</v>
      </c>
      <c r="AG13" s="18">
        <v>0.1450385611530893</v>
      </c>
      <c r="AH13" s="18">
        <v>0.22768987739014321</v>
      </c>
      <c r="AI13" s="18">
        <v>0.23602422929089811</v>
      </c>
      <c r="AJ13" s="18">
        <v>0.15001074953680821</v>
      </c>
      <c r="AK13" s="18">
        <v>0</v>
      </c>
      <c r="AL13" s="18">
        <v>0.197148239791409</v>
      </c>
      <c r="AM13" s="18">
        <v>0.19620662205153061</v>
      </c>
      <c r="AO13" s="18">
        <v>0.26085772393822371</v>
      </c>
      <c r="AP13" s="18">
        <v>0.1232595991619308</v>
      </c>
      <c r="AQ13" s="18">
        <v>0.28667059972586739</v>
      </c>
      <c r="AR13" s="18">
        <v>0.16724947384826791</v>
      </c>
      <c r="AS13" s="18">
        <v>0.18318653556356829</v>
      </c>
      <c r="AT13" s="18">
        <v>0</v>
      </c>
      <c r="AU13" s="18">
        <v>0.20200639208509369</v>
      </c>
      <c r="AV13" s="18">
        <v>0.2351601369837315</v>
      </c>
      <c r="AW13" s="18">
        <v>8.8972255372063547E-2</v>
      </c>
    </row>
    <row r="15" spans="2:51" x14ac:dyDescent="0.35">
      <c r="B15" s="21" t="s">
        <v>16</v>
      </c>
    </row>
    <row r="16" spans="2:51" x14ac:dyDescent="0.35">
      <c r="B16" t="s">
        <v>141</v>
      </c>
    </row>
    <row r="17" spans="2:2" x14ac:dyDescent="0.35">
      <c r="B17" t="s">
        <v>8</v>
      </c>
    </row>
    <row r="18" spans="2:2" x14ac:dyDescent="0.35">
      <c r="B18"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418</v>
      </c>
      <c r="D7" s="24">
        <v>173</v>
      </c>
      <c r="E7" s="24">
        <v>244</v>
      </c>
      <c r="G7" s="24">
        <v>0</v>
      </c>
      <c r="H7" s="24">
        <v>1</v>
      </c>
      <c r="I7" s="24">
        <v>19</v>
      </c>
      <c r="J7" s="24">
        <v>75</v>
      </c>
      <c r="K7" s="24">
        <v>107</v>
      </c>
      <c r="L7" s="24">
        <v>216</v>
      </c>
      <c r="N7" s="24">
        <v>34</v>
      </c>
      <c r="O7" s="24">
        <v>11</v>
      </c>
      <c r="P7" s="24">
        <v>23</v>
      </c>
      <c r="Q7" s="24">
        <v>16</v>
      </c>
      <c r="R7" s="24">
        <v>45</v>
      </c>
      <c r="S7" s="24">
        <v>34</v>
      </c>
      <c r="T7" s="24">
        <v>22</v>
      </c>
      <c r="U7" s="24">
        <v>48</v>
      </c>
      <c r="V7" s="24">
        <v>28</v>
      </c>
      <c r="W7" s="24">
        <v>70</v>
      </c>
      <c r="X7" s="24">
        <v>44</v>
      </c>
      <c r="Y7" s="24">
        <v>43</v>
      </c>
      <c r="AA7" s="24">
        <v>110</v>
      </c>
      <c r="AB7" s="24">
        <v>121</v>
      </c>
      <c r="AC7" s="24">
        <v>86</v>
      </c>
      <c r="AD7" s="24">
        <v>98</v>
      </c>
      <c r="AF7" s="24">
        <v>106</v>
      </c>
      <c r="AG7" s="24">
        <v>115</v>
      </c>
      <c r="AH7" s="24">
        <v>27</v>
      </c>
      <c r="AI7" s="24">
        <v>18</v>
      </c>
      <c r="AJ7" s="24">
        <v>63</v>
      </c>
      <c r="AK7" s="24">
        <v>12</v>
      </c>
      <c r="AL7" s="24">
        <v>9</v>
      </c>
      <c r="AM7" s="24">
        <v>68</v>
      </c>
      <c r="AO7" s="24">
        <v>91</v>
      </c>
      <c r="AP7" s="24">
        <v>84</v>
      </c>
      <c r="AQ7" s="24">
        <v>22</v>
      </c>
      <c r="AR7" s="24">
        <v>21</v>
      </c>
      <c r="AS7" s="24">
        <v>100</v>
      </c>
      <c r="AT7" s="24">
        <v>9</v>
      </c>
      <c r="AU7" s="24">
        <v>20</v>
      </c>
      <c r="AV7" s="24">
        <v>43</v>
      </c>
      <c r="AW7" s="24">
        <v>28</v>
      </c>
    </row>
    <row r="8" spans="2:51" x14ac:dyDescent="0.35">
      <c r="B8" s="7" t="s">
        <v>67</v>
      </c>
      <c r="C8" s="13">
        <v>439</v>
      </c>
      <c r="D8" s="13">
        <v>180</v>
      </c>
      <c r="E8" s="13">
        <v>257</v>
      </c>
      <c r="G8" s="13">
        <v>0</v>
      </c>
      <c r="H8" s="13">
        <v>1</v>
      </c>
      <c r="I8" s="13">
        <v>18</v>
      </c>
      <c r="J8" s="13">
        <v>74</v>
      </c>
      <c r="K8" s="13">
        <v>107</v>
      </c>
      <c r="L8" s="13">
        <v>239</v>
      </c>
      <c r="N8" s="13">
        <v>36</v>
      </c>
      <c r="O8" s="13">
        <v>11</v>
      </c>
      <c r="P8" s="13">
        <v>23</v>
      </c>
      <c r="Q8" s="13">
        <v>16</v>
      </c>
      <c r="R8" s="13">
        <v>46</v>
      </c>
      <c r="S8" s="13">
        <v>36</v>
      </c>
      <c r="T8" s="13">
        <v>23</v>
      </c>
      <c r="U8" s="13">
        <v>48</v>
      </c>
      <c r="V8" s="13">
        <v>30</v>
      </c>
      <c r="W8" s="13">
        <v>76</v>
      </c>
      <c r="X8" s="13">
        <v>45</v>
      </c>
      <c r="Y8" s="13">
        <v>50</v>
      </c>
      <c r="AA8" s="13">
        <v>115</v>
      </c>
      <c r="AB8" s="13">
        <v>126</v>
      </c>
      <c r="AC8" s="13">
        <v>94</v>
      </c>
      <c r="AD8" s="13">
        <v>102</v>
      </c>
      <c r="AF8" s="13">
        <v>114</v>
      </c>
      <c r="AG8" s="13">
        <v>120</v>
      </c>
      <c r="AH8" s="13">
        <v>29</v>
      </c>
      <c r="AI8" s="13">
        <v>19</v>
      </c>
      <c r="AJ8" s="13">
        <v>67</v>
      </c>
      <c r="AK8" s="13">
        <v>13</v>
      </c>
      <c r="AL8" s="13">
        <v>8</v>
      </c>
      <c r="AM8" s="13">
        <v>69</v>
      </c>
      <c r="AO8" s="13">
        <v>98</v>
      </c>
      <c r="AP8" s="13">
        <v>87</v>
      </c>
      <c r="AQ8" s="13">
        <v>24</v>
      </c>
      <c r="AR8" s="13">
        <v>22</v>
      </c>
      <c r="AS8" s="13">
        <v>105</v>
      </c>
      <c r="AT8" s="13">
        <v>10</v>
      </c>
      <c r="AU8" s="13">
        <v>21</v>
      </c>
      <c r="AV8" s="13">
        <v>44</v>
      </c>
      <c r="AW8" s="13">
        <v>29</v>
      </c>
    </row>
    <row r="9" spans="2:51" ht="19" customHeight="1" x14ac:dyDescent="0.35">
      <c r="B9" s="20" t="s">
        <v>74</v>
      </c>
      <c r="C9" s="18">
        <v>7.4496502510367796E-2</v>
      </c>
      <c r="D9" s="18">
        <v>8.1085106629421561E-2</v>
      </c>
      <c r="E9" s="18">
        <v>7.009337891531521E-2</v>
      </c>
      <c r="G9" s="18">
        <v>0</v>
      </c>
      <c r="H9" s="18">
        <v>0</v>
      </c>
      <c r="I9" s="18">
        <v>0.22989809291668889</v>
      </c>
      <c r="J9" s="18">
        <v>7.2536453446276794E-2</v>
      </c>
      <c r="K9" s="18">
        <v>7.403900659096721E-2</v>
      </c>
      <c r="L9" s="18">
        <v>6.3835661419212084E-2</v>
      </c>
      <c r="N9" s="18">
        <v>6.0587024162554987E-2</v>
      </c>
      <c r="O9" s="18">
        <v>0.27248003547628019</v>
      </c>
      <c r="P9" s="18">
        <v>4.4618463724673388E-2</v>
      </c>
      <c r="Q9" s="18">
        <v>6.6493297520842501E-2</v>
      </c>
      <c r="R9" s="18">
        <v>4.123268897069874E-2</v>
      </c>
      <c r="S9" s="18">
        <v>5.7791712059560248E-2</v>
      </c>
      <c r="T9" s="18">
        <v>4.1238475826484072E-2</v>
      </c>
      <c r="U9" s="18">
        <v>9.4735656195756246E-2</v>
      </c>
      <c r="V9" s="18">
        <v>0.10917567990775059</v>
      </c>
      <c r="W9" s="18">
        <v>8.3072118905011524E-2</v>
      </c>
      <c r="X9" s="18">
        <v>7.1752588590717883E-2</v>
      </c>
      <c r="Y9" s="18">
        <v>6.4707368081155667E-2</v>
      </c>
      <c r="AA9" s="18">
        <v>0.1077722175440701</v>
      </c>
      <c r="AB9" s="18">
        <v>4.6952191211069451E-2</v>
      </c>
      <c r="AC9" s="18">
        <v>0.11740366583161239</v>
      </c>
      <c r="AD9" s="18">
        <v>2.8751972032422531E-2</v>
      </c>
      <c r="AF9" s="18">
        <v>7.6535115180236243E-2</v>
      </c>
      <c r="AG9" s="18">
        <v>7.5794823083269902E-2</v>
      </c>
      <c r="AH9" s="18">
        <v>0.1164248337235332</v>
      </c>
      <c r="AI9" s="18">
        <v>5.6917997307376463E-2</v>
      </c>
      <c r="AJ9" s="18">
        <v>7.4826420842773231E-2</v>
      </c>
      <c r="AK9" s="18">
        <v>0</v>
      </c>
      <c r="AL9" s="18">
        <v>0</v>
      </c>
      <c r="AM9" s="18">
        <v>7.8041549538131333E-2</v>
      </c>
      <c r="AO9" s="18">
        <v>6.6980735884551029E-2</v>
      </c>
      <c r="AP9" s="18">
        <v>0.1044203981791833</v>
      </c>
      <c r="AQ9" s="18">
        <v>0.13581119482061491</v>
      </c>
      <c r="AR9" s="18">
        <v>4.8593261294404118E-2</v>
      </c>
      <c r="AS9" s="18">
        <v>5.8620942535998123E-2</v>
      </c>
      <c r="AT9" s="18">
        <v>0</v>
      </c>
      <c r="AU9" s="18">
        <v>0</v>
      </c>
      <c r="AV9" s="18">
        <v>5.8486019676341879E-2</v>
      </c>
      <c r="AW9" s="18">
        <v>0.1395120685325878</v>
      </c>
    </row>
    <row r="10" spans="2:51" ht="19" customHeight="1" x14ac:dyDescent="0.35">
      <c r="B10" s="20" t="s">
        <v>75</v>
      </c>
      <c r="C10" s="18">
        <v>0.32674459378765303</v>
      </c>
      <c r="D10" s="18">
        <v>0.32915761231890378</v>
      </c>
      <c r="E10" s="18">
        <v>0.32600423965678121</v>
      </c>
      <c r="G10" s="18">
        <v>0</v>
      </c>
      <c r="H10" s="18">
        <v>1</v>
      </c>
      <c r="I10" s="18">
        <v>0.21412615648869709</v>
      </c>
      <c r="J10" s="18">
        <v>0.33751820735111138</v>
      </c>
      <c r="K10" s="18">
        <v>0.33034045220929031</v>
      </c>
      <c r="L10" s="18">
        <v>0.32732363237923079</v>
      </c>
      <c r="N10" s="18">
        <v>0.28662065388840452</v>
      </c>
      <c r="O10" s="18">
        <v>0.18055423050355571</v>
      </c>
      <c r="P10" s="18">
        <v>0.26303606194062717</v>
      </c>
      <c r="Q10" s="18">
        <v>0.25086119969676163</v>
      </c>
      <c r="R10" s="18">
        <v>0.33518053035587481</v>
      </c>
      <c r="S10" s="18">
        <v>0.30259434266572438</v>
      </c>
      <c r="T10" s="18">
        <v>0.40774541397968328</v>
      </c>
      <c r="U10" s="18">
        <v>0.25321360809104271</v>
      </c>
      <c r="V10" s="18">
        <v>0.39381759180543202</v>
      </c>
      <c r="W10" s="18">
        <v>0.3084797979136491</v>
      </c>
      <c r="X10" s="18">
        <v>0.41249007776067642</v>
      </c>
      <c r="Y10" s="18">
        <v>0.39376387999403489</v>
      </c>
      <c r="AA10" s="18">
        <v>0.36263666185231291</v>
      </c>
      <c r="AB10" s="18">
        <v>0.37052157651774931</v>
      </c>
      <c r="AC10" s="18">
        <v>0.28490726443100889</v>
      </c>
      <c r="AD10" s="18">
        <v>0.26998287329483878</v>
      </c>
      <c r="AF10" s="18">
        <v>0.37874755955719258</v>
      </c>
      <c r="AG10" s="18">
        <v>0.31052944350836642</v>
      </c>
      <c r="AH10" s="18">
        <v>0.33711890065233557</v>
      </c>
      <c r="AI10" s="18">
        <v>0.33545431562905598</v>
      </c>
      <c r="AJ10" s="18">
        <v>0.31697699275729307</v>
      </c>
      <c r="AK10" s="18">
        <v>0.56453164672968104</v>
      </c>
      <c r="AL10" s="18">
        <v>0.60960548010728921</v>
      </c>
      <c r="AM10" s="18">
        <v>0.19446953202127129</v>
      </c>
      <c r="AO10" s="18">
        <v>0.37383338744607292</v>
      </c>
      <c r="AP10" s="18">
        <v>0.31077695001817762</v>
      </c>
      <c r="AQ10" s="18">
        <v>0.27261724090230022</v>
      </c>
      <c r="AR10" s="18">
        <v>0.33879941367852018</v>
      </c>
      <c r="AS10" s="18">
        <v>0.33090235299553028</v>
      </c>
      <c r="AT10" s="18">
        <v>0.42490423739827032</v>
      </c>
      <c r="AU10" s="18">
        <v>0.21571926936652561</v>
      </c>
      <c r="AV10" s="18">
        <v>0.30057134412141379</v>
      </c>
      <c r="AW10" s="18">
        <v>0.3212244512938528</v>
      </c>
    </row>
    <row r="11" spans="2:51" ht="19" customHeight="1" x14ac:dyDescent="0.35">
      <c r="B11" s="20" t="s">
        <v>76</v>
      </c>
      <c r="C11" s="18">
        <v>0.24908710004319859</v>
      </c>
      <c r="D11" s="18">
        <v>0.24047684727306701</v>
      </c>
      <c r="E11" s="18">
        <v>0.25585037431635088</v>
      </c>
      <c r="G11" s="18">
        <v>0</v>
      </c>
      <c r="H11" s="18">
        <v>0</v>
      </c>
      <c r="I11" s="18">
        <v>0.31861168678411339</v>
      </c>
      <c r="J11" s="18">
        <v>0.26280651006108458</v>
      </c>
      <c r="K11" s="18">
        <v>0.25865680276748382</v>
      </c>
      <c r="L11" s="18">
        <v>0.2364066803325843</v>
      </c>
      <c r="N11" s="18">
        <v>0.26704883001891899</v>
      </c>
      <c r="O11" s="18">
        <v>0.35575466985213572</v>
      </c>
      <c r="P11" s="18">
        <v>0.2245204868931984</v>
      </c>
      <c r="Q11" s="18">
        <v>0.25080481865045268</v>
      </c>
      <c r="R11" s="18">
        <v>0.2496818653303253</v>
      </c>
      <c r="S11" s="18">
        <v>0.26139300562248807</v>
      </c>
      <c r="T11" s="18">
        <v>0.32439650035547241</v>
      </c>
      <c r="U11" s="18">
        <v>0.27484906475912418</v>
      </c>
      <c r="V11" s="18">
        <v>0.17632748099962919</v>
      </c>
      <c r="W11" s="18">
        <v>0.21933423912849301</v>
      </c>
      <c r="X11" s="18">
        <v>0.27182390861737599</v>
      </c>
      <c r="Y11" s="18">
        <v>0.22286051483596181</v>
      </c>
      <c r="AA11" s="18">
        <v>0.25346306173389399</v>
      </c>
      <c r="AB11" s="18">
        <v>0.23755540269777931</v>
      </c>
      <c r="AC11" s="18">
        <v>0.2439404672233349</v>
      </c>
      <c r="AD11" s="18">
        <v>0.26631707069140009</v>
      </c>
      <c r="AF11" s="18">
        <v>0.1808232352054347</v>
      </c>
      <c r="AG11" s="18">
        <v>0.29674864212409441</v>
      </c>
      <c r="AH11" s="18">
        <v>0.1094697065608269</v>
      </c>
      <c r="AI11" s="18">
        <v>0.33513225066242541</v>
      </c>
      <c r="AJ11" s="18">
        <v>0.30553741737849871</v>
      </c>
      <c r="AK11" s="18">
        <v>8.7020778368144064E-2</v>
      </c>
      <c r="AL11" s="18">
        <v>0</v>
      </c>
      <c r="AM11" s="18">
        <v>0.31817530882656447</v>
      </c>
      <c r="AO11" s="18">
        <v>0.21185893153754379</v>
      </c>
      <c r="AP11" s="18">
        <v>0.30274076168544423</v>
      </c>
      <c r="AQ11" s="18">
        <v>0.18159474039746901</v>
      </c>
      <c r="AR11" s="18">
        <v>0.32493541392936298</v>
      </c>
      <c r="AS11" s="18">
        <v>0.2289542833826046</v>
      </c>
      <c r="AT11" s="18">
        <v>0.1149228882466186</v>
      </c>
      <c r="AU11" s="18">
        <v>0.31145322145546278</v>
      </c>
      <c r="AV11" s="18">
        <v>0.24492640562581069</v>
      </c>
      <c r="AW11" s="18">
        <v>0.28977546207123073</v>
      </c>
    </row>
    <row r="12" spans="2:51" ht="19" customHeight="1" x14ac:dyDescent="0.35">
      <c r="B12" s="20" t="s">
        <v>77</v>
      </c>
      <c r="C12" s="18">
        <v>0.1031863943144767</v>
      </c>
      <c r="D12" s="18">
        <v>7.4603538307166872E-2</v>
      </c>
      <c r="E12" s="18">
        <v>0.1206173042565812</v>
      </c>
      <c r="G12" s="18">
        <v>0</v>
      </c>
      <c r="H12" s="18">
        <v>0</v>
      </c>
      <c r="I12" s="18">
        <v>0.1099179425274748</v>
      </c>
      <c r="J12" s="18">
        <v>0.18232091234511411</v>
      </c>
      <c r="K12" s="18">
        <v>0.1122118119300108</v>
      </c>
      <c r="L12" s="18">
        <v>7.4714855794258531E-2</v>
      </c>
      <c r="N12" s="18">
        <v>0.14461373879640529</v>
      </c>
      <c r="O12" s="18">
        <v>0</v>
      </c>
      <c r="P12" s="18">
        <v>8.931890992426525E-2</v>
      </c>
      <c r="Q12" s="18">
        <v>6.7481138441435676E-2</v>
      </c>
      <c r="R12" s="18">
        <v>0.1537836278716036</v>
      </c>
      <c r="S12" s="18">
        <v>0.1142868059845837</v>
      </c>
      <c r="T12" s="18">
        <v>4.1238475826484072E-2</v>
      </c>
      <c r="U12" s="18">
        <v>0.124110888539613</v>
      </c>
      <c r="V12" s="18">
        <v>7.0409274959537443E-2</v>
      </c>
      <c r="W12" s="18">
        <v>0.1277420406693533</v>
      </c>
      <c r="X12" s="18">
        <v>0.10604684358419179</v>
      </c>
      <c r="Y12" s="18">
        <v>4.7803965711281503E-2</v>
      </c>
      <c r="AA12" s="18">
        <v>6.1188053524908227E-2</v>
      </c>
      <c r="AB12" s="18">
        <v>0.1125041114604626</v>
      </c>
      <c r="AC12" s="18">
        <v>0.16053545690404999</v>
      </c>
      <c r="AD12" s="18">
        <v>8.7644815071028184E-2</v>
      </c>
      <c r="AF12" s="18">
        <v>4.8111170822145499E-2</v>
      </c>
      <c r="AG12" s="18">
        <v>9.6001766456075707E-2</v>
      </c>
      <c r="AH12" s="18">
        <v>0.17654886295629041</v>
      </c>
      <c r="AI12" s="18">
        <v>5.0492320854843502E-2</v>
      </c>
      <c r="AJ12" s="18">
        <v>9.315513084651561E-2</v>
      </c>
      <c r="AK12" s="18">
        <v>0.17633897600207279</v>
      </c>
      <c r="AL12" s="18">
        <v>0.21610250547559179</v>
      </c>
      <c r="AM12" s="18">
        <v>0.17461113906990169</v>
      </c>
      <c r="AO12" s="18">
        <v>6.8567745024306806E-2</v>
      </c>
      <c r="AP12" s="18">
        <v>6.9736691109882051E-2</v>
      </c>
      <c r="AQ12" s="18">
        <v>0.13759706773987479</v>
      </c>
      <c r="AR12" s="18">
        <v>9.8098216977703948E-2</v>
      </c>
      <c r="AS12" s="18">
        <v>0.1249900887227736</v>
      </c>
      <c r="AT12" s="18">
        <v>0.2328798341342804</v>
      </c>
      <c r="AU12" s="18">
        <v>0.23438525249230391</v>
      </c>
      <c r="AV12" s="18">
        <v>0.1111584838353231</v>
      </c>
      <c r="AW12" s="18">
        <v>6.9519518294065108E-2</v>
      </c>
    </row>
    <row r="13" spans="2:51" ht="32.15" customHeight="1" x14ac:dyDescent="0.35">
      <c r="B13" s="20" t="s">
        <v>72</v>
      </c>
      <c r="C13" s="18">
        <v>0.24648540934430391</v>
      </c>
      <c r="D13" s="18">
        <v>0.27467689547144081</v>
      </c>
      <c r="E13" s="18">
        <v>0.22743470285497161</v>
      </c>
      <c r="G13" s="18">
        <v>0</v>
      </c>
      <c r="H13" s="18">
        <v>0</v>
      </c>
      <c r="I13" s="18">
        <v>0.12744612128302571</v>
      </c>
      <c r="J13" s="18">
        <v>0.14481791679641309</v>
      </c>
      <c r="K13" s="18">
        <v>0.2247519265022479</v>
      </c>
      <c r="L13" s="18">
        <v>0.29771917007471421</v>
      </c>
      <c r="N13" s="18">
        <v>0.2411297531337164</v>
      </c>
      <c r="O13" s="18">
        <v>0.1912110641680283</v>
      </c>
      <c r="P13" s="18">
        <v>0.37850607751723592</v>
      </c>
      <c r="Q13" s="18">
        <v>0.36435954569050749</v>
      </c>
      <c r="R13" s="18">
        <v>0.22012128747149751</v>
      </c>
      <c r="S13" s="18">
        <v>0.26393413366764329</v>
      </c>
      <c r="T13" s="18">
        <v>0.18538113401187639</v>
      </c>
      <c r="U13" s="18">
        <v>0.25309078241446381</v>
      </c>
      <c r="V13" s="18">
        <v>0.25026997232765091</v>
      </c>
      <c r="W13" s="18">
        <v>0.26137180338349297</v>
      </c>
      <c r="X13" s="18">
        <v>0.13788658144703789</v>
      </c>
      <c r="Y13" s="18">
        <v>0.27086427137756619</v>
      </c>
      <c r="AA13" s="18">
        <v>0.21494000534481481</v>
      </c>
      <c r="AB13" s="18">
        <v>0.2324667181129392</v>
      </c>
      <c r="AC13" s="18">
        <v>0.1932131456099935</v>
      </c>
      <c r="AD13" s="18">
        <v>0.34730326891031021</v>
      </c>
      <c r="AF13" s="18">
        <v>0.3157829192349908</v>
      </c>
      <c r="AG13" s="18">
        <v>0.22092532482819369</v>
      </c>
      <c r="AH13" s="18">
        <v>0.26043769610701378</v>
      </c>
      <c r="AI13" s="18">
        <v>0.22200311554629859</v>
      </c>
      <c r="AJ13" s="18">
        <v>0.20950403817491889</v>
      </c>
      <c r="AK13" s="18">
        <v>0.17210859890010219</v>
      </c>
      <c r="AL13" s="18">
        <v>0.17429201441711911</v>
      </c>
      <c r="AM13" s="18">
        <v>0.23470247054413099</v>
      </c>
      <c r="AO13" s="18">
        <v>0.27875920010752531</v>
      </c>
      <c r="AP13" s="18">
        <v>0.21232519900731281</v>
      </c>
      <c r="AQ13" s="18">
        <v>0.27237975613974102</v>
      </c>
      <c r="AR13" s="18">
        <v>0.1895736941200086</v>
      </c>
      <c r="AS13" s="18">
        <v>0.25653233236309342</v>
      </c>
      <c r="AT13" s="18">
        <v>0.22729304022083049</v>
      </c>
      <c r="AU13" s="18">
        <v>0.23844225668570779</v>
      </c>
      <c r="AV13" s="18">
        <v>0.28485774674111047</v>
      </c>
      <c r="AW13" s="18">
        <v>0.17996849980826379</v>
      </c>
    </row>
    <row r="15" spans="2:51" x14ac:dyDescent="0.35">
      <c r="B15" s="21" t="s">
        <v>17</v>
      </c>
    </row>
    <row r="16" spans="2:51" x14ac:dyDescent="0.35">
      <c r="B16" t="s">
        <v>141</v>
      </c>
    </row>
    <row r="17" spans="2:2" x14ac:dyDescent="0.35">
      <c r="B17" t="s">
        <v>8</v>
      </c>
    </row>
    <row r="18" spans="2:2" x14ac:dyDescent="0.35">
      <c r="B18"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Y2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743</v>
      </c>
      <c r="D7" s="24">
        <v>349</v>
      </c>
      <c r="E7" s="24">
        <v>393</v>
      </c>
      <c r="G7" s="24">
        <v>11</v>
      </c>
      <c r="H7" s="24">
        <v>48</v>
      </c>
      <c r="I7" s="24">
        <v>135</v>
      </c>
      <c r="J7" s="24">
        <v>182</v>
      </c>
      <c r="K7" s="24">
        <v>144</v>
      </c>
      <c r="L7" s="24">
        <v>223</v>
      </c>
      <c r="N7" s="24">
        <v>57</v>
      </c>
      <c r="O7" s="24">
        <v>25</v>
      </c>
      <c r="P7" s="24">
        <v>41</v>
      </c>
      <c r="Q7" s="24">
        <v>30</v>
      </c>
      <c r="R7" s="24">
        <v>84</v>
      </c>
      <c r="S7" s="24">
        <v>53</v>
      </c>
      <c r="T7" s="24">
        <v>45</v>
      </c>
      <c r="U7" s="24">
        <v>74</v>
      </c>
      <c r="V7" s="24">
        <v>85</v>
      </c>
      <c r="W7" s="24">
        <v>102</v>
      </c>
      <c r="X7" s="24">
        <v>79</v>
      </c>
      <c r="Y7" s="24">
        <v>68</v>
      </c>
      <c r="AA7" s="24">
        <v>216</v>
      </c>
      <c r="AB7" s="24">
        <v>197</v>
      </c>
      <c r="AC7" s="24">
        <v>167</v>
      </c>
      <c r="AD7" s="24">
        <v>160</v>
      </c>
      <c r="AF7" s="24">
        <v>161</v>
      </c>
      <c r="AG7" s="24">
        <v>239</v>
      </c>
      <c r="AH7" s="24">
        <v>46</v>
      </c>
      <c r="AI7" s="24">
        <v>40</v>
      </c>
      <c r="AJ7" s="24">
        <v>107</v>
      </c>
      <c r="AK7" s="24">
        <v>19</v>
      </c>
      <c r="AL7" s="24">
        <v>14</v>
      </c>
      <c r="AM7" s="24">
        <v>117</v>
      </c>
      <c r="AO7" s="24">
        <v>143</v>
      </c>
      <c r="AP7" s="24">
        <v>182</v>
      </c>
      <c r="AQ7" s="24">
        <v>40</v>
      </c>
      <c r="AR7" s="24">
        <v>52</v>
      </c>
      <c r="AS7" s="24">
        <v>159</v>
      </c>
      <c r="AT7" s="24">
        <v>15</v>
      </c>
      <c r="AU7" s="24">
        <v>44</v>
      </c>
      <c r="AV7" s="24">
        <v>59</v>
      </c>
      <c r="AW7" s="24">
        <v>49</v>
      </c>
    </row>
    <row r="8" spans="2:51" x14ac:dyDescent="0.35">
      <c r="B8" s="7" t="s">
        <v>67</v>
      </c>
      <c r="C8" s="13">
        <v>758</v>
      </c>
      <c r="D8" s="13">
        <v>353</v>
      </c>
      <c r="E8" s="13">
        <v>404</v>
      </c>
      <c r="G8" s="13">
        <v>11</v>
      </c>
      <c r="H8" s="13">
        <v>48</v>
      </c>
      <c r="I8" s="13">
        <v>131</v>
      </c>
      <c r="J8" s="13">
        <v>178</v>
      </c>
      <c r="K8" s="13">
        <v>145</v>
      </c>
      <c r="L8" s="13">
        <v>246</v>
      </c>
      <c r="N8" s="13">
        <v>58</v>
      </c>
      <c r="O8" s="13">
        <v>24</v>
      </c>
      <c r="P8" s="13">
        <v>40</v>
      </c>
      <c r="Q8" s="13">
        <v>30</v>
      </c>
      <c r="R8" s="13">
        <v>84</v>
      </c>
      <c r="S8" s="13">
        <v>54</v>
      </c>
      <c r="T8" s="13">
        <v>45</v>
      </c>
      <c r="U8" s="13">
        <v>72</v>
      </c>
      <c r="V8" s="13">
        <v>86</v>
      </c>
      <c r="W8" s="13">
        <v>108</v>
      </c>
      <c r="X8" s="13">
        <v>79</v>
      </c>
      <c r="Y8" s="13">
        <v>78</v>
      </c>
      <c r="AA8" s="13">
        <v>216</v>
      </c>
      <c r="AB8" s="13">
        <v>200</v>
      </c>
      <c r="AC8" s="13">
        <v>178</v>
      </c>
      <c r="AD8" s="13">
        <v>163</v>
      </c>
      <c r="AF8" s="13">
        <v>168</v>
      </c>
      <c r="AG8" s="13">
        <v>241</v>
      </c>
      <c r="AH8" s="13">
        <v>48</v>
      </c>
      <c r="AI8" s="13">
        <v>41</v>
      </c>
      <c r="AJ8" s="13">
        <v>111</v>
      </c>
      <c r="AK8" s="13">
        <v>20</v>
      </c>
      <c r="AL8" s="13">
        <v>13</v>
      </c>
      <c r="AM8" s="13">
        <v>116</v>
      </c>
      <c r="AO8" s="13">
        <v>149</v>
      </c>
      <c r="AP8" s="13">
        <v>183</v>
      </c>
      <c r="AQ8" s="13">
        <v>42</v>
      </c>
      <c r="AR8" s="13">
        <v>53</v>
      </c>
      <c r="AS8" s="13">
        <v>163</v>
      </c>
      <c r="AT8" s="13">
        <v>16</v>
      </c>
      <c r="AU8" s="13">
        <v>44</v>
      </c>
      <c r="AV8" s="13">
        <v>60</v>
      </c>
      <c r="AW8" s="13">
        <v>49</v>
      </c>
    </row>
    <row r="9" spans="2:51" ht="32.15" customHeight="1" x14ac:dyDescent="0.35">
      <c r="B9" s="20" t="s">
        <v>80</v>
      </c>
      <c r="C9" s="18">
        <v>0.44700407804083631</v>
      </c>
      <c r="D9" s="18">
        <v>0.3784441263336924</v>
      </c>
      <c r="E9" s="18">
        <v>0.50599346532385858</v>
      </c>
      <c r="G9" s="18">
        <v>0.54728961218969696</v>
      </c>
      <c r="H9" s="18">
        <v>0.33465495778962923</v>
      </c>
      <c r="I9" s="18">
        <v>0.39297740359006922</v>
      </c>
      <c r="J9" s="18">
        <v>0.43811407229164312</v>
      </c>
      <c r="K9" s="18">
        <v>0.48013588297346937</v>
      </c>
      <c r="L9" s="18">
        <v>0.48011913307207937</v>
      </c>
      <c r="N9" s="18">
        <v>0.48967854415249162</v>
      </c>
      <c r="O9" s="18">
        <v>0.42883752600344999</v>
      </c>
      <c r="P9" s="18">
        <v>0.34378863474335308</v>
      </c>
      <c r="Q9" s="18">
        <v>0.27703264139794809</v>
      </c>
      <c r="R9" s="18">
        <v>0.50854789582031645</v>
      </c>
      <c r="S9" s="18">
        <v>0.41105208833102103</v>
      </c>
      <c r="T9" s="18">
        <v>0.49611452113448401</v>
      </c>
      <c r="U9" s="18">
        <v>0.51292548866225429</v>
      </c>
      <c r="V9" s="18">
        <v>0.33027782954759011</v>
      </c>
      <c r="W9" s="18">
        <v>0.4204026694398923</v>
      </c>
      <c r="X9" s="18">
        <v>0.53464371623003815</v>
      </c>
      <c r="Y9" s="18">
        <v>0.48559005170877179</v>
      </c>
      <c r="AA9" s="18">
        <v>0.45203125033408642</v>
      </c>
      <c r="AB9" s="18">
        <v>0.41185021947958828</v>
      </c>
      <c r="AC9" s="18">
        <v>0.47269464756227342</v>
      </c>
      <c r="AD9" s="18">
        <v>0.45350907626691578</v>
      </c>
      <c r="AF9" s="18">
        <v>0.43881055134058872</v>
      </c>
      <c r="AG9" s="18">
        <v>0.43694025336856068</v>
      </c>
      <c r="AH9" s="18">
        <v>0.43042835331914181</v>
      </c>
      <c r="AI9" s="18">
        <v>0.44859658790008861</v>
      </c>
      <c r="AJ9" s="18">
        <v>0.48339632081702549</v>
      </c>
      <c r="AK9" s="18">
        <v>0.57833801731893775</v>
      </c>
      <c r="AL9" s="18">
        <v>0.36551893813333503</v>
      </c>
      <c r="AM9" s="18">
        <v>0.43818274768716592</v>
      </c>
      <c r="AO9" s="18">
        <v>0.43849738498985252</v>
      </c>
      <c r="AP9" s="18">
        <v>0.43506658213153598</v>
      </c>
      <c r="AQ9" s="18">
        <v>0.35404199184775009</v>
      </c>
      <c r="AR9" s="18">
        <v>0.44201775673968241</v>
      </c>
      <c r="AS9" s="18">
        <v>0.47125677773847657</v>
      </c>
      <c r="AT9" s="18">
        <v>0.60125158957012581</v>
      </c>
      <c r="AU9" s="18">
        <v>0.45303348702133212</v>
      </c>
      <c r="AV9" s="18">
        <v>0.42245434445862262</v>
      </c>
      <c r="AW9" s="18">
        <v>0.49644226578828687</v>
      </c>
    </row>
    <row r="10" spans="2:51" ht="32.15" customHeight="1" x14ac:dyDescent="0.35">
      <c r="B10" s="20" t="s">
        <v>81</v>
      </c>
      <c r="C10" s="18">
        <v>0.36475699271063622</v>
      </c>
      <c r="D10" s="18">
        <v>0.34271902834713291</v>
      </c>
      <c r="E10" s="18">
        <v>0.38286891714851212</v>
      </c>
      <c r="G10" s="18">
        <v>0.36968401140376811</v>
      </c>
      <c r="H10" s="18">
        <v>0.26994832742902919</v>
      </c>
      <c r="I10" s="18">
        <v>0.41560652458691799</v>
      </c>
      <c r="J10" s="18">
        <v>0.42292204427386332</v>
      </c>
      <c r="K10" s="18">
        <v>0.3403046233175695</v>
      </c>
      <c r="L10" s="18">
        <v>0.32836554050870809</v>
      </c>
      <c r="N10" s="18">
        <v>0.35229355447880079</v>
      </c>
      <c r="O10" s="18">
        <v>0.39333679844992853</v>
      </c>
      <c r="P10" s="18">
        <v>0.38941988924906401</v>
      </c>
      <c r="Q10" s="18">
        <v>0.33671496864649852</v>
      </c>
      <c r="R10" s="18">
        <v>0.32372164918541191</v>
      </c>
      <c r="S10" s="18">
        <v>0.1838297690327419</v>
      </c>
      <c r="T10" s="18">
        <v>0.38178293397814261</v>
      </c>
      <c r="U10" s="18">
        <v>0.4183467797257035</v>
      </c>
      <c r="V10" s="18">
        <v>0.38779257856293459</v>
      </c>
      <c r="W10" s="18">
        <v>0.34379943755649278</v>
      </c>
      <c r="X10" s="18">
        <v>0.46425094488885238</v>
      </c>
      <c r="Y10" s="18">
        <v>0.37513650596881659</v>
      </c>
      <c r="AA10" s="18">
        <v>0.40760310452155762</v>
      </c>
      <c r="AB10" s="18">
        <v>0.35351625556715077</v>
      </c>
      <c r="AC10" s="18">
        <v>0.37996073435745081</v>
      </c>
      <c r="AD10" s="18">
        <v>0.30833831604035372</v>
      </c>
      <c r="AF10" s="18">
        <v>0.36435277740699068</v>
      </c>
      <c r="AG10" s="18">
        <v>0.38410088115503033</v>
      </c>
      <c r="AH10" s="18">
        <v>0.31896686813695191</v>
      </c>
      <c r="AI10" s="18">
        <v>0.38231744369999487</v>
      </c>
      <c r="AJ10" s="18">
        <v>0.32095703171807088</v>
      </c>
      <c r="AK10" s="18">
        <v>0.52959452672710627</v>
      </c>
      <c r="AL10" s="18">
        <v>0.28165043463301559</v>
      </c>
      <c r="AM10" s="18">
        <v>0.36092104036841538</v>
      </c>
      <c r="AO10" s="18">
        <v>0.3972637153000117</v>
      </c>
      <c r="AP10" s="18">
        <v>0.39975404754454502</v>
      </c>
      <c r="AQ10" s="18">
        <v>0.2444658849717313</v>
      </c>
      <c r="AR10" s="18">
        <v>0.27014541229608591</v>
      </c>
      <c r="AS10" s="18">
        <v>0.34825717778346871</v>
      </c>
      <c r="AT10" s="18">
        <v>0.40744353803291378</v>
      </c>
      <c r="AU10" s="18">
        <v>0.41382977949500382</v>
      </c>
      <c r="AV10" s="18">
        <v>0.37540853969371762</v>
      </c>
      <c r="AW10" s="18">
        <v>0.32397166019722379</v>
      </c>
    </row>
    <row r="11" spans="2:51" ht="32.15" customHeight="1" x14ac:dyDescent="0.35">
      <c r="B11" s="20" t="s">
        <v>82</v>
      </c>
      <c r="C11" s="18">
        <v>0.47712411807622662</v>
      </c>
      <c r="D11" s="18">
        <v>0.46266174237916158</v>
      </c>
      <c r="E11" s="18">
        <v>0.48881317037291561</v>
      </c>
      <c r="G11" s="18">
        <v>0.44849032739587202</v>
      </c>
      <c r="H11" s="18">
        <v>0.41388460068715882</v>
      </c>
      <c r="I11" s="18">
        <v>0.51383813961541536</v>
      </c>
      <c r="J11" s="18">
        <v>0.50250073671489448</v>
      </c>
      <c r="K11" s="18">
        <v>0.43396785365998808</v>
      </c>
      <c r="L11" s="18">
        <v>0.47818578760218489</v>
      </c>
      <c r="N11" s="18">
        <v>0.50137381281511828</v>
      </c>
      <c r="O11" s="18">
        <v>0.48119498476522832</v>
      </c>
      <c r="P11" s="18">
        <v>0.44258993728112339</v>
      </c>
      <c r="Q11" s="18">
        <v>0.27156687723137768</v>
      </c>
      <c r="R11" s="18">
        <v>0.44015167976994662</v>
      </c>
      <c r="S11" s="18">
        <v>0.44529477922411942</v>
      </c>
      <c r="T11" s="18">
        <v>0.49425584311823412</v>
      </c>
      <c r="U11" s="18">
        <v>0.55108099074710748</v>
      </c>
      <c r="V11" s="18">
        <v>0.4620106513907456</v>
      </c>
      <c r="W11" s="18">
        <v>0.51967069416933032</v>
      </c>
      <c r="X11" s="18">
        <v>0.56552655938567742</v>
      </c>
      <c r="Y11" s="18">
        <v>0.40522920855129752</v>
      </c>
      <c r="AA11" s="18">
        <v>0.56375091076353856</v>
      </c>
      <c r="AB11" s="18">
        <v>0.4804146095970826</v>
      </c>
      <c r="AC11" s="18">
        <v>0.42923558144948087</v>
      </c>
      <c r="AD11" s="18">
        <v>0.41224347666233813</v>
      </c>
      <c r="AF11" s="18">
        <v>0.51414459352046249</v>
      </c>
      <c r="AG11" s="18">
        <v>0.47958602693335167</v>
      </c>
      <c r="AH11" s="18">
        <v>0.39537527273589501</v>
      </c>
      <c r="AI11" s="18">
        <v>0.51120381254926794</v>
      </c>
      <c r="AJ11" s="18">
        <v>0.45127034134964539</v>
      </c>
      <c r="AK11" s="18">
        <v>0.52715281754757193</v>
      </c>
      <c r="AL11" s="18">
        <v>0.36160370071264758</v>
      </c>
      <c r="AM11" s="18">
        <v>0.46902184980313277</v>
      </c>
      <c r="AO11" s="18">
        <v>0.50740687669660289</v>
      </c>
      <c r="AP11" s="18">
        <v>0.53131994016048556</v>
      </c>
      <c r="AQ11" s="18">
        <v>0.32121600244184773</v>
      </c>
      <c r="AR11" s="18">
        <v>0.48905924109204341</v>
      </c>
      <c r="AS11" s="18">
        <v>0.43927408229217202</v>
      </c>
      <c r="AT11" s="18">
        <v>0.53723461082324098</v>
      </c>
      <c r="AU11" s="18">
        <v>0.44062904258393609</v>
      </c>
      <c r="AV11" s="18">
        <v>0.46837434825712948</v>
      </c>
      <c r="AW11" s="18">
        <v>0.45321460396521879</v>
      </c>
    </row>
    <row r="12" spans="2:51" ht="32.15" customHeight="1" x14ac:dyDescent="0.35">
      <c r="B12" s="20" t="s">
        <v>83</v>
      </c>
      <c r="C12" s="18">
        <v>0.33297943871638291</v>
      </c>
      <c r="D12" s="18">
        <v>0.310553782571864</v>
      </c>
      <c r="E12" s="18">
        <v>0.35137172425542329</v>
      </c>
      <c r="G12" s="18">
        <v>0.17680172802784561</v>
      </c>
      <c r="H12" s="18">
        <v>0.39749308463572502</v>
      </c>
      <c r="I12" s="18">
        <v>0.33934399959758599</v>
      </c>
      <c r="J12" s="18">
        <v>0.33226582522811082</v>
      </c>
      <c r="K12" s="18">
        <v>0.31819305951824273</v>
      </c>
      <c r="L12" s="18">
        <v>0.33299545364361999</v>
      </c>
      <c r="N12" s="18">
        <v>0.27894593890982311</v>
      </c>
      <c r="O12" s="18">
        <v>0.59921852784654017</v>
      </c>
      <c r="P12" s="18">
        <v>0.14969422227026519</v>
      </c>
      <c r="Q12" s="18">
        <v>0.40958321119251551</v>
      </c>
      <c r="R12" s="18">
        <v>0.34730660694634541</v>
      </c>
      <c r="S12" s="18">
        <v>0.26358437398510298</v>
      </c>
      <c r="T12" s="18">
        <v>0.42240769935185662</v>
      </c>
      <c r="U12" s="18">
        <v>0.3935412588542595</v>
      </c>
      <c r="V12" s="18">
        <v>0.29558270155054872</v>
      </c>
      <c r="W12" s="18">
        <v>0.34824088261904429</v>
      </c>
      <c r="X12" s="18">
        <v>0.35385137806333938</v>
      </c>
      <c r="Y12" s="18">
        <v>0.28010923750151628</v>
      </c>
      <c r="AA12" s="18">
        <v>0.34813386978544891</v>
      </c>
      <c r="AB12" s="18">
        <v>0.32095956847129109</v>
      </c>
      <c r="AC12" s="18">
        <v>0.32105912679717519</v>
      </c>
      <c r="AD12" s="18">
        <v>0.34032091136153941</v>
      </c>
      <c r="AF12" s="18">
        <v>0.34949829668527488</v>
      </c>
      <c r="AG12" s="18">
        <v>0.33789079190353338</v>
      </c>
      <c r="AH12" s="18">
        <v>0.24415201073558701</v>
      </c>
      <c r="AI12" s="18">
        <v>0.2487388847724932</v>
      </c>
      <c r="AJ12" s="18">
        <v>0.27597706748309209</v>
      </c>
      <c r="AK12" s="18">
        <v>0.47124590988700499</v>
      </c>
      <c r="AL12" s="18">
        <v>0.21322912039338179</v>
      </c>
      <c r="AM12" s="18">
        <v>0.40906224657403523</v>
      </c>
      <c r="AO12" s="18">
        <v>0.3649728827760032</v>
      </c>
      <c r="AP12" s="18">
        <v>0.37458450469747689</v>
      </c>
      <c r="AQ12" s="18">
        <v>0.17481867854224381</v>
      </c>
      <c r="AR12" s="18">
        <v>0.32782136882781848</v>
      </c>
      <c r="AS12" s="18">
        <v>0.26064884039043368</v>
      </c>
      <c r="AT12" s="18">
        <v>0.45702431566349688</v>
      </c>
      <c r="AU12" s="18">
        <v>0.31840049296805922</v>
      </c>
      <c r="AV12" s="18">
        <v>0.23695994007373361</v>
      </c>
      <c r="AW12" s="18">
        <v>0.55326437190949007</v>
      </c>
    </row>
    <row r="13" spans="2:51" ht="19" customHeight="1" x14ac:dyDescent="0.35">
      <c r="B13" s="20" t="s">
        <v>84</v>
      </c>
      <c r="C13" s="18">
        <v>0.25529953130285538</v>
      </c>
      <c r="D13" s="18">
        <v>0.32635085725260171</v>
      </c>
      <c r="E13" s="18">
        <v>0.1917190784758297</v>
      </c>
      <c r="G13" s="18">
        <v>0.17935058022227829</v>
      </c>
      <c r="H13" s="18">
        <v>0.31044729040348162</v>
      </c>
      <c r="I13" s="18">
        <v>0.30059175666545468</v>
      </c>
      <c r="J13" s="18">
        <v>0.27065212625095592</v>
      </c>
      <c r="K13" s="18">
        <v>0.26557857510386351</v>
      </c>
      <c r="L13" s="18">
        <v>0.20672086012925189</v>
      </c>
      <c r="N13" s="18">
        <v>0.2547461282754982</v>
      </c>
      <c r="O13" s="18">
        <v>0.27148221022378011</v>
      </c>
      <c r="P13" s="18">
        <v>0.22040462467739291</v>
      </c>
      <c r="Q13" s="18">
        <v>0.26290659115514309</v>
      </c>
      <c r="R13" s="18">
        <v>0.29414605190208731</v>
      </c>
      <c r="S13" s="18">
        <v>0.25719265707706129</v>
      </c>
      <c r="T13" s="18">
        <v>0.19668848826680521</v>
      </c>
      <c r="U13" s="18">
        <v>0.2081430277513675</v>
      </c>
      <c r="V13" s="18">
        <v>0.31541688289315722</v>
      </c>
      <c r="W13" s="18">
        <v>0.2634583624811993</v>
      </c>
      <c r="X13" s="18">
        <v>0.25987123433233378</v>
      </c>
      <c r="Y13" s="18">
        <v>0.2175315466638284</v>
      </c>
      <c r="AA13" s="18">
        <v>0.27592608937844348</v>
      </c>
      <c r="AB13" s="18">
        <v>0.25683652955396352</v>
      </c>
      <c r="AC13" s="18">
        <v>0.28369971711803038</v>
      </c>
      <c r="AD13" s="18">
        <v>0.1943299527305731</v>
      </c>
      <c r="AF13" s="18">
        <v>0.28894635072961689</v>
      </c>
      <c r="AG13" s="18">
        <v>0.29687389253918522</v>
      </c>
      <c r="AH13" s="18">
        <v>0.21322189972943381</v>
      </c>
      <c r="AI13" s="18">
        <v>0.27277165137130849</v>
      </c>
      <c r="AJ13" s="18">
        <v>0.20199059983317799</v>
      </c>
      <c r="AK13" s="18">
        <v>0.21059574096627071</v>
      </c>
      <c r="AL13" s="18">
        <v>0.21124865613987789</v>
      </c>
      <c r="AM13" s="18">
        <v>0.19472647029439269</v>
      </c>
      <c r="AO13" s="18">
        <v>0.31724402986964162</v>
      </c>
      <c r="AP13" s="18">
        <v>0.29243347570135592</v>
      </c>
      <c r="AQ13" s="18">
        <v>0.31942441608128258</v>
      </c>
      <c r="AR13" s="18">
        <v>0.21055271831976269</v>
      </c>
      <c r="AS13" s="18">
        <v>0.2226470177712975</v>
      </c>
      <c r="AT13" s="18">
        <v>6.7380019341448549E-2</v>
      </c>
      <c r="AU13" s="18">
        <v>0.1138921969920869</v>
      </c>
      <c r="AV13" s="18">
        <v>0.21887469798226639</v>
      </c>
      <c r="AW13" s="18">
        <v>0.26336026100910298</v>
      </c>
    </row>
    <row r="14" spans="2:51" ht="32.15" customHeight="1" x14ac:dyDescent="0.35">
      <c r="B14" s="20" t="s">
        <v>85</v>
      </c>
      <c r="C14" s="18">
        <v>0.27538340716806209</v>
      </c>
      <c r="D14" s="18">
        <v>0.21909020542996599</v>
      </c>
      <c r="E14" s="18">
        <v>0.32331590686080902</v>
      </c>
      <c r="G14" s="18">
        <v>0.17979045041268471</v>
      </c>
      <c r="H14" s="18">
        <v>0.2278768734696015</v>
      </c>
      <c r="I14" s="18">
        <v>0.23884971978208769</v>
      </c>
      <c r="J14" s="18">
        <v>0.2967377927654028</v>
      </c>
      <c r="K14" s="18">
        <v>0.35172829147207368</v>
      </c>
      <c r="L14" s="18">
        <v>0.24786232165947511</v>
      </c>
      <c r="N14" s="18">
        <v>0.26217308506406523</v>
      </c>
      <c r="O14" s="18">
        <v>0.27990391928256692</v>
      </c>
      <c r="P14" s="18">
        <v>0.22607150330815459</v>
      </c>
      <c r="Q14" s="18">
        <v>0.46715423016381979</v>
      </c>
      <c r="R14" s="18">
        <v>0.33677998417259353</v>
      </c>
      <c r="S14" s="18">
        <v>0.17112685568868011</v>
      </c>
      <c r="T14" s="18">
        <v>0.49445751811105237</v>
      </c>
      <c r="U14" s="18">
        <v>0.28188608914174063</v>
      </c>
      <c r="V14" s="18">
        <v>0.2135028643405327</v>
      </c>
      <c r="W14" s="18">
        <v>0.2306661833866486</v>
      </c>
      <c r="X14" s="18">
        <v>0.28349162929096139</v>
      </c>
      <c r="Y14" s="18">
        <v>0.2316784822964314</v>
      </c>
      <c r="AA14" s="18">
        <v>0.23324845564205121</v>
      </c>
      <c r="AB14" s="18">
        <v>0.25420681984727272</v>
      </c>
      <c r="AC14" s="18">
        <v>0.3044624317530536</v>
      </c>
      <c r="AD14" s="18">
        <v>0.32496067980113519</v>
      </c>
      <c r="AF14" s="18">
        <v>0.25565015417717862</v>
      </c>
      <c r="AG14" s="18">
        <v>0.30516393879390841</v>
      </c>
      <c r="AH14" s="18">
        <v>0.29961302137399459</v>
      </c>
      <c r="AI14" s="18">
        <v>0.20433395676515709</v>
      </c>
      <c r="AJ14" s="18">
        <v>0.26518074601318747</v>
      </c>
      <c r="AK14" s="18">
        <v>0.15165391996421021</v>
      </c>
      <c r="AL14" s="18">
        <v>0.28556567205370292</v>
      </c>
      <c r="AM14" s="18">
        <v>0.28657834621313683</v>
      </c>
      <c r="AO14" s="18">
        <v>0.24698874065616441</v>
      </c>
      <c r="AP14" s="18">
        <v>0.30856047305548329</v>
      </c>
      <c r="AQ14" s="18">
        <v>0.20086805920989359</v>
      </c>
      <c r="AR14" s="18">
        <v>0.27071780480429292</v>
      </c>
      <c r="AS14" s="18">
        <v>0.28809182929383459</v>
      </c>
      <c r="AT14" s="18">
        <v>0.12553993141306749</v>
      </c>
      <c r="AU14" s="18">
        <v>0.2720499860531746</v>
      </c>
      <c r="AV14" s="18">
        <v>0.29142527155663772</v>
      </c>
      <c r="AW14" s="18">
        <v>0.29500118758716248</v>
      </c>
    </row>
    <row r="15" spans="2:51" ht="32.15" customHeight="1" x14ac:dyDescent="0.35">
      <c r="B15" s="20" t="s">
        <v>86</v>
      </c>
      <c r="C15" s="18">
        <v>0.25401830092717992</v>
      </c>
      <c r="D15" s="18">
        <v>0.24509654988490079</v>
      </c>
      <c r="E15" s="18">
        <v>0.26044280246383078</v>
      </c>
      <c r="G15" s="18">
        <v>0.36638697873083842</v>
      </c>
      <c r="H15" s="18">
        <v>0.2458691625391726</v>
      </c>
      <c r="I15" s="18">
        <v>0.28212991755910771</v>
      </c>
      <c r="J15" s="18">
        <v>0.28260364740709709</v>
      </c>
      <c r="K15" s="18">
        <v>0.2092285305845486</v>
      </c>
      <c r="L15" s="18">
        <v>0.2415312248303251</v>
      </c>
      <c r="N15" s="18">
        <v>0.20919644272765689</v>
      </c>
      <c r="O15" s="18">
        <v>0.27948889936437449</v>
      </c>
      <c r="P15" s="18">
        <v>0.1952139762987305</v>
      </c>
      <c r="Q15" s="18">
        <v>0.30737741520550199</v>
      </c>
      <c r="R15" s="18">
        <v>0.30997503059472992</v>
      </c>
      <c r="S15" s="18">
        <v>0.21121962171551101</v>
      </c>
      <c r="T15" s="18">
        <v>0.3133325547832197</v>
      </c>
      <c r="U15" s="18">
        <v>0.2563822118903018</v>
      </c>
      <c r="V15" s="18">
        <v>0.2011680925532974</v>
      </c>
      <c r="W15" s="18">
        <v>0.21217340713186211</v>
      </c>
      <c r="X15" s="18">
        <v>0.31761453190825278</v>
      </c>
      <c r="Y15" s="18">
        <v>0.27462121900475939</v>
      </c>
      <c r="AA15" s="18">
        <v>0.28683184178967969</v>
      </c>
      <c r="AB15" s="18">
        <v>0.234684952070221</v>
      </c>
      <c r="AC15" s="18">
        <v>0.27662230544777411</v>
      </c>
      <c r="AD15" s="18">
        <v>0.21180061281279949</v>
      </c>
      <c r="AF15" s="18">
        <v>0.25721319318019498</v>
      </c>
      <c r="AG15" s="18">
        <v>0.27073360330123519</v>
      </c>
      <c r="AH15" s="18">
        <v>0.30540865514638732</v>
      </c>
      <c r="AI15" s="18">
        <v>0.19619447144885019</v>
      </c>
      <c r="AJ15" s="18">
        <v>0.23136721194926849</v>
      </c>
      <c r="AK15" s="18">
        <v>0.31552839500020607</v>
      </c>
      <c r="AL15" s="18">
        <v>0.28741139337150939</v>
      </c>
      <c r="AM15" s="18">
        <v>0.22127559892483689</v>
      </c>
      <c r="AO15" s="18">
        <v>0.26743424387697168</v>
      </c>
      <c r="AP15" s="18">
        <v>0.29037441011848197</v>
      </c>
      <c r="AQ15" s="18">
        <v>0.22422342696114489</v>
      </c>
      <c r="AR15" s="18">
        <v>0.21090830534560689</v>
      </c>
      <c r="AS15" s="18">
        <v>0.2137701575567213</v>
      </c>
      <c r="AT15" s="18">
        <v>0.33196796988469979</v>
      </c>
      <c r="AU15" s="18">
        <v>0.20406307067557139</v>
      </c>
      <c r="AV15" s="18">
        <v>0.25487022757699418</v>
      </c>
      <c r="AW15" s="18">
        <v>0.30328981137966571</v>
      </c>
    </row>
    <row r="16" spans="2:51" ht="46" customHeight="1" x14ac:dyDescent="0.35">
      <c r="B16" s="20" t="s">
        <v>87</v>
      </c>
      <c r="C16" s="18">
        <v>0.37290090697389061</v>
      </c>
      <c r="D16" s="18">
        <v>0.40569552904616318</v>
      </c>
      <c r="E16" s="18">
        <v>0.34302826315800311</v>
      </c>
      <c r="G16" s="18">
        <v>0.64077395323111608</v>
      </c>
      <c r="H16" s="18">
        <v>0.3298252815203726</v>
      </c>
      <c r="I16" s="18">
        <v>0.35405151994566858</v>
      </c>
      <c r="J16" s="18">
        <v>0.43020742347937058</v>
      </c>
      <c r="K16" s="18">
        <v>0.35264012081930102</v>
      </c>
      <c r="L16" s="18">
        <v>0.3502958398045235</v>
      </c>
      <c r="N16" s="18">
        <v>0.34454077830315782</v>
      </c>
      <c r="O16" s="18">
        <v>0.36248069608704891</v>
      </c>
      <c r="P16" s="18">
        <v>0.36787850347393208</v>
      </c>
      <c r="Q16" s="18">
        <v>0.3367011727704366</v>
      </c>
      <c r="R16" s="18">
        <v>0.42904463725929409</v>
      </c>
      <c r="S16" s="18">
        <v>0.28868971733960502</v>
      </c>
      <c r="T16" s="18">
        <v>0.46631920295555651</v>
      </c>
      <c r="U16" s="18">
        <v>0.39443633261064298</v>
      </c>
      <c r="V16" s="18">
        <v>0.37582673068043848</v>
      </c>
      <c r="W16" s="18">
        <v>0.38300770481138641</v>
      </c>
      <c r="X16" s="18">
        <v>0.34033967060580572</v>
      </c>
      <c r="Y16" s="18">
        <v>0.35332450268345711</v>
      </c>
      <c r="AA16" s="18">
        <v>0.36491832947778069</v>
      </c>
      <c r="AB16" s="18">
        <v>0.3589817564481545</v>
      </c>
      <c r="AC16" s="18">
        <v>0.40731168971784559</v>
      </c>
      <c r="AD16" s="18">
        <v>0.3629888433301024</v>
      </c>
      <c r="AF16" s="18">
        <v>0.36798512094733049</v>
      </c>
      <c r="AG16" s="18">
        <v>0.43613327235311539</v>
      </c>
      <c r="AH16" s="18">
        <v>0.23683859366937021</v>
      </c>
      <c r="AI16" s="18">
        <v>0.29898658289794999</v>
      </c>
      <c r="AJ16" s="18">
        <v>0.43282812150946681</v>
      </c>
      <c r="AK16" s="18">
        <v>0.30102347278404201</v>
      </c>
      <c r="AL16" s="18">
        <v>0.27961038443784031</v>
      </c>
      <c r="AM16" s="18">
        <v>0.29665399029449002</v>
      </c>
      <c r="AO16" s="18">
        <v>0.33513248522427952</v>
      </c>
      <c r="AP16" s="18">
        <v>0.44443344433959292</v>
      </c>
      <c r="AQ16" s="18">
        <v>0.29626078289679569</v>
      </c>
      <c r="AR16" s="18">
        <v>0.3644843944794417</v>
      </c>
      <c r="AS16" s="18">
        <v>0.39737675468175959</v>
      </c>
      <c r="AT16" s="18">
        <v>0.25610987057982321</v>
      </c>
      <c r="AU16" s="18">
        <v>0.24945180204273509</v>
      </c>
      <c r="AV16" s="18">
        <v>0.27630756802164619</v>
      </c>
      <c r="AW16" s="18">
        <v>0.48002972776909397</v>
      </c>
    </row>
    <row r="17" spans="2:49" ht="19" customHeight="1" x14ac:dyDescent="0.35">
      <c r="B17" s="20" t="s">
        <v>88</v>
      </c>
      <c r="C17" s="18">
        <v>0.24676454907649609</v>
      </c>
      <c r="D17" s="18">
        <v>0.27597966904158289</v>
      </c>
      <c r="E17" s="18">
        <v>0.21979108512520421</v>
      </c>
      <c r="G17" s="18">
        <v>0.17979045041268471</v>
      </c>
      <c r="H17" s="18">
        <v>0.29268569125556099</v>
      </c>
      <c r="I17" s="18">
        <v>0.30742401423316962</v>
      </c>
      <c r="J17" s="18">
        <v>0.27661408545435912</v>
      </c>
      <c r="K17" s="18">
        <v>0.1943260265621167</v>
      </c>
      <c r="L17" s="18">
        <v>0.2178072988740839</v>
      </c>
      <c r="N17" s="18">
        <v>0.13995500297213689</v>
      </c>
      <c r="O17" s="18">
        <v>0.16462698835805001</v>
      </c>
      <c r="P17" s="18">
        <v>0.1962522553417306</v>
      </c>
      <c r="Q17" s="18">
        <v>0.16780967542250311</v>
      </c>
      <c r="R17" s="18">
        <v>0.24753317859052421</v>
      </c>
      <c r="S17" s="18">
        <v>0.22444344376440131</v>
      </c>
      <c r="T17" s="18">
        <v>0.33546689043641792</v>
      </c>
      <c r="U17" s="18">
        <v>0.28199655000144441</v>
      </c>
      <c r="V17" s="18">
        <v>0.32948428351780518</v>
      </c>
      <c r="W17" s="18">
        <v>0.2259743059087429</v>
      </c>
      <c r="X17" s="18">
        <v>0.26560461392263968</v>
      </c>
      <c r="Y17" s="18">
        <v>0.25647814094978832</v>
      </c>
      <c r="AA17" s="18">
        <v>0.30265231827271288</v>
      </c>
      <c r="AB17" s="18">
        <v>0.2383549320558126</v>
      </c>
      <c r="AC17" s="18">
        <v>0.26398027002580537</v>
      </c>
      <c r="AD17" s="18">
        <v>0.16654166861673969</v>
      </c>
      <c r="AF17" s="18">
        <v>0.22162060624675531</v>
      </c>
      <c r="AG17" s="18">
        <v>0.29166561111562439</v>
      </c>
      <c r="AH17" s="18">
        <v>0.36904099893014891</v>
      </c>
      <c r="AI17" s="18">
        <v>0.30054888628587789</v>
      </c>
      <c r="AJ17" s="18">
        <v>0.2025704617280385</v>
      </c>
      <c r="AK17" s="18">
        <v>0.15458448176512471</v>
      </c>
      <c r="AL17" s="18">
        <v>0.2124193228977064</v>
      </c>
      <c r="AM17" s="18">
        <v>0.18190364549913809</v>
      </c>
      <c r="AO17" s="18">
        <v>0.25430604544269858</v>
      </c>
      <c r="AP17" s="18">
        <v>0.31798290793382389</v>
      </c>
      <c r="AQ17" s="18">
        <v>0.34840066845762979</v>
      </c>
      <c r="AR17" s="18">
        <v>0.2867724293894548</v>
      </c>
      <c r="AS17" s="18">
        <v>0.178608216662695</v>
      </c>
      <c r="AT17" s="18">
        <v>0.12923147717728611</v>
      </c>
      <c r="AU17" s="18">
        <v>0.17959883617378439</v>
      </c>
      <c r="AV17" s="18">
        <v>0.21982222743264529</v>
      </c>
      <c r="AW17" s="18">
        <v>0.1865465319066317</v>
      </c>
    </row>
    <row r="18" spans="2:49" ht="46" customHeight="1" x14ac:dyDescent="0.35">
      <c r="B18" s="20" t="s">
        <v>89</v>
      </c>
      <c r="C18" s="18">
        <v>0.17461955763585291</v>
      </c>
      <c r="D18" s="18">
        <v>0.18528805006084359</v>
      </c>
      <c r="E18" s="18">
        <v>0.16374756535885901</v>
      </c>
      <c r="G18" s="18">
        <v>0.17828598647308461</v>
      </c>
      <c r="H18" s="18">
        <v>0.20674369871356441</v>
      </c>
      <c r="I18" s="18">
        <v>0.24353627349382451</v>
      </c>
      <c r="J18" s="18">
        <v>0.18165556304491209</v>
      </c>
      <c r="K18" s="18">
        <v>0.15753054714082909</v>
      </c>
      <c r="L18" s="18">
        <v>0.13662220256529711</v>
      </c>
      <c r="N18" s="18">
        <v>0.15448550529195951</v>
      </c>
      <c r="O18" s="18">
        <v>0.28312124212888617</v>
      </c>
      <c r="P18" s="18">
        <v>9.8196331766191705E-2</v>
      </c>
      <c r="Q18" s="18">
        <v>0.17505295177776289</v>
      </c>
      <c r="R18" s="18">
        <v>0.20915843334041981</v>
      </c>
      <c r="S18" s="18">
        <v>0.1085194272367483</v>
      </c>
      <c r="T18" s="18">
        <v>0.2651306478916966</v>
      </c>
      <c r="U18" s="18">
        <v>0.16258270226086899</v>
      </c>
      <c r="V18" s="18">
        <v>0.25716536536413043</v>
      </c>
      <c r="W18" s="18">
        <v>8.5977558510077948E-2</v>
      </c>
      <c r="X18" s="18">
        <v>0.22664491604367659</v>
      </c>
      <c r="Y18" s="18">
        <v>0.14195845078515629</v>
      </c>
      <c r="AA18" s="18">
        <v>0.22780660556997839</v>
      </c>
      <c r="AB18" s="18">
        <v>0.1494580720039044</v>
      </c>
      <c r="AC18" s="18">
        <v>0.13427819313095321</v>
      </c>
      <c r="AD18" s="18">
        <v>0.18052363855627171</v>
      </c>
      <c r="AF18" s="18">
        <v>0.17114181585881119</v>
      </c>
      <c r="AG18" s="18">
        <v>0.21286157650356369</v>
      </c>
      <c r="AH18" s="18">
        <v>0.1738538513968195</v>
      </c>
      <c r="AI18" s="18">
        <v>7.3865588620118036E-2</v>
      </c>
      <c r="AJ18" s="18">
        <v>0.14397477588349961</v>
      </c>
      <c r="AK18" s="18">
        <v>0.1128389803261975</v>
      </c>
      <c r="AL18" s="18">
        <v>0.13327585431374969</v>
      </c>
      <c r="AM18" s="18">
        <v>0.18009813672888589</v>
      </c>
      <c r="AO18" s="18">
        <v>0.19927035355954431</v>
      </c>
      <c r="AP18" s="18">
        <v>0.21523211607066439</v>
      </c>
      <c r="AQ18" s="18">
        <v>0.14367487765530951</v>
      </c>
      <c r="AR18" s="18">
        <v>0.1883288711521714</v>
      </c>
      <c r="AS18" s="18">
        <v>0.1117814251327357</v>
      </c>
      <c r="AT18" s="18">
        <v>0.1421400701162252</v>
      </c>
      <c r="AU18" s="18">
        <v>0.22893181949471339</v>
      </c>
      <c r="AV18" s="18">
        <v>0.1184866921691806</v>
      </c>
      <c r="AW18" s="18">
        <v>0.1990124908979905</v>
      </c>
    </row>
    <row r="19" spans="2:49" ht="60" customHeight="1" x14ac:dyDescent="0.35">
      <c r="B19" s="20" t="s">
        <v>90</v>
      </c>
      <c r="C19" s="18">
        <v>0.17561116980223071</v>
      </c>
      <c r="D19" s="18">
        <v>0.18914118471515429</v>
      </c>
      <c r="E19" s="18">
        <v>0.1622360816897998</v>
      </c>
      <c r="G19" s="18">
        <v>0.18028693775031679</v>
      </c>
      <c r="H19" s="18">
        <v>0.28789932002805291</v>
      </c>
      <c r="I19" s="18">
        <v>0.23904384223569211</v>
      </c>
      <c r="J19" s="18">
        <v>0.1555029864141893</v>
      </c>
      <c r="K19" s="18">
        <v>0.14578033988728301</v>
      </c>
      <c r="L19" s="18">
        <v>0.1519852644800572</v>
      </c>
      <c r="N19" s="18">
        <v>0.10611933076190309</v>
      </c>
      <c r="O19" s="18">
        <v>0.12436498124230171</v>
      </c>
      <c r="P19" s="18">
        <v>0.2018863799911165</v>
      </c>
      <c r="Q19" s="18">
        <v>0.1075695430451761</v>
      </c>
      <c r="R19" s="18">
        <v>0.22653574349943861</v>
      </c>
      <c r="S19" s="18">
        <v>0.1652834256398524</v>
      </c>
      <c r="T19" s="18">
        <v>0.1549772204095391</v>
      </c>
      <c r="U19" s="18">
        <v>0.13249149131029231</v>
      </c>
      <c r="V19" s="18">
        <v>0.22488265789516271</v>
      </c>
      <c r="W19" s="18">
        <v>0.2218751490994452</v>
      </c>
      <c r="X19" s="18">
        <v>0.18755864861447091</v>
      </c>
      <c r="Y19" s="18">
        <v>0.1289068235275673</v>
      </c>
      <c r="AA19" s="18">
        <v>0.2394460614796764</v>
      </c>
      <c r="AB19" s="18">
        <v>0.1415601889606253</v>
      </c>
      <c r="AC19" s="18">
        <v>0.18236592139988639</v>
      </c>
      <c r="AD19" s="18">
        <v>0.12709112265694539</v>
      </c>
      <c r="AF19" s="18">
        <v>0.17173936054031719</v>
      </c>
      <c r="AG19" s="18">
        <v>0.2430819702311689</v>
      </c>
      <c r="AH19" s="18">
        <v>0.12870191506938999</v>
      </c>
      <c r="AI19" s="18">
        <v>0.19686272312738731</v>
      </c>
      <c r="AJ19" s="18">
        <v>0.1180570615847867</v>
      </c>
      <c r="AK19" s="18">
        <v>0.1083856013699413</v>
      </c>
      <c r="AL19" s="18">
        <v>5.9209903688007902E-2</v>
      </c>
      <c r="AM19" s="18">
        <v>0.13207609249771751</v>
      </c>
      <c r="AO19" s="18">
        <v>0.20648236678317841</v>
      </c>
      <c r="AP19" s="18">
        <v>0.25485028453228692</v>
      </c>
      <c r="AQ19" s="18">
        <v>0.14446041394048609</v>
      </c>
      <c r="AR19" s="18">
        <v>0.19186930121181769</v>
      </c>
      <c r="AS19" s="18">
        <v>0.12391906798028331</v>
      </c>
      <c r="AT19" s="18">
        <v>0.13653027467792481</v>
      </c>
      <c r="AU19" s="18">
        <v>8.9506660442838185E-2</v>
      </c>
      <c r="AV19" s="18">
        <v>0.1045515377312545</v>
      </c>
      <c r="AW19" s="18">
        <v>0.14421338107844189</v>
      </c>
    </row>
    <row r="20" spans="2:49" ht="32.15" customHeight="1" x14ac:dyDescent="0.35">
      <c r="B20" s="20" t="s">
        <v>72</v>
      </c>
      <c r="C20" s="18">
        <v>0.1275476301488796</v>
      </c>
      <c r="D20" s="18">
        <v>0.15128343617890419</v>
      </c>
      <c r="E20" s="18">
        <v>0.1070065195743016</v>
      </c>
      <c r="G20" s="18">
        <v>0</v>
      </c>
      <c r="H20" s="18">
        <v>2.0419153334673951E-2</v>
      </c>
      <c r="I20" s="18">
        <v>3.7496959207450997E-2</v>
      </c>
      <c r="J20" s="18">
        <v>3.2473426219737263E-2</v>
      </c>
      <c r="K20" s="18">
        <v>0.1443200991365754</v>
      </c>
      <c r="L20" s="18">
        <v>0.26034265040479698</v>
      </c>
      <c r="N20" s="18">
        <v>0.16065559688357581</v>
      </c>
      <c r="O20" s="18">
        <v>0</v>
      </c>
      <c r="P20" s="18">
        <v>0.23236010835308879</v>
      </c>
      <c r="Q20" s="18">
        <v>0.1714795632102914</v>
      </c>
      <c r="R20" s="18">
        <v>5.8721505591404211E-2</v>
      </c>
      <c r="S20" s="18">
        <v>0.21850091341962741</v>
      </c>
      <c r="T20" s="18">
        <v>0.1168156983759191</v>
      </c>
      <c r="U20" s="18">
        <v>0.1526326633102969</v>
      </c>
      <c r="V20" s="18">
        <v>3.6846185708764183E-2</v>
      </c>
      <c r="W20" s="18">
        <v>0.1330238063616381</v>
      </c>
      <c r="X20" s="18">
        <v>0.1305355137248469</v>
      </c>
      <c r="Y20" s="18">
        <v>0.15533153147188999</v>
      </c>
      <c r="AA20" s="18">
        <v>9.7786344289382987E-2</v>
      </c>
      <c r="AB20" s="18">
        <v>0.17628888533367831</v>
      </c>
      <c r="AC20" s="18">
        <v>0.1160609154880735</v>
      </c>
      <c r="AD20" s="18">
        <v>0.1207040851654733</v>
      </c>
      <c r="AF20" s="18">
        <v>0.17339657560426569</v>
      </c>
      <c r="AG20" s="18">
        <v>9.255311579898183E-2</v>
      </c>
      <c r="AH20" s="18">
        <v>0.26213061773101259</v>
      </c>
      <c r="AI20" s="18">
        <v>5.2770878263284082E-2</v>
      </c>
      <c r="AJ20" s="18">
        <v>0.13682046865534811</v>
      </c>
      <c r="AK20" s="18">
        <v>5.2278629818261292E-2</v>
      </c>
      <c r="AL20" s="18">
        <v>0.2274707036682915</v>
      </c>
      <c r="AM20" s="18">
        <v>9.7179835265842493E-2</v>
      </c>
      <c r="AO20" s="18">
        <v>0.1456536977664033</v>
      </c>
      <c r="AP20" s="18">
        <v>7.1742829511559955E-2</v>
      </c>
      <c r="AQ20" s="18">
        <v>0.28484096224635158</v>
      </c>
      <c r="AR20" s="18">
        <v>2.0227949903331779E-2</v>
      </c>
      <c r="AS20" s="18">
        <v>0.13934078137274911</v>
      </c>
      <c r="AT20" s="18">
        <v>6.5853910470180271E-2</v>
      </c>
      <c r="AU20" s="18">
        <v>0.1368666687852754</v>
      </c>
      <c r="AV20" s="18">
        <v>0.26979728109393719</v>
      </c>
      <c r="AW20" s="18">
        <v>6.1492588156553812E-2</v>
      </c>
    </row>
    <row r="21" spans="2:49" ht="19" customHeight="1" x14ac:dyDescent="0.35">
      <c r="B21" s="20" t="s">
        <v>91</v>
      </c>
      <c r="C21" s="18">
        <v>2.7369848970183339E-2</v>
      </c>
      <c r="D21" s="18">
        <v>2.7652425115824591E-2</v>
      </c>
      <c r="E21" s="18">
        <v>2.7173318429365621E-2</v>
      </c>
      <c r="G21" s="18">
        <v>0</v>
      </c>
      <c r="H21" s="18">
        <v>0</v>
      </c>
      <c r="I21" s="18">
        <v>4.7959199734445901E-2</v>
      </c>
      <c r="J21" s="18">
        <v>2.1540679991218361E-2</v>
      </c>
      <c r="K21" s="18">
        <v>3.4561184824786817E-2</v>
      </c>
      <c r="L21" s="18">
        <v>2.2918314337345251E-2</v>
      </c>
      <c r="N21" s="18">
        <v>0</v>
      </c>
      <c r="O21" s="18">
        <v>0</v>
      </c>
      <c r="P21" s="18">
        <v>1.025207420742154E-2</v>
      </c>
      <c r="Q21" s="18">
        <v>6.2860228731128218E-2</v>
      </c>
      <c r="R21" s="18">
        <v>6.9460441110194407E-2</v>
      </c>
      <c r="S21" s="18">
        <v>3.7993228909488697E-2</v>
      </c>
      <c r="T21" s="18">
        <v>0</v>
      </c>
      <c r="U21" s="18">
        <v>0</v>
      </c>
      <c r="V21" s="18">
        <v>2.3618007488358041E-2</v>
      </c>
      <c r="W21" s="18">
        <v>5.9794463606777891E-2</v>
      </c>
      <c r="X21" s="18">
        <v>1.218538463688861E-2</v>
      </c>
      <c r="Y21" s="18">
        <v>1.435576264062598E-2</v>
      </c>
      <c r="AA21" s="18">
        <v>1.3865291059958739E-2</v>
      </c>
      <c r="AB21" s="18">
        <v>1.498291065863696E-2</v>
      </c>
      <c r="AC21" s="18">
        <v>2.574591690618766E-2</v>
      </c>
      <c r="AD21" s="18">
        <v>5.9826555783880422E-2</v>
      </c>
      <c r="AF21" s="18">
        <v>3.125214553964039E-2</v>
      </c>
      <c r="AG21" s="18">
        <v>2.1585107457291589E-2</v>
      </c>
      <c r="AH21" s="18">
        <v>0</v>
      </c>
      <c r="AI21" s="18">
        <v>2.2997132655784919E-2</v>
      </c>
      <c r="AJ21" s="18">
        <v>1.871238844282665E-2</v>
      </c>
      <c r="AK21" s="18">
        <v>0</v>
      </c>
      <c r="AL21" s="18">
        <v>0.1064285554053422</v>
      </c>
      <c r="AM21" s="18">
        <v>5.0832987522264499E-2</v>
      </c>
      <c r="AO21" s="18">
        <v>3.5300875630161883E-2</v>
      </c>
      <c r="AP21" s="18">
        <v>2.3205292734089771E-2</v>
      </c>
      <c r="AQ21" s="18">
        <v>2.3147768958708952E-2</v>
      </c>
      <c r="AR21" s="18">
        <v>1.772348583836349E-2</v>
      </c>
      <c r="AS21" s="18">
        <v>1.9189161384738859E-2</v>
      </c>
      <c r="AT21" s="18">
        <v>0</v>
      </c>
      <c r="AU21" s="18">
        <v>6.6787106699124271E-2</v>
      </c>
      <c r="AV21" s="18">
        <v>5.4555609447943319E-2</v>
      </c>
      <c r="AW21" s="18">
        <v>0</v>
      </c>
    </row>
    <row r="23" spans="2:49" x14ac:dyDescent="0.35">
      <c r="B23" s="21" t="s">
        <v>15</v>
      </c>
    </row>
    <row r="24" spans="2:49" x14ac:dyDescent="0.35">
      <c r="B24" t="s">
        <v>141</v>
      </c>
    </row>
    <row r="25" spans="2:49" x14ac:dyDescent="0.35">
      <c r="B25" t="s">
        <v>8</v>
      </c>
    </row>
    <row r="26" spans="2:49" x14ac:dyDescent="0.35">
      <c r="B26"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743</v>
      </c>
      <c r="D7" s="24">
        <v>349</v>
      </c>
      <c r="E7" s="24">
        <v>393</v>
      </c>
      <c r="G7" s="24">
        <v>11</v>
      </c>
      <c r="H7" s="24">
        <v>48</v>
      </c>
      <c r="I7" s="24">
        <v>135</v>
      </c>
      <c r="J7" s="24">
        <v>182</v>
      </c>
      <c r="K7" s="24">
        <v>144</v>
      </c>
      <c r="L7" s="24">
        <v>223</v>
      </c>
      <c r="N7" s="24">
        <v>57</v>
      </c>
      <c r="O7" s="24">
        <v>25</v>
      </c>
      <c r="P7" s="24">
        <v>41</v>
      </c>
      <c r="Q7" s="24">
        <v>30</v>
      </c>
      <c r="R7" s="24">
        <v>84</v>
      </c>
      <c r="S7" s="24">
        <v>53</v>
      </c>
      <c r="T7" s="24">
        <v>45</v>
      </c>
      <c r="U7" s="24">
        <v>74</v>
      </c>
      <c r="V7" s="24">
        <v>85</v>
      </c>
      <c r="W7" s="24">
        <v>102</v>
      </c>
      <c r="X7" s="24">
        <v>79</v>
      </c>
      <c r="Y7" s="24">
        <v>68</v>
      </c>
      <c r="AA7" s="24">
        <v>216</v>
      </c>
      <c r="AB7" s="24">
        <v>197</v>
      </c>
      <c r="AC7" s="24">
        <v>167</v>
      </c>
      <c r="AD7" s="24">
        <v>160</v>
      </c>
      <c r="AF7" s="24">
        <v>161</v>
      </c>
      <c r="AG7" s="24">
        <v>239</v>
      </c>
      <c r="AH7" s="24">
        <v>46</v>
      </c>
      <c r="AI7" s="24">
        <v>40</v>
      </c>
      <c r="AJ7" s="24">
        <v>107</v>
      </c>
      <c r="AK7" s="24">
        <v>19</v>
      </c>
      <c r="AL7" s="24">
        <v>14</v>
      </c>
      <c r="AM7" s="24">
        <v>117</v>
      </c>
      <c r="AO7" s="24">
        <v>143</v>
      </c>
      <c r="AP7" s="24">
        <v>182</v>
      </c>
      <c r="AQ7" s="24">
        <v>40</v>
      </c>
      <c r="AR7" s="24">
        <v>52</v>
      </c>
      <c r="AS7" s="24">
        <v>159</v>
      </c>
      <c r="AT7" s="24">
        <v>15</v>
      </c>
      <c r="AU7" s="24">
        <v>44</v>
      </c>
      <c r="AV7" s="24">
        <v>59</v>
      </c>
      <c r="AW7" s="24">
        <v>49</v>
      </c>
    </row>
    <row r="8" spans="2:51" x14ac:dyDescent="0.35">
      <c r="B8" s="7" t="s">
        <v>67</v>
      </c>
      <c r="C8" s="13">
        <v>758</v>
      </c>
      <c r="D8" s="13">
        <v>353</v>
      </c>
      <c r="E8" s="13">
        <v>404</v>
      </c>
      <c r="G8" s="13">
        <v>11</v>
      </c>
      <c r="H8" s="13">
        <v>48</v>
      </c>
      <c r="I8" s="13">
        <v>131</v>
      </c>
      <c r="J8" s="13">
        <v>178</v>
      </c>
      <c r="K8" s="13">
        <v>145</v>
      </c>
      <c r="L8" s="13">
        <v>246</v>
      </c>
      <c r="N8" s="13">
        <v>58</v>
      </c>
      <c r="O8" s="13">
        <v>24</v>
      </c>
      <c r="P8" s="13">
        <v>40</v>
      </c>
      <c r="Q8" s="13">
        <v>30</v>
      </c>
      <c r="R8" s="13">
        <v>84</v>
      </c>
      <c r="S8" s="13">
        <v>54</v>
      </c>
      <c r="T8" s="13">
        <v>45</v>
      </c>
      <c r="U8" s="13">
        <v>72</v>
      </c>
      <c r="V8" s="13">
        <v>86</v>
      </c>
      <c r="W8" s="13">
        <v>108</v>
      </c>
      <c r="X8" s="13">
        <v>79</v>
      </c>
      <c r="Y8" s="13">
        <v>78</v>
      </c>
      <c r="AA8" s="13">
        <v>216</v>
      </c>
      <c r="AB8" s="13">
        <v>200</v>
      </c>
      <c r="AC8" s="13">
        <v>178</v>
      </c>
      <c r="AD8" s="13">
        <v>163</v>
      </c>
      <c r="AF8" s="13">
        <v>168</v>
      </c>
      <c r="AG8" s="13">
        <v>241</v>
      </c>
      <c r="AH8" s="13">
        <v>48</v>
      </c>
      <c r="AI8" s="13">
        <v>41</v>
      </c>
      <c r="AJ8" s="13">
        <v>111</v>
      </c>
      <c r="AK8" s="13">
        <v>20</v>
      </c>
      <c r="AL8" s="13">
        <v>13</v>
      </c>
      <c r="AM8" s="13">
        <v>116</v>
      </c>
      <c r="AO8" s="13">
        <v>149</v>
      </c>
      <c r="AP8" s="13">
        <v>183</v>
      </c>
      <c r="AQ8" s="13">
        <v>42</v>
      </c>
      <c r="AR8" s="13">
        <v>53</v>
      </c>
      <c r="AS8" s="13">
        <v>163</v>
      </c>
      <c r="AT8" s="13">
        <v>16</v>
      </c>
      <c r="AU8" s="13">
        <v>44</v>
      </c>
      <c r="AV8" s="13">
        <v>60</v>
      </c>
      <c r="AW8" s="13">
        <v>49</v>
      </c>
    </row>
    <row r="9" spans="2:51" ht="19" customHeight="1" x14ac:dyDescent="0.35">
      <c r="B9" s="20" t="s">
        <v>93</v>
      </c>
      <c r="C9" s="18">
        <v>5.7397304030289517E-2</v>
      </c>
      <c r="D9" s="18">
        <v>3.9886272972426529E-2</v>
      </c>
      <c r="E9" s="18">
        <v>7.283282159617617E-2</v>
      </c>
      <c r="G9" s="18">
        <v>0</v>
      </c>
      <c r="H9" s="18">
        <v>2.019504898576531E-2</v>
      </c>
      <c r="I9" s="18">
        <v>0.13118226194468291</v>
      </c>
      <c r="J9" s="18">
        <v>5.4988130015656007E-2</v>
      </c>
      <c r="K9" s="18">
        <v>8.5293295942255029E-2</v>
      </c>
      <c r="L9" s="18">
        <v>1.329784467210288E-2</v>
      </c>
      <c r="N9" s="18">
        <v>5.1800095377675791E-2</v>
      </c>
      <c r="O9" s="18">
        <v>3.8067229820001727E-2</v>
      </c>
      <c r="P9" s="18">
        <v>4.8370822562447201E-2</v>
      </c>
      <c r="Q9" s="18">
        <v>3.0542719793241292E-2</v>
      </c>
      <c r="R9" s="18">
        <v>8.0360727942350926E-2</v>
      </c>
      <c r="S9" s="18">
        <v>3.4623283723781088E-2</v>
      </c>
      <c r="T9" s="18">
        <v>0</v>
      </c>
      <c r="U9" s="18">
        <v>2.5683258515803671E-2</v>
      </c>
      <c r="V9" s="18">
        <v>8.1919323499250921E-2</v>
      </c>
      <c r="W9" s="18">
        <v>7.8089654847553827E-2</v>
      </c>
      <c r="X9" s="18">
        <v>5.2228447101346998E-2</v>
      </c>
      <c r="Y9" s="18">
        <v>8.5245190234389132E-2</v>
      </c>
      <c r="AA9" s="18">
        <v>3.1143382273342339E-2</v>
      </c>
      <c r="AB9" s="18">
        <v>4.5998352669755993E-2</v>
      </c>
      <c r="AC9" s="18">
        <v>8.2547931287828419E-2</v>
      </c>
      <c r="AD9" s="18">
        <v>7.90710419303952E-2</v>
      </c>
      <c r="AF9" s="18">
        <v>2.3873982358522089E-2</v>
      </c>
      <c r="AG9" s="18">
        <v>6.7793484649756555E-2</v>
      </c>
      <c r="AH9" s="18">
        <v>8.5587502523405551E-2</v>
      </c>
      <c r="AI9" s="18">
        <v>9.549501964478449E-2</v>
      </c>
      <c r="AJ9" s="18">
        <v>6.425288385658405E-2</v>
      </c>
      <c r="AK9" s="18">
        <v>0</v>
      </c>
      <c r="AL9" s="18">
        <v>0</v>
      </c>
      <c r="AM9" s="18">
        <v>6.8763747197308059E-2</v>
      </c>
      <c r="AO9" s="18">
        <v>4.1327268680235778E-2</v>
      </c>
      <c r="AP9" s="18">
        <v>6.7675554066072799E-2</v>
      </c>
      <c r="AQ9" s="18">
        <v>4.6382365809803323E-2</v>
      </c>
      <c r="AR9" s="18">
        <v>9.1694845133689529E-2</v>
      </c>
      <c r="AS9" s="18">
        <v>6.7942728871094663E-2</v>
      </c>
      <c r="AT9" s="18">
        <v>0</v>
      </c>
      <c r="AU9" s="18">
        <v>6.9581801935895027E-2</v>
      </c>
      <c r="AV9" s="18">
        <v>3.5482923921588763E-2</v>
      </c>
      <c r="AW9" s="18">
        <v>3.88329308488247E-2</v>
      </c>
    </row>
    <row r="10" spans="2:51" ht="19" customHeight="1" x14ac:dyDescent="0.35">
      <c r="B10" s="20" t="s">
        <v>94</v>
      </c>
      <c r="C10" s="18">
        <v>0.15267656305225211</v>
      </c>
      <c r="D10" s="18">
        <v>0.12740900504886341</v>
      </c>
      <c r="E10" s="18">
        <v>0.1750789955497439</v>
      </c>
      <c r="G10" s="18">
        <v>0</v>
      </c>
      <c r="H10" s="18">
        <v>0.18338086231019321</v>
      </c>
      <c r="I10" s="18">
        <v>0.22664759484935851</v>
      </c>
      <c r="J10" s="18">
        <v>0.17027853187775291</v>
      </c>
      <c r="K10" s="18">
        <v>0.13154319430545849</v>
      </c>
      <c r="L10" s="18">
        <v>0.1137495837764541</v>
      </c>
      <c r="N10" s="18">
        <v>8.6496954493289938E-2</v>
      </c>
      <c r="O10" s="18">
        <v>0.19653211089347861</v>
      </c>
      <c r="P10" s="18">
        <v>0.14520226109702389</v>
      </c>
      <c r="Q10" s="18">
        <v>0.13659142698734589</v>
      </c>
      <c r="R10" s="18">
        <v>0.24822934810335909</v>
      </c>
      <c r="S10" s="18">
        <v>0.16823932840428391</v>
      </c>
      <c r="T10" s="18">
        <v>0.12612019823803811</v>
      </c>
      <c r="U10" s="18">
        <v>0.172082705110356</v>
      </c>
      <c r="V10" s="18">
        <v>0.13198832871659549</v>
      </c>
      <c r="W10" s="18">
        <v>0.13120056136433911</v>
      </c>
      <c r="X10" s="18">
        <v>0.15945580776407531</v>
      </c>
      <c r="Y10" s="18">
        <v>0.1284218712169789</v>
      </c>
      <c r="AA10" s="18">
        <v>0.199564002283423</v>
      </c>
      <c r="AB10" s="18">
        <v>0.1211525378755858</v>
      </c>
      <c r="AC10" s="18">
        <v>0.1013687831976811</v>
      </c>
      <c r="AD10" s="18">
        <v>0.18343780497197509</v>
      </c>
      <c r="AF10" s="18">
        <v>0.10480835834647791</v>
      </c>
      <c r="AG10" s="18">
        <v>0.16268548508096481</v>
      </c>
      <c r="AH10" s="18">
        <v>7.9990196673802555E-2</v>
      </c>
      <c r="AI10" s="18">
        <v>0.17796457245715361</v>
      </c>
      <c r="AJ10" s="18">
        <v>0.13571519596400319</v>
      </c>
      <c r="AK10" s="18">
        <v>0.2028611675038513</v>
      </c>
      <c r="AL10" s="18">
        <v>0.29891449821158989</v>
      </c>
      <c r="AM10" s="18">
        <v>0.21419710673592229</v>
      </c>
      <c r="AO10" s="18">
        <v>0.17382350532750299</v>
      </c>
      <c r="AP10" s="18">
        <v>0.1467358708586646</v>
      </c>
      <c r="AQ10" s="18">
        <v>7.1823861996404739E-2</v>
      </c>
      <c r="AR10" s="18">
        <v>0.1538267042225811</v>
      </c>
      <c r="AS10" s="18">
        <v>0.11679560409948091</v>
      </c>
      <c r="AT10" s="18">
        <v>0.25553847163011162</v>
      </c>
      <c r="AU10" s="18">
        <v>0.26932192918546849</v>
      </c>
      <c r="AV10" s="18">
        <v>0.13258056333174151</v>
      </c>
      <c r="AW10" s="18">
        <v>0.1842325039485028</v>
      </c>
    </row>
    <row r="11" spans="2:51" ht="32.15" customHeight="1" x14ac:dyDescent="0.35">
      <c r="B11" s="20" t="s">
        <v>95</v>
      </c>
      <c r="C11" s="18">
        <v>0.20370439716857919</v>
      </c>
      <c r="D11" s="18">
        <v>0.20724287835962699</v>
      </c>
      <c r="E11" s="18">
        <v>0.20098518993728959</v>
      </c>
      <c r="G11" s="18">
        <v>0.4512261293650639</v>
      </c>
      <c r="H11" s="18">
        <v>0.18813738625445511</v>
      </c>
      <c r="I11" s="18">
        <v>0.2327473671669599</v>
      </c>
      <c r="J11" s="18">
        <v>0.2090019974543888</v>
      </c>
      <c r="K11" s="18">
        <v>0.22831049063164241</v>
      </c>
      <c r="L11" s="18">
        <v>0.16240109205056971</v>
      </c>
      <c r="N11" s="18">
        <v>0.22009599627955789</v>
      </c>
      <c r="O11" s="18">
        <v>0.1687195124170886</v>
      </c>
      <c r="P11" s="18">
        <v>0.1724684452551368</v>
      </c>
      <c r="Q11" s="18">
        <v>0.26886222037154528</v>
      </c>
      <c r="R11" s="18">
        <v>0.1509514981749544</v>
      </c>
      <c r="S11" s="18">
        <v>0.28021862051050378</v>
      </c>
      <c r="T11" s="18">
        <v>0.1533621649808812</v>
      </c>
      <c r="U11" s="18">
        <v>0.1461629266941257</v>
      </c>
      <c r="V11" s="18">
        <v>0.24936400051592331</v>
      </c>
      <c r="W11" s="18">
        <v>0.22597323682428569</v>
      </c>
      <c r="X11" s="18">
        <v>0.25507298345852802</v>
      </c>
      <c r="Y11" s="18">
        <v>0.14569827933526391</v>
      </c>
      <c r="AA11" s="18">
        <v>0.19745472149482179</v>
      </c>
      <c r="AB11" s="18">
        <v>0.20898124223940329</v>
      </c>
      <c r="AC11" s="18">
        <v>0.20636651250149909</v>
      </c>
      <c r="AD11" s="18">
        <v>0.20422361912009909</v>
      </c>
      <c r="AF11" s="18">
        <v>0.21147602290239861</v>
      </c>
      <c r="AG11" s="18">
        <v>0.20692865552602241</v>
      </c>
      <c r="AH11" s="18">
        <v>0.24163561700574959</v>
      </c>
      <c r="AI11" s="18">
        <v>0.25583727967337211</v>
      </c>
      <c r="AJ11" s="18">
        <v>0.19035590518580039</v>
      </c>
      <c r="AK11" s="18">
        <v>0.14702020538347191</v>
      </c>
      <c r="AL11" s="18">
        <v>0.22937215644132991</v>
      </c>
      <c r="AM11" s="18">
        <v>0.17122902107656071</v>
      </c>
      <c r="AO11" s="18">
        <v>0.17922407997096021</v>
      </c>
      <c r="AP11" s="18">
        <v>0.21123221939155309</v>
      </c>
      <c r="AQ11" s="18">
        <v>0.21764394374477869</v>
      </c>
      <c r="AR11" s="18">
        <v>0.29124670809588399</v>
      </c>
      <c r="AS11" s="18">
        <v>0.19577479456595931</v>
      </c>
      <c r="AT11" s="18">
        <v>0.1234269680716257</v>
      </c>
      <c r="AU11" s="18">
        <v>0.15682231080185011</v>
      </c>
      <c r="AV11" s="18">
        <v>0.27929398112765369</v>
      </c>
      <c r="AW11" s="18">
        <v>0.14553424980978749</v>
      </c>
    </row>
    <row r="12" spans="2:51" ht="19" customHeight="1" x14ac:dyDescent="0.35">
      <c r="B12" s="20" t="s">
        <v>96</v>
      </c>
      <c r="C12" s="18">
        <v>0.32201691878577332</v>
      </c>
      <c r="D12" s="18">
        <v>0.33275898117682962</v>
      </c>
      <c r="E12" s="18">
        <v>0.31321153174944022</v>
      </c>
      <c r="G12" s="18">
        <v>0.36609414835200949</v>
      </c>
      <c r="H12" s="18">
        <v>0.4434048111801237</v>
      </c>
      <c r="I12" s="18">
        <v>0.2233513156897059</v>
      </c>
      <c r="J12" s="18">
        <v>0.34681229083759779</v>
      </c>
      <c r="K12" s="18">
        <v>0.29837766381085362</v>
      </c>
      <c r="L12" s="18">
        <v>0.34489989762579359</v>
      </c>
      <c r="N12" s="18">
        <v>0.30067349415099259</v>
      </c>
      <c r="O12" s="18">
        <v>0.27528052533596281</v>
      </c>
      <c r="P12" s="18">
        <v>0.41862330928109442</v>
      </c>
      <c r="Q12" s="18">
        <v>0.2998664595781988</v>
      </c>
      <c r="R12" s="18">
        <v>0.26930974400678348</v>
      </c>
      <c r="S12" s="18">
        <v>0.28720737340844721</v>
      </c>
      <c r="T12" s="18">
        <v>0.49327809356299213</v>
      </c>
      <c r="U12" s="18">
        <v>0.32105675349219581</v>
      </c>
      <c r="V12" s="18">
        <v>0.32670030930395821</v>
      </c>
      <c r="W12" s="18">
        <v>0.26569558667201171</v>
      </c>
      <c r="X12" s="18">
        <v>0.27197045409813331</v>
      </c>
      <c r="Y12" s="18">
        <v>0.41830115510012411</v>
      </c>
      <c r="AA12" s="18">
        <v>0.2791058127696715</v>
      </c>
      <c r="AB12" s="18">
        <v>0.35030450677967628</v>
      </c>
      <c r="AC12" s="18">
        <v>0.3574561341196093</v>
      </c>
      <c r="AD12" s="18">
        <v>0.30554982402155328</v>
      </c>
      <c r="AF12" s="18">
        <v>0.33719203188868452</v>
      </c>
      <c r="AG12" s="18">
        <v>0.32736002040303008</v>
      </c>
      <c r="AH12" s="18">
        <v>0.28258065982237879</v>
      </c>
      <c r="AI12" s="18">
        <v>0.29341693086988541</v>
      </c>
      <c r="AJ12" s="18">
        <v>0.35741304064252921</v>
      </c>
      <c r="AK12" s="18">
        <v>0.37503509475385283</v>
      </c>
      <c r="AL12" s="18">
        <v>0.22995196833632681</v>
      </c>
      <c r="AM12" s="18">
        <v>0.28280878395928472</v>
      </c>
      <c r="AO12" s="18">
        <v>0.32035067880678147</v>
      </c>
      <c r="AP12" s="18">
        <v>0.3066507504475271</v>
      </c>
      <c r="AQ12" s="18">
        <v>0.4046942749207727</v>
      </c>
      <c r="AR12" s="18">
        <v>0.33089791864619028</v>
      </c>
      <c r="AS12" s="18">
        <v>0.37115749187471758</v>
      </c>
      <c r="AT12" s="18">
        <v>0.3400138392726742</v>
      </c>
      <c r="AU12" s="18">
        <v>0.23646909022703591</v>
      </c>
      <c r="AV12" s="18">
        <v>0.1967366672626493</v>
      </c>
      <c r="AW12" s="18">
        <v>0.36497866937952239</v>
      </c>
    </row>
    <row r="13" spans="2:51" ht="19" customHeight="1" x14ac:dyDescent="0.35">
      <c r="B13" s="20" t="s">
        <v>97</v>
      </c>
      <c r="C13" s="18">
        <v>0.21470860157597471</v>
      </c>
      <c r="D13" s="18">
        <v>0.23013363686577559</v>
      </c>
      <c r="E13" s="18">
        <v>0.19974725246448091</v>
      </c>
      <c r="G13" s="18">
        <v>0.18267972228292659</v>
      </c>
      <c r="H13" s="18">
        <v>0.16488189126946279</v>
      </c>
      <c r="I13" s="18">
        <v>0.15219490304053901</v>
      </c>
      <c r="J13" s="18">
        <v>0.18124324348073281</v>
      </c>
      <c r="K13" s="18">
        <v>0.22223251062394481</v>
      </c>
      <c r="L13" s="18">
        <v>0.27864829488329862</v>
      </c>
      <c r="N13" s="18">
        <v>0.30254243747852289</v>
      </c>
      <c r="O13" s="18">
        <v>0.27642510449590441</v>
      </c>
      <c r="P13" s="18">
        <v>0.13159055923463209</v>
      </c>
      <c r="Q13" s="18">
        <v>0.1361340643408957</v>
      </c>
      <c r="R13" s="18">
        <v>0.2396083928458112</v>
      </c>
      <c r="S13" s="18">
        <v>0.1897173235521758</v>
      </c>
      <c r="T13" s="18">
        <v>0.1115129518850433</v>
      </c>
      <c r="U13" s="18">
        <v>0.29350469815983571</v>
      </c>
      <c r="V13" s="18">
        <v>0.17556101970363269</v>
      </c>
      <c r="W13" s="18">
        <v>0.23865081208371991</v>
      </c>
      <c r="X13" s="18">
        <v>0.21176019739036989</v>
      </c>
      <c r="Y13" s="18">
        <v>0.19279166048376689</v>
      </c>
      <c r="AA13" s="18">
        <v>0.25411506735196332</v>
      </c>
      <c r="AB13" s="18">
        <v>0.20111396655899089</v>
      </c>
      <c r="AC13" s="18">
        <v>0.2282251217242513</v>
      </c>
      <c r="AD13" s="18">
        <v>0.16634701611695171</v>
      </c>
      <c r="AF13" s="18">
        <v>0.28025716816144242</v>
      </c>
      <c r="AG13" s="18">
        <v>0.200900718791658</v>
      </c>
      <c r="AH13" s="18">
        <v>0.22105930944976299</v>
      </c>
      <c r="AI13" s="18">
        <v>0.1483540722914759</v>
      </c>
      <c r="AJ13" s="18">
        <v>0.2234884068224709</v>
      </c>
      <c r="AK13" s="18">
        <v>0.2178979141637386</v>
      </c>
      <c r="AL13" s="18">
        <v>5.9209903688007902E-2</v>
      </c>
      <c r="AM13" s="18">
        <v>0.1771119151792066</v>
      </c>
      <c r="AO13" s="18">
        <v>0.25071675760500373</v>
      </c>
      <c r="AP13" s="18">
        <v>0.22947990357012529</v>
      </c>
      <c r="AQ13" s="18">
        <v>0.15437587594599639</v>
      </c>
      <c r="AR13" s="18">
        <v>0.13233382390165499</v>
      </c>
      <c r="AS13" s="18">
        <v>0.2215632841402769</v>
      </c>
      <c r="AT13" s="18">
        <v>0.20898561616739619</v>
      </c>
      <c r="AU13" s="18">
        <v>0.18072958475039619</v>
      </c>
      <c r="AV13" s="18">
        <v>0.22889512503878021</v>
      </c>
      <c r="AW13" s="18">
        <v>0.18283635586344471</v>
      </c>
    </row>
    <row r="14" spans="2:51" ht="32.15" customHeight="1" x14ac:dyDescent="0.35">
      <c r="B14" s="20" t="s">
        <v>72</v>
      </c>
      <c r="C14" s="18">
        <v>4.9496215387131268E-2</v>
      </c>
      <c r="D14" s="18">
        <v>6.2569225576478052E-2</v>
      </c>
      <c r="E14" s="18">
        <v>3.8144208702869407E-2</v>
      </c>
      <c r="G14" s="18">
        <v>0</v>
      </c>
      <c r="H14" s="18">
        <v>0</v>
      </c>
      <c r="I14" s="18">
        <v>3.387655730875385E-2</v>
      </c>
      <c r="J14" s="18">
        <v>3.7675806333871617E-2</v>
      </c>
      <c r="K14" s="18">
        <v>3.4242844685845687E-2</v>
      </c>
      <c r="L14" s="18">
        <v>8.7003286991780976E-2</v>
      </c>
      <c r="N14" s="18">
        <v>3.8391022219960977E-2</v>
      </c>
      <c r="O14" s="18">
        <v>4.4975517037563931E-2</v>
      </c>
      <c r="P14" s="18">
        <v>8.3744602569665552E-2</v>
      </c>
      <c r="Q14" s="18">
        <v>0.12800310892877301</v>
      </c>
      <c r="R14" s="18">
        <v>1.1540288926740959E-2</v>
      </c>
      <c r="S14" s="18">
        <v>3.9994070400808122E-2</v>
      </c>
      <c r="T14" s="18">
        <v>0.115726591333045</v>
      </c>
      <c r="U14" s="18">
        <v>4.150965802768318E-2</v>
      </c>
      <c r="V14" s="18">
        <v>3.4467018260639339E-2</v>
      </c>
      <c r="W14" s="18">
        <v>6.039014820808971E-2</v>
      </c>
      <c r="X14" s="18">
        <v>4.951211018754631E-2</v>
      </c>
      <c r="Y14" s="18">
        <v>2.954184362947683E-2</v>
      </c>
      <c r="AA14" s="18">
        <v>3.8617013826778138E-2</v>
      </c>
      <c r="AB14" s="18">
        <v>7.2449393876587484E-2</v>
      </c>
      <c r="AC14" s="18">
        <v>2.4035517169130809E-2</v>
      </c>
      <c r="AD14" s="18">
        <v>6.1370693839025603E-2</v>
      </c>
      <c r="AF14" s="18">
        <v>4.2392436342474339E-2</v>
      </c>
      <c r="AG14" s="18">
        <v>3.4331635548568107E-2</v>
      </c>
      <c r="AH14" s="18">
        <v>8.9146714524900625E-2</v>
      </c>
      <c r="AI14" s="18">
        <v>2.8932125063328491E-2</v>
      </c>
      <c r="AJ14" s="18">
        <v>2.8774567528612249E-2</v>
      </c>
      <c r="AK14" s="18">
        <v>5.7185618195085483E-2</v>
      </c>
      <c r="AL14" s="18">
        <v>0.1825514733227456</v>
      </c>
      <c r="AM14" s="18">
        <v>8.5889425851717452E-2</v>
      </c>
      <c r="AO14" s="18">
        <v>3.4557709609515382E-2</v>
      </c>
      <c r="AP14" s="18">
        <v>3.8225701666056953E-2</v>
      </c>
      <c r="AQ14" s="18">
        <v>0.1050796775822439</v>
      </c>
      <c r="AR14" s="18">
        <v>0</v>
      </c>
      <c r="AS14" s="18">
        <v>2.676609644847068E-2</v>
      </c>
      <c r="AT14" s="18">
        <v>7.2035104858192311E-2</v>
      </c>
      <c r="AU14" s="18">
        <v>8.7075283099354153E-2</v>
      </c>
      <c r="AV14" s="18">
        <v>0.1270107393175865</v>
      </c>
      <c r="AW14" s="18">
        <v>8.3585290149917696E-2</v>
      </c>
    </row>
    <row r="16" spans="2:51" x14ac:dyDescent="0.35">
      <c r="B16" s="21" t="s">
        <v>15</v>
      </c>
    </row>
    <row r="17" spans="2:2" x14ac:dyDescent="0.35">
      <c r="B17" t="s">
        <v>141</v>
      </c>
    </row>
    <row r="18" spans="2:2" x14ac:dyDescent="0.35">
      <c r="B18" t="s">
        <v>8</v>
      </c>
    </row>
    <row r="19" spans="2:2" x14ac:dyDescent="0.35">
      <c r="B19"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743</v>
      </c>
      <c r="D7" s="24">
        <v>349</v>
      </c>
      <c r="E7" s="24">
        <v>393</v>
      </c>
      <c r="G7" s="24">
        <v>11</v>
      </c>
      <c r="H7" s="24">
        <v>48</v>
      </c>
      <c r="I7" s="24">
        <v>135</v>
      </c>
      <c r="J7" s="24">
        <v>182</v>
      </c>
      <c r="K7" s="24">
        <v>144</v>
      </c>
      <c r="L7" s="24">
        <v>223</v>
      </c>
      <c r="N7" s="24">
        <v>57</v>
      </c>
      <c r="O7" s="24">
        <v>25</v>
      </c>
      <c r="P7" s="24">
        <v>41</v>
      </c>
      <c r="Q7" s="24">
        <v>30</v>
      </c>
      <c r="R7" s="24">
        <v>84</v>
      </c>
      <c r="S7" s="24">
        <v>53</v>
      </c>
      <c r="T7" s="24">
        <v>45</v>
      </c>
      <c r="U7" s="24">
        <v>74</v>
      </c>
      <c r="V7" s="24">
        <v>85</v>
      </c>
      <c r="W7" s="24">
        <v>102</v>
      </c>
      <c r="X7" s="24">
        <v>79</v>
      </c>
      <c r="Y7" s="24">
        <v>68</v>
      </c>
      <c r="AA7" s="24">
        <v>216</v>
      </c>
      <c r="AB7" s="24">
        <v>197</v>
      </c>
      <c r="AC7" s="24">
        <v>167</v>
      </c>
      <c r="AD7" s="24">
        <v>160</v>
      </c>
      <c r="AF7" s="24">
        <v>161</v>
      </c>
      <c r="AG7" s="24">
        <v>239</v>
      </c>
      <c r="AH7" s="24">
        <v>46</v>
      </c>
      <c r="AI7" s="24">
        <v>40</v>
      </c>
      <c r="AJ7" s="24">
        <v>107</v>
      </c>
      <c r="AK7" s="24">
        <v>19</v>
      </c>
      <c r="AL7" s="24">
        <v>14</v>
      </c>
      <c r="AM7" s="24">
        <v>117</v>
      </c>
      <c r="AO7" s="24">
        <v>143</v>
      </c>
      <c r="AP7" s="24">
        <v>182</v>
      </c>
      <c r="AQ7" s="24">
        <v>40</v>
      </c>
      <c r="AR7" s="24">
        <v>52</v>
      </c>
      <c r="AS7" s="24">
        <v>159</v>
      </c>
      <c r="AT7" s="24">
        <v>15</v>
      </c>
      <c r="AU7" s="24">
        <v>44</v>
      </c>
      <c r="AV7" s="24">
        <v>59</v>
      </c>
      <c r="AW7" s="24">
        <v>49</v>
      </c>
    </row>
    <row r="8" spans="2:51" x14ac:dyDescent="0.35">
      <c r="B8" s="7" t="s">
        <v>67</v>
      </c>
      <c r="C8" s="13">
        <v>758</v>
      </c>
      <c r="D8" s="13">
        <v>353</v>
      </c>
      <c r="E8" s="13">
        <v>404</v>
      </c>
      <c r="G8" s="13">
        <v>11</v>
      </c>
      <c r="H8" s="13">
        <v>48</v>
      </c>
      <c r="I8" s="13">
        <v>131</v>
      </c>
      <c r="J8" s="13">
        <v>178</v>
      </c>
      <c r="K8" s="13">
        <v>145</v>
      </c>
      <c r="L8" s="13">
        <v>246</v>
      </c>
      <c r="N8" s="13">
        <v>58</v>
      </c>
      <c r="O8" s="13">
        <v>24</v>
      </c>
      <c r="P8" s="13">
        <v>40</v>
      </c>
      <c r="Q8" s="13">
        <v>30</v>
      </c>
      <c r="R8" s="13">
        <v>84</v>
      </c>
      <c r="S8" s="13">
        <v>54</v>
      </c>
      <c r="T8" s="13">
        <v>45</v>
      </c>
      <c r="U8" s="13">
        <v>72</v>
      </c>
      <c r="V8" s="13">
        <v>86</v>
      </c>
      <c r="W8" s="13">
        <v>108</v>
      </c>
      <c r="X8" s="13">
        <v>79</v>
      </c>
      <c r="Y8" s="13">
        <v>78</v>
      </c>
      <c r="AA8" s="13">
        <v>216</v>
      </c>
      <c r="AB8" s="13">
        <v>200</v>
      </c>
      <c r="AC8" s="13">
        <v>178</v>
      </c>
      <c r="AD8" s="13">
        <v>163</v>
      </c>
      <c r="AF8" s="13">
        <v>168</v>
      </c>
      <c r="AG8" s="13">
        <v>241</v>
      </c>
      <c r="AH8" s="13">
        <v>48</v>
      </c>
      <c r="AI8" s="13">
        <v>41</v>
      </c>
      <c r="AJ8" s="13">
        <v>111</v>
      </c>
      <c r="AK8" s="13">
        <v>20</v>
      </c>
      <c r="AL8" s="13">
        <v>13</v>
      </c>
      <c r="AM8" s="13">
        <v>116</v>
      </c>
      <c r="AO8" s="13">
        <v>149</v>
      </c>
      <c r="AP8" s="13">
        <v>183</v>
      </c>
      <c r="AQ8" s="13">
        <v>42</v>
      </c>
      <c r="AR8" s="13">
        <v>53</v>
      </c>
      <c r="AS8" s="13">
        <v>163</v>
      </c>
      <c r="AT8" s="13">
        <v>16</v>
      </c>
      <c r="AU8" s="13">
        <v>44</v>
      </c>
      <c r="AV8" s="13">
        <v>60</v>
      </c>
      <c r="AW8" s="13">
        <v>49</v>
      </c>
    </row>
    <row r="9" spans="2:51" ht="19" customHeight="1" x14ac:dyDescent="0.35">
      <c r="B9" s="20" t="s">
        <v>99</v>
      </c>
      <c r="C9" s="18">
        <v>0.1205469456223392</v>
      </c>
      <c r="D9" s="18">
        <v>0.1225311384602905</v>
      </c>
      <c r="E9" s="18">
        <v>0.1190338966420719</v>
      </c>
      <c r="G9" s="18">
        <v>9.0029682448064516E-2</v>
      </c>
      <c r="H9" s="18">
        <v>0.24889485628729929</v>
      </c>
      <c r="I9" s="18">
        <v>0.14126719092135601</v>
      </c>
      <c r="J9" s="18">
        <v>0.1204351199198762</v>
      </c>
      <c r="K9" s="18">
        <v>0.1092697702322438</v>
      </c>
      <c r="L9" s="18">
        <v>9.2657541394197546E-2</v>
      </c>
      <c r="N9" s="18">
        <v>0.12178109362601711</v>
      </c>
      <c r="O9" s="18">
        <v>0.31606625146792472</v>
      </c>
      <c r="P9" s="18">
        <v>9.9038977408814163E-2</v>
      </c>
      <c r="Q9" s="18">
        <v>7.3304052516391938E-2</v>
      </c>
      <c r="R9" s="18">
        <v>0.13036718243091289</v>
      </c>
      <c r="S9" s="18">
        <v>0.1060303095112362</v>
      </c>
      <c r="T9" s="18">
        <v>0.10972222598781819</v>
      </c>
      <c r="U9" s="18">
        <v>0.15748378987199249</v>
      </c>
      <c r="V9" s="18">
        <v>0.1735837340925642</v>
      </c>
      <c r="W9" s="18">
        <v>6.6453277670688718E-2</v>
      </c>
      <c r="X9" s="18">
        <v>0.12728502064153499</v>
      </c>
      <c r="Y9" s="18">
        <v>7.0020068406638103E-2</v>
      </c>
      <c r="AA9" s="18">
        <v>0.16553085082454719</v>
      </c>
      <c r="AB9" s="18">
        <v>0.1235977851182825</v>
      </c>
      <c r="AC9" s="18">
        <v>0.1276974992449337</v>
      </c>
      <c r="AD9" s="18">
        <v>4.8158164953855928E-2</v>
      </c>
      <c r="AF9" s="18">
        <v>0.14123016918182041</v>
      </c>
      <c r="AG9" s="18">
        <v>0.1541198111799269</v>
      </c>
      <c r="AH9" s="18">
        <v>0.13180814910833241</v>
      </c>
      <c r="AI9" s="18">
        <v>0.12517013040349839</v>
      </c>
      <c r="AJ9" s="18">
        <v>7.0999035254787665E-2</v>
      </c>
      <c r="AK9" s="18">
        <v>0</v>
      </c>
      <c r="AL9" s="18">
        <v>7.9953266079632074E-2</v>
      </c>
      <c r="AM9" s="18">
        <v>8.6569541445413997E-2</v>
      </c>
      <c r="AO9" s="18">
        <v>0.1026700916897809</v>
      </c>
      <c r="AP9" s="18">
        <v>0.1926563337697495</v>
      </c>
      <c r="AQ9" s="18">
        <v>0.14867303522496761</v>
      </c>
      <c r="AR9" s="18">
        <v>0.1357056189463943</v>
      </c>
      <c r="AS9" s="18">
        <v>6.0219493107666368E-2</v>
      </c>
      <c r="AT9" s="18">
        <v>0</v>
      </c>
      <c r="AU9" s="18">
        <v>7.0931674928219085E-2</v>
      </c>
      <c r="AV9" s="18">
        <v>9.5107720204432936E-2</v>
      </c>
      <c r="AW9" s="18">
        <v>0.18110260227312161</v>
      </c>
    </row>
    <row r="10" spans="2:51" ht="19" customHeight="1" x14ac:dyDescent="0.35">
      <c r="B10" s="20" t="s">
        <v>100</v>
      </c>
      <c r="C10" s="18">
        <v>0.33649587170572243</v>
      </c>
      <c r="D10" s="18">
        <v>0.35018458401854557</v>
      </c>
      <c r="E10" s="18">
        <v>0.32513791885307208</v>
      </c>
      <c r="G10" s="18">
        <v>0.18162044598295479</v>
      </c>
      <c r="H10" s="18">
        <v>0.351503415973557</v>
      </c>
      <c r="I10" s="18">
        <v>0.36922742952496668</v>
      </c>
      <c r="J10" s="18">
        <v>0.36989438591987028</v>
      </c>
      <c r="K10" s="18">
        <v>0.35468570605790573</v>
      </c>
      <c r="L10" s="18">
        <v>0.28810253694617399</v>
      </c>
      <c r="N10" s="18">
        <v>0.39255267269024802</v>
      </c>
      <c r="O10" s="18">
        <v>0.35952023361154378</v>
      </c>
      <c r="P10" s="18">
        <v>0.3485024326416879</v>
      </c>
      <c r="Q10" s="18">
        <v>0.26452452722139619</v>
      </c>
      <c r="R10" s="18">
        <v>0.32472068661505687</v>
      </c>
      <c r="S10" s="18">
        <v>0.30910945004108742</v>
      </c>
      <c r="T10" s="18">
        <v>0.28617892634215453</v>
      </c>
      <c r="U10" s="18">
        <v>0.32527803245966391</v>
      </c>
      <c r="V10" s="18">
        <v>0.38822380506288662</v>
      </c>
      <c r="W10" s="18">
        <v>0.27911746115007402</v>
      </c>
      <c r="X10" s="18">
        <v>0.27279829128395439</v>
      </c>
      <c r="Y10" s="18">
        <v>0.46741643868877197</v>
      </c>
      <c r="AA10" s="18">
        <v>0.37871446132175668</v>
      </c>
      <c r="AB10" s="18">
        <v>0.35740350308243168</v>
      </c>
      <c r="AC10" s="18">
        <v>0.31564981260285391</v>
      </c>
      <c r="AD10" s="18">
        <v>0.28058233691094481</v>
      </c>
      <c r="AF10" s="18">
        <v>0.38532715700571057</v>
      </c>
      <c r="AG10" s="18">
        <v>0.32955022781771681</v>
      </c>
      <c r="AH10" s="18">
        <v>0.27272159432106552</v>
      </c>
      <c r="AI10" s="18">
        <v>0.37538301753752029</v>
      </c>
      <c r="AJ10" s="18">
        <v>0.3437865736497171</v>
      </c>
      <c r="AK10" s="18">
        <v>0.36244601189744191</v>
      </c>
      <c r="AL10" s="18">
        <v>0.2272177752578346</v>
      </c>
      <c r="AM10" s="18">
        <v>0.29356338897721712</v>
      </c>
      <c r="AO10" s="18">
        <v>0.37700521455435082</v>
      </c>
      <c r="AP10" s="18">
        <v>0.34513741469390419</v>
      </c>
      <c r="AQ10" s="18">
        <v>0.39762718529954971</v>
      </c>
      <c r="AR10" s="18">
        <v>0.30326460282456752</v>
      </c>
      <c r="AS10" s="18">
        <v>0.34587147104945432</v>
      </c>
      <c r="AT10" s="18">
        <v>0.32415572787591801</v>
      </c>
      <c r="AU10" s="18">
        <v>0.35095434502478229</v>
      </c>
      <c r="AV10" s="18">
        <v>0.19206852775683639</v>
      </c>
      <c r="AW10" s="18">
        <v>0.30060606494917019</v>
      </c>
    </row>
    <row r="11" spans="2:51" ht="46" customHeight="1" x14ac:dyDescent="0.35">
      <c r="B11" s="20" t="s">
        <v>101</v>
      </c>
      <c r="C11" s="18">
        <v>0.29189200968130569</v>
      </c>
      <c r="D11" s="18">
        <v>0.31167519520910569</v>
      </c>
      <c r="E11" s="18">
        <v>0.27325894479791302</v>
      </c>
      <c r="G11" s="18">
        <v>0.45247623386284208</v>
      </c>
      <c r="H11" s="18">
        <v>0.2514941206530098</v>
      </c>
      <c r="I11" s="18">
        <v>0.2690273477531186</v>
      </c>
      <c r="J11" s="18">
        <v>0.3169810559847468</v>
      </c>
      <c r="K11" s="18">
        <v>0.29279436525510849</v>
      </c>
      <c r="L11" s="18">
        <v>0.28632736380555601</v>
      </c>
      <c r="N11" s="18">
        <v>0.25128937215895802</v>
      </c>
      <c r="O11" s="18">
        <v>0.19852099120667649</v>
      </c>
      <c r="P11" s="18">
        <v>0.22246875569051849</v>
      </c>
      <c r="Q11" s="18">
        <v>0.41021912331453259</v>
      </c>
      <c r="R11" s="18">
        <v>0.34359912244553292</v>
      </c>
      <c r="S11" s="18">
        <v>0.42984922984997859</v>
      </c>
      <c r="T11" s="18">
        <v>0.1534806620400101</v>
      </c>
      <c r="U11" s="18">
        <v>0.29364493900173949</v>
      </c>
      <c r="V11" s="18">
        <v>0.2476796617948871</v>
      </c>
      <c r="W11" s="18">
        <v>0.38029049672720872</v>
      </c>
      <c r="X11" s="18">
        <v>0.26329276705877203</v>
      </c>
      <c r="Y11" s="18">
        <v>0.22312406738419949</v>
      </c>
      <c r="AA11" s="18">
        <v>0.25573190078574282</v>
      </c>
      <c r="AB11" s="18">
        <v>0.28275909979831898</v>
      </c>
      <c r="AC11" s="18">
        <v>0.31567363189663727</v>
      </c>
      <c r="AD11" s="18">
        <v>0.32422651627705978</v>
      </c>
      <c r="AF11" s="18">
        <v>0.23863768215349049</v>
      </c>
      <c r="AG11" s="18">
        <v>0.34249176249941882</v>
      </c>
      <c r="AH11" s="18">
        <v>0.16821427537521999</v>
      </c>
      <c r="AI11" s="18">
        <v>0.2740931399727306</v>
      </c>
      <c r="AJ11" s="18">
        <v>0.31317085023143437</v>
      </c>
      <c r="AK11" s="18">
        <v>0.36815998531960598</v>
      </c>
      <c r="AL11" s="18">
        <v>0.43431143277292289</v>
      </c>
      <c r="AM11" s="18">
        <v>0.27305861073364418</v>
      </c>
      <c r="AO11" s="18">
        <v>0.2980817245100702</v>
      </c>
      <c r="AP11" s="18">
        <v>0.30389108908780299</v>
      </c>
      <c r="AQ11" s="18">
        <v>0.19979849951333661</v>
      </c>
      <c r="AR11" s="18">
        <v>0.24447254798867099</v>
      </c>
      <c r="AS11" s="18">
        <v>0.30287873915993302</v>
      </c>
      <c r="AT11" s="18">
        <v>0.39826649470920222</v>
      </c>
      <c r="AU11" s="18">
        <v>0.24840827477954769</v>
      </c>
      <c r="AV11" s="18">
        <v>0.37347307059855112</v>
      </c>
      <c r="AW11" s="18">
        <v>0.2270689356916373</v>
      </c>
    </row>
    <row r="12" spans="2:51" ht="19" customHeight="1" x14ac:dyDescent="0.35">
      <c r="B12" s="20" t="s">
        <v>102</v>
      </c>
      <c r="C12" s="18">
        <v>7.9801017273155E-2</v>
      </c>
      <c r="D12" s="18">
        <v>5.4567670770188703E-2</v>
      </c>
      <c r="E12" s="18">
        <v>0.1020381531547805</v>
      </c>
      <c r="G12" s="18">
        <v>0.18090634385988211</v>
      </c>
      <c r="H12" s="18">
        <v>0.1057596947851782</v>
      </c>
      <c r="I12" s="18">
        <v>9.091400032436385E-2</v>
      </c>
      <c r="J12" s="18">
        <v>7.8163022261805562E-2</v>
      </c>
      <c r="K12" s="18">
        <v>8.2643985548059976E-2</v>
      </c>
      <c r="L12" s="18">
        <v>6.4030572751297435E-2</v>
      </c>
      <c r="N12" s="18">
        <v>5.3550571160137637E-2</v>
      </c>
      <c r="O12" s="18">
        <v>0</v>
      </c>
      <c r="P12" s="18">
        <v>7.2056016950412069E-2</v>
      </c>
      <c r="Q12" s="18">
        <v>6.4397624795061642E-2</v>
      </c>
      <c r="R12" s="18">
        <v>0.1068882709909962</v>
      </c>
      <c r="S12" s="18">
        <v>3.9532897872060373E-2</v>
      </c>
      <c r="T12" s="18">
        <v>0.1064091056180224</v>
      </c>
      <c r="U12" s="18">
        <v>6.9227765084231355E-2</v>
      </c>
      <c r="V12" s="18">
        <v>7.2878722934361331E-2</v>
      </c>
      <c r="W12" s="18">
        <v>7.9732115763972794E-2</v>
      </c>
      <c r="X12" s="18">
        <v>0.12651878454958829</v>
      </c>
      <c r="Y12" s="18">
        <v>8.7107198239412445E-2</v>
      </c>
      <c r="AA12" s="18">
        <v>7.9613220990397499E-2</v>
      </c>
      <c r="AB12" s="18">
        <v>3.5588163520987773E-2</v>
      </c>
      <c r="AC12" s="18">
        <v>0.11373869207959809</v>
      </c>
      <c r="AD12" s="18">
        <v>9.784261054521258E-2</v>
      </c>
      <c r="AF12" s="18">
        <v>7.4259968475780286E-2</v>
      </c>
      <c r="AG12" s="18">
        <v>6.3929877935501978E-2</v>
      </c>
      <c r="AH12" s="18">
        <v>0.1300071651323314</v>
      </c>
      <c r="AI12" s="18">
        <v>0.1186163574565163</v>
      </c>
      <c r="AJ12" s="18">
        <v>7.4018159718138549E-2</v>
      </c>
      <c r="AK12" s="18">
        <v>4.903676404586569E-2</v>
      </c>
      <c r="AL12" s="18">
        <v>7.4128712749748277E-2</v>
      </c>
      <c r="AM12" s="18">
        <v>9.7591625044442507E-2</v>
      </c>
      <c r="AO12" s="18">
        <v>7.6935060412191697E-2</v>
      </c>
      <c r="AP12" s="18">
        <v>6.9813834744381451E-2</v>
      </c>
      <c r="AQ12" s="18">
        <v>9.7186146428145756E-2</v>
      </c>
      <c r="AR12" s="18">
        <v>0.15493814103188841</v>
      </c>
      <c r="AS12" s="18">
        <v>9.2350203350810608E-2</v>
      </c>
      <c r="AT12" s="18">
        <v>0</v>
      </c>
      <c r="AU12" s="18">
        <v>4.5681509742959071E-2</v>
      </c>
      <c r="AV12" s="18">
        <v>4.7006845181648237E-2</v>
      </c>
      <c r="AW12" s="18">
        <v>8.4067671339201511E-2</v>
      </c>
    </row>
    <row r="13" spans="2:51" ht="19" customHeight="1" x14ac:dyDescent="0.35">
      <c r="B13" s="20" t="s">
        <v>103</v>
      </c>
      <c r="C13" s="18">
        <v>4.2485881675372691E-2</v>
      </c>
      <c r="D13" s="18">
        <v>4.2112759566659233E-2</v>
      </c>
      <c r="E13" s="18">
        <v>4.2891414686233927E-2</v>
      </c>
      <c r="G13" s="18">
        <v>9.4967293846256295E-2</v>
      </c>
      <c r="H13" s="18">
        <v>4.2347912300955692E-2</v>
      </c>
      <c r="I13" s="18">
        <v>7.3711399835123523E-2</v>
      </c>
      <c r="J13" s="18">
        <v>3.8470034251877887E-2</v>
      </c>
      <c r="K13" s="18">
        <v>4.2391690746057413E-2</v>
      </c>
      <c r="L13" s="18">
        <v>2.664148103411049E-2</v>
      </c>
      <c r="N13" s="18">
        <v>5.2302672718957693E-2</v>
      </c>
      <c r="O13" s="18">
        <v>8.0917006676291092E-2</v>
      </c>
      <c r="P13" s="18">
        <v>7.0662453311555129E-2</v>
      </c>
      <c r="Q13" s="18">
        <v>6.2922938507953941E-2</v>
      </c>
      <c r="R13" s="18">
        <v>3.4910938930639242E-2</v>
      </c>
      <c r="S13" s="18">
        <v>0</v>
      </c>
      <c r="T13" s="18">
        <v>6.400620078056686E-2</v>
      </c>
      <c r="U13" s="18">
        <v>1.3656834203239061E-2</v>
      </c>
      <c r="V13" s="18">
        <v>5.8699645876337789E-2</v>
      </c>
      <c r="W13" s="18">
        <v>5.0776869161174201E-2</v>
      </c>
      <c r="X13" s="18">
        <v>5.156520683206909E-2</v>
      </c>
      <c r="Y13" s="18">
        <v>1.420471911249257E-2</v>
      </c>
      <c r="AA13" s="18">
        <v>2.198082873733757E-2</v>
      </c>
      <c r="AB13" s="18">
        <v>4.5839218568383043E-2</v>
      </c>
      <c r="AC13" s="18">
        <v>5.2520819456049313E-2</v>
      </c>
      <c r="AD13" s="18">
        <v>5.4857237672327967E-2</v>
      </c>
      <c r="AF13" s="18">
        <v>6.1136617741895183E-3</v>
      </c>
      <c r="AG13" s="18">
        <v>3.6832609841594102E-2</v>
      </c>
      <c r="AH13" s="18">
        <v>6.7545696008721012E-2</v>
      </c>
      <c r="AI13" s="18">
        <v>7.7805229566405759E-2</v>
      </c>
      <c r="AJ13" s="18">
        <v>5.369314660331994E-2</v>
      </c>
      <c r="AK13" s="18">
        <v>0.10456782180182669</v>
      </c>
      <c r="AL13" s="18">
        <v>0</v>
      </c>
      <c r="AM13" s="18">
        <v>6.7595711903431999E-2</v>
      </c>
      <c r="AO13" s="18">
        <v>1.356149887838008E-2</v>
      </c>
      <c r="AP13" s="18">
        <v>3.9090021995571947E-2</v>
      </c>
      <c r="AQ13" s="18">
        <v>2.3680404611188841E-2</v>
      </c>
      <c r="AR13" s="18">
        <v>9.9932201825217282E-2</v>
      </c>
      <c r="AS13" s="18">
        <v>4.1948030768074338E-2</v>
      </c>
      <c r="AT13" s="18">
        <v>0.1317211258010795</v>
      </c>
      <c r="AU13" s="18">
        <v>6.6810231463273556E-2</v>
      </c>
      <c r="AV13" s="18">
        <v>1.655443441139972E-2</v>
      </c>
      <c r="AW13" s="18">
        <v>8.0025488337745143E-2</v>
      </c>
    </row>
    <row r="14" spans="2:51" ht="32.15" customHeight="1" x14ac:dyDescent="0.35">
      <c r="B14" s="20" t="s">
        <v>104</v>
      </c>
      <c r="C14" s="18">
        <v>0.1287782740421049</v>
      </c>
      <c r="D14" s="18">
        <v>0.1189286519752103</v>
      </c>
      <c r="E14" s="18">
        <v>0.1376396718659286</v>
      </c>
      <c r="G14" s="18">
        <v>0</v>
      </c>
      <c r="H14" s="18">
        <v>0</v>
      </c>
      <c r="I14" s="18">
        <v>5.5852631641071439E-2</v>
      </c>
      <c r="J14" s="18">
        <v>7.6056381661823186E-2</v>
      </c>
      <c r="K14" s="18">
        <v>0.1182144821606245</v>
      </c>
      <c r="L14" s="18">
        <v>0.2422405040686644</v>
      </c>
      <c r="N14" s="18">
        <v>0.12852361764568171</v>
      </c>
      <c r="O14" s="18">
        <v>4.4975517037563931E-2</v>
      </c>
      <c r="P14" s="18">
        <v>0.18727136399701219</v>
      </c>
      <c r="Q14" s="18">
        <v>0.12463173364466371</v>
      </c>
      <c r="R14" s="18">
        <v>5.9513798586862093E-2</v>
      </c>
      <c r="S14" s="18">
        <v>0.11547811272563729</v>
      </c>
      <c r="T14" s="18">
        <v>0.28020287923142789</v>
      </c>
      <c r="U14" s="18">
        <v>0.14070863937913369</v>
      </c>
      <c r="V14" s="18">
        <v>5.8934430238962818E-2</v>
      </c>
      <c r="W14" s="18">
        <v>0.1436297795268815</v>
      </c>
      <c r="X14" s="18">
        <v>0.15853992963408101</v>
      </c>
      <c r="Y14" s="18">
        <v>0.13812750816848521</v>
      </c>
      <c r="AA14" s="18">
        <v>9.8428737340218314E-2</v>
      </c>
      <c r="AB14" s="18">
        <v>0.15481222991159599</v>
      </c>
      <c r="AC14" s="18">
        <v>7.471954471992763E-2</v>
      </c>
      <c r="AD14" s="18">
        <v>0.1943331336405989</v>
      </c>
      <c r="AF14" s="18">
        <v>0.15443136140900851</v>
      </c>
      <c r="AG14" s="18">
        <v>7.3075710725841375E-2</v>
      </c>
      <c r="AH14" s="18">
        <v>0.22970312005433</v>
      </c>
      <c r="AI14" s="18">
        <v>2.8932125063328491E-2</v>
      </c>
      <c r="AJ14" s="18">
        <v>0.14433223454260219</v>
      </c>
      <c r="AK14" s="18">
        <v>0.1157894169352597</v>
      </c>
      <c r="AL14" s="18">
        <v>0.18438881313986241</v>
      </c>
      <c r="AM14" s="18">
        <v>0.18162112189585011</v>
      </c>
      <c r="AO14" s="18">
        <v>0.13174640995522591</v>
      </c>
      <c r="AP14" s="18">
        <v>4.9411305708589669E-2</v>
      </c>
      <c r="AQ14" s="18">
        <v>0.13303472892281151</v>
      </c>
      <c r="AR14" s="18">
        <v>6.1686887383261467E-2</v>
      </c>
      <c r="AS14" s="18">
        <v>0.15673206256406161</v>
      </c>
      <c r="AT14" s="18">
        <v>0.14585665161380029</v>
      </c>
      <c r="AU14" s="18">
        <v>0.21721396406121821</v>
      </c>
      <c r="AV14" s="18">
        <v>0.27578940184713158</v>
      </c>
      <c r="AW14" s="18">
        <v>0.1271292374091243</v>
      </c>
    </row>
    <row r="16" spans="2:51" x14ac:dyDescent="0.35">
      <c r="B16" s="21" t="s">
        <v>15</v>
      </c>
    </row>
    <row r="17" spans="2:2" x14ac:dyDescent="0.35">
      <c r="B17" t="s">
        <v>141</v>
      </c>
    </row>
    <row r="18" spans="2:2" x14ac:dyDescent="0.35">
      <c r="B18" t="s">
        <v>8</v>
      </c>
    </row>
    <row r="19" spans="2:2" x14ac:dyDescent="0.35">
      <c r="B19"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Y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1181</v>
      </c>
      <c r="D7" s="24">
        <v>588</v>
      </c>
      <c r="E7" s="24">
        <v>591</v>
      </c>
      <c r="G7" s="24">
        <v>56</v>
      </c>
      <c r="H7" s="24">
        <v>196</v>
      </c>
      <c r="I7" s="24">
        <v>223</v>
      </c>
      <c r="J7" s="24">
        <v>246</v>
      </c>
      <c r="K7" s="24">
        <v>177</v>
      </c>
      <c r="L7" s="24">
        <v>283</v>
      </c>
      <c r="N7" s="24">
        <v>104</v>
      </c>
      <c r="O7" s="24">
        <v>41</v>
      </c>
      <c r="P7" s="24">
        <v>61</v>
      </c>
      <c r="Q7" s="24">
        <v>51</v>
      </c>
      <c r="R7" s="24">
        <v>141</v>
      </c>
      <c r="S7" s="24">
        <v>88</v>
      </c>
      <c r="T7" s="24">
        <v>81</v>
      </c>
      <c r="U7" s="24">
        <v>103</v>
      </c>
      <c r="V7" s="24">
        <v>151</v>
      </c>
      <c r="W7" s="24">
        <v>150</v>
      </c>
      <c r="X7" s="24">
        <v>108</v>
      </c>
      <c r="Y7" s="24">
        <v>102</v>
      </c>
      <c r="AA7" s="24">
        <v>370</v>
      </c>
      <c r="AB7" s="24">
        <v>298</v>
      </c>
      <c r="AC7" s="24">
        <v>252</v>
      </c>
      <c r="AD7" s="24">
        <v>256</v>
      </c>
      <c r="AF7" s="24">
        <v>235</v>
      </c>
      <c r="AG7" s="24">
        <v>403</v>
      </c>
      <c r="AH7" s="24">
        <v>74</v>
      </c>
      <c r="AI7" s="24">
        <v>73</v>
      </c>
      <c r="AJ7" s="24">
        <v>151</v>
      </c>
      <c r="AK7" s="24">
        <v>35</v>
      </c>
      <c r="AL7" s="24">
        <v>25</v>
      </c>
      <c r="AM7" s="24">
        <v>185</v>
      </c>
      <c r="AO7" s="24">
        <v>205</v>
      </c>
      <c r="AP7" s="24">
        <v>305</v>
      </c>
      <c r="AQ7" s="24">
        <v>74</v>
      </c>
      <c r="AR7" s="24">
        <v>86</v>
      </c>
      <c r="AS7" s="24">
        <v>233</v>
      </c>
      <c r="AT7" s="24">
        <v>33</v>
      </c>
      <c r="AU7" s="24">
        <v>73</v>
      </c>
      <c r="AV7" s="24">
        <v>94</v>
      </c>
      <c r="AW7" s="24">
        <v>78</v>
      </c>
    </row>
    <row r="8" spans="2:51" x14ac:dyDescent="0.35">
      <c r="B8" s="7" t="s">
        <v>67</v>
      </c>
      <c r="C8" s="13">
        <v>1194</v>
      </c>
      <c r="D8" s="13">
        <v>590</v>
      </c>
      <c r="E8" s="13">
        <v>602</v>
      </c>
      <c r="G8" s="13">
        <v>53</v>
      </c>
      <c r="H8" s="13">
        <v>196</v>
      </c>
      <c r="I8" s="13">
        <v>215</v>
      </c>
      <c r="J8" s="13">
        <v>240</v>
      </c>
      <c r="K8" s="13">
        <v>178</v>
      </c>
      <c r="L8" s="13">
        <v>311</v>
      </c>
      <c r="N8" s="13">
        <v>104</v>
      </c>
      <c r="O8" s="13">
        <v>39</v>
      </c>
      <c r="P8" s="13">
        <v>59</v>
      </c>
      <c r="Q8" s="13">
        <v>50</v>
      </c>
      <c r="R8" s="13">
        <v>140</v>
      </c>
      <c r="S8" s="13">
        <v>87</v>
      </c>
      <c r="T8" s="13">
        <v>80</v>
      </c>
      <c r="U8" s="13">
        <v>100</v>
      </c>
      <c r="V8" s="13">
        <v>152</v>
      </c>
      <c r="W8" s="13">
        <v>158</v>
      </c>
      <c r="X8" s="13">
        <v>107</v>
      </c>
      <c r="Y8" s="13">
        <v>116</v>
      </c>
      <c r="AA8" s="13">
        <v>365</v>
      </c>
      <c r="AB8" s="13">
        <v>301</v>
      </c>
      <c r="AC8" s="13">
        <v>266</v>
      </c>
      <c r="AD8" s="13">
        <v>260</v>
      </c>
      <c r="AF8" s="13">
        <v>243</v>
      </c>
      <c r="AG8" s="13">
        <v>403</v>
      </c>
      <c r="AH8" s="13">
        <v>76</v>
      </c>
      <c r="AI8" s="13">
        <v>73</v>
      </c>
      <c r="AJ8" s="13">
        <v>155</v>
      </c>
      <c r="AK8" s="13">
        <v>35</v>
      </c>
      <c r="AL8" s="13">
        <v>24</v>
      </c>
      <c r="AM8" s="13">
        <v>185</v>
      </c>
      <c r="AO8" s="13">
        <v>211</v>
      </c>
      <c r="AP8" s="13">
        <v>304</v>
      </c>
      <c r="AQ8" s="13">
        <v>76</v>
      </c>
      <c r="AR8" s="13">
        <v>87</v>
      </c>
      <c r="AS8" s="13">
        <v>237</v>
      </c>
      <c r="AT8" s="13">
        <v>33</v>
      </c>
      <c r="AU8" s="13">
        <v>73</v>
      </c>
      <c r="AV8" s="13">
        <v>95</v>
      </c>
      <c r="AW8" s="13">
        <v>78</v>
      </c>
    </row>
    <row r="9" spans="2:51" ht="32.15" customHeight="1" x14ac:dyDescent="0.35">
      <c r="B9" s="20" t="s">
        <v>106</v>
      </c>
      <c r="C9" s="18">
        <v>0.29450871173692889</v>
      </c>
      <c r="D9" s="18">
        <v>0.32657500438306369</v>
      </c>
      <c r="E9" s="18">
        <v>0.26259519118851038</v>
      </c>
      <c r="G9" s="18">
        <v>0.27655580267386148</v>
      </c>
      <c r="H9" s="18">
        <v>0.2957309753578235</v>
      </c>
      <c r="I9" s="18">
        <v>0.33161631504898331</v>
      </c>
      <c r="J9" s="18">
        <v>0.28745369100846557</v>
      </c>
      <c r="K9" s="18">
        <v>0.25659844761850847</v>
      </c>
      <c r="L9" s="18">
        <v>0.2982322859042415</v>
      </c>
      <c r="N9" s="18">
        <v>0.28832519367256459</v>
      </c>
      <c r="O9" s="18">
        <v>0.34632965880766731</v>
      </c>
      <c r="P9" s="18">
        <v>0.27527772827581481</v>
      </c>
      <c r="Q9" s="18">
        <v>0.1589327432047567</v>
      </c>
      <c r="R9" s="18">
        <v>0.36720436102073373</v>
      </c>
      <c r="S9" s="18">
        <v>0.31571943556922982</v>
      </c>
      <c r="T9" s="18">
        <v>0.2356546461519726</v>
      </c>
      <c r="U9" s="18">
        <v>0.30310094584613051</v>
      </c>
      <c r="V9" s="18">
        <v>0.34608665708518921</v>
      </c>
      <c r="W9" s="18">
        <v>0.31227890357523891</v>
      </c>
      <c r="X9" s="18">
        <v>0.27930608774158328</v>
      </c>
      <c r="Y9" s="18">
        <v>0.20315136958634511</v>
      </c>
      <c r="AA9" s="18">
        <v>0.32884267419990387</v>
      </c>
      <c r="AB9" s="18">
        <v>0.30684514257675061</v>
      </c>
      <c r="AC9" s="18">
        <v>0.30398903294868768</v>
      </c>
      <c r="AD9" s="18">
        <v>0.22314145896462001</v>
      </c>
      <c r="AF9" s="18">
        <v>0.3008358804338887</v>
      </c>
      <c r="AG9" s="18">
        <v>0.29502316312515942</v>
      </c>
      <c r="AH9" s="18">
        <v>0.29926098140744078</v>
      </c>
      <c r="AI9" s="18">
        <v>0.25612506286626502</v>
      </c>
      <c r="AJ9" s="18">
        <v>0.31026243975870671</v>
      </c>
      <c r="AK9" s="18">
        <v>0.28985197061898321</v>
      </c>
      <c r="AL9" s="18">
        <v>0.19635153385842349</v>
      </c>
      <c r="AM9" s="18">
        <v>0.29853518455120531</v>
      </c>
      <c r="AO9" s="18">
        <v>0.32000913561176642</v>
      </c>
      <c r="AP9" s="18">
        <v>0.28418899652396701</v>
      </c>
      <c r="AQ9" s="18">
        <v>0.28473998010823892</v>
      </c>
      <c r="AR9" s="18">
        <v>0.22897364066650119</v>
      </c>
      <c r="AS9" s="18">
        <v>0.32147355117456339</v>
      </c>
      <c r="AT9" s="18">
        <v>0.30923205270495951</v>
      </c>
      <c r="AU9" s="18">
        <v>0.20595971978006</v>
      </c>
      <c r="AV9" s="18">
        <v>0.31643371031190509</v>
      </c>
      <c r="AW9" s="18">
        <v>0.3159903286089713</v>
      </c>
    </row>
    <row r="10" spans="2:51" ht="32.15" customHeight="1" x14ac:dyDescent="0.35">
      <c r="B10" s="20" t="s">
        <v>107</v>
      </c>
      <c r="C10" s="18">
        <v>0.13207737110745801</v>
      </c>
      <c r="D10" s="18">
        <v>0.14688466925954441</v>
      </c>
      <c r="E10" s="18">
        <v>0.1166671553624247</v>
      </c>
      <c r="G10" s="18">
        <v>0.1026739764969323</v>
      </c>
      <c r="H10" s="18">
        <v>0.18438624729266989</v>
      </c>
      <c r="I10" s="18">
        <v>0.13777737472185311</v>
      </c>
      <c r="J10" s="18">
        <v>0.1388663868256331</v>
      </c>
      <c r="K10" s="18">
        <v>0.1281227804483337</v>
      </c>
      <c r="L10" s="18">
        <v>9.7270725404333763E-2</v>
      </c>
      <c r="N10" s="18">
        <v>9.4102241043422435E-2</v>
      </c>
      <c r="O10" s="18">
        <v>9.8637355527128587E-2</v>
      </c>
      <c r="P10" s="18">
        <v>0.1470555976906146</v>
      </c>
      <c r="Q10" s="18">
        <v>0.1191813876369809</v>
      </c>
      <c r="R10" s="18">
        <v>0.1396579522444189</v>
      </c>
      <c r="S10" s="18">
        <v>9.9245196563907248E-2</v>
      </c>
      <c r="T10" s="18">
        <v>0.13332989075274879</v>
      </c>
      <c r="U10" s="18">
        <v>0.1724085370579492</v>
      </c>
      <c r="V10" s="18">
        <v>0.17285340899199211</v>
      </c>
      <c r="W10" s="18">
        <v>0.1213461129352827</v>
      </c>
      <c r="X10" s="18">
        <v>0.1480376589638204</v>
      </c>
      <c r="Y10" s="18">
        <v>0.1018668458091101</v>
      </c>
      <c r="AA10" s="18">
        <v>0.13859162848947901</v>
      </c>
      <c r="AB10" s="18">
        <v>9.3114596546472875E-2</v>
      </c>
      <c r="AC10" s="18">
        <v>0.15858894864985359</v>
      </c>
      <c r="AD10" s="18">
        <v>0.14201445811105451</v>
      </c>
      <c r="AF10" s="18">
        <v>0.10708411447634569</v>
      </c>
      <c r="AG10" s="18">
        <v>0.1606028946502058</v>
      </c>
      <c r="AH10" s="18">
        <v>7.69076862622015E-2</v>
      </c>
      <c r="AI10" s="18">
        <v>0.133153010448082</v>
      </c>
      <c r="AJ10" s="18">
        <v>0.1594176733744409</v>
      </c>
      <c r="AK10" s="18">
        <v>0.11354676813713049</v>
      </c>
      <c r="AL10" s="18">
        <v>4.1438708959545011E-2</v>
      </c>
      <c r="AM10" s="18">
        <v>0.1173214776175406</v>
      </c>
      <c r="AO10" s="18">
        <v>0.10546021863182981</v>
      </c>
      <c r="AP10" s="18">
        <v>0.17798261150834069</v>
      </c>
      <c r="AQ10" s="18">
        <v>7.9702401786235819E-2</v>
      </c>
      <c r="AR10" s="18">
        <v>0.1364550360249461</v>
      </c>
      <c r="AS10" s="18">
        <v>0.1524732195361852</v>
      </c>
      <c r="AT10" s="18">
        <v>8.9153707810191274E-2</v>
      </c>
      <c r="AU10" s="18">
        <v>9.2007503624705667E-2</v>
      </c>
      <c r="AV10" s="18">
        <v>6.5994888920812803E-2</v>
      </c>
      <c r="AW10" s="18">
        <v>0.14518197150027259</v>
      </c>
    </row>
    <row r="11" spans="2:51" ht="32.15" customHeight="1" x14ac:dyDescent="0.35">
      <c r="B11" s="20" t="s">
        <v>108</v>
      </c>
      <c r="C11" s="18">
        <v>0.24675698274989619</v>
      </c>
      <c r="D11" s="18">
        <v>0.2268857899112274</v>
      </c>
      <c r="E11" s="18">
        <v>0.26682811554755681</v>
      </c>
      <c r="G11" s="18">
        <v>0.19910295664365901</v>
      </c>
      <c r="H11" s="18">
        <v>0.26135703697553581</v>
      </c>
      <c r="I11" s="18">
        <v>0.2423270840710757</v>
      </c>
      <c r="J11" s="18">
        <v>0.2561715774301454</v>
      </c>
      <c r="K11" s="18">
        <v>0.2269220008380525</v>
      </c>
      <c r="L11" s="18">
        <v>0.25284514419726101</v>
      </c>
      <c r="N11" s="18">
        <v>0.29701735983784427</v>
      </c>
      <c r="O11" s="18">
        <v>0.20536381198335929</v>
      </c>
      <c r="P11" s="18">
        <v>0.28181071150824683</v>
      </c>
      <c r="Q11" s="18">
        <v>0.23954925896688581</v>
      </c>
      <c r="R11" s="18">
        <v>0.28251974447925438</v>
      </c>
      <c r="S11" s="18">
        <v>0.16801579448655191</v>
      </c>
      <c r="T11" s="18">
        <v>0.24818145115095691</v>
      </c>
      <c r="U11" s="18">
        <v>0.23253772784723209</v>
      </c>
      <c r="V11" s="18">
        <v>0.29939073022971002</v>
      </c>
      <c r="W11" s="18">
        <v>0.16780170368689659</v>
      </c>
      <c r="X11" s="18">
        <v>0.32931520422994548</v>
      </c>
      <c r="Y11" s="18">
        <v>0.1900716947274998</v>
      </c>
      <c r="AA11" s="18">
        <v>0.24309581698519669</v>
      </c>
      <c r="AB11" s="18">
        <v>0.22475038807863931</v>
      </c>
      <c r="AC11" s="18">
        <v>0.27463013854922852</v>
      </c>
      <c r="AD11" s="18">
        <v>0.24907629755041599</v>
      </c>
      <c r="AF11" s="18">
        <v>0.2686153369514408</v>
      </c>
      <c r="AG11" s="18">
        <v>0.25564479004527391</v>
      </c>
      <c r="AH11" s="18">
        <v>0.2386237854980254</v>
      </c>
      <c r="AI11" s="18">
        <v>0.17716745288911279</v>
      </c>
      <c r="AJ11" s="18">
        <v>0.2955922066157109</v>
      </c>
      <c r="AK11" s="18">
        <v>0.22197555679285891</v>
      </c>
      <c r="AL11" s="18">
        <v>0.16819620383956629</v>
      </c>
      <c r="AM11" s="18">
        <v>0.2033212658527081</v>
      </c>
      <c r="AO11" s="18">
        <v>0.24303589570350059</v>
      </c>
      <c r="AP11" s="18">
        <v>0.25330223145293967</v>
      </c>
      <c r="AQ11" s="18">
        <v>0.30504764070347129</v>
      </c>
      <c r="AR11" s="18">
        <v>0.2074234065284567</v>
      </c>
      <c r="AS11" s="18">
        <v>0.26653727709639569</v>
      </c>
      <c r="AT11" s="18">
        <v>0.20747145132524669</v>
      </c>
      <c r="AU11" s="18">
        <v>0.22888901017144431</v>
      </c>
      <c r="AV11" s="18">
        <v>0.23016298811234739</v>
      </c>
      <c r="AW11" s="18">
        <v>0.21175696473883121</v>
      </c>
    </row>
    <row r="12" spans="2:51" ht="19" customHeight="1" x14ac:dyDescent="0.35">
      <c r="B12" s="20" t="s">
        <v>109</v>
      </c>
      <c r="C12" s="18">
        <v>0.26861974046032111</v>
      </c>
      <c r="D12" s="18">
        <v>0.27941122587018402</v>
      </c>
      <c r="E12" s="18">
        <v>0.25623646075772061</v>
      </c>
      <c r="G12" s="18">
        <v>0.28171852763583699</v>
      </c>
      <c r="H12" s="18">
        <v>0.25011393361801448</v>
      </c>
      <c r="I12" s="18">
        <v>0.26665452245462801</v>
      </c>
      <c r="J12" s="18">
        <v>0.29991577304018519</v>
      </c>
      <c r="K12" s="18">
        <v>0.30559682375402902</v>
      </c>
      <c r="L12" s="18">
        <v>0.2340664457702247</v>
      </c>
      <c r="N12" s="18">
        <v>0.17517432521209569</v>
      </c>
      <c r="O12" s="18">
        <v>0.211963594059769</v>
      </c>
      <c r="P12" s="18">
        <v>0.18285030907500049</v>
      </c>
      <c r="Q12" s="18">
        <v>0.30854883116469389</v>
      </c>
      <c r="R12" s="18">
        <v>0.34292806122827052</v>
      </c>
      <c r="S12" s="18">
        <v>0.2062886212061856</v>
      </c>
      <c r="T12" s="18">
        <v>0.305649715292789</v>
      </c>
      <c r="U12" s="18">
        <v>0.24269993739448101</v>
      </c>
      <c r="V12" s="18">
        <v>0.29850019837991981</v>
      </c>
      <c r="W12" s="18">
        <v>0.32137972572193152</v>
      </c>
      <c r="X12" s="18">
        <v>0.28648962738699252</v>
      </c>
      <c r="Y12" s="18">
        <v>0.22529839970012411</v>
      </c>
      <c r="AA12" s="18">
        <v>0.26159699555311922</v>
      </c>
      <c r="AB12" s="18">
        <v>0.24951223632669189</v>
      </c>
      <c r="AC12" s="18">
        <v>0.30626945460934429</v>
      </c>
      <c r="AD12" s="18">
        <v>0.26268474540513942</v>
      </c>
      <c r="AF12" s="18">
        <v>0.28250214482220132</v>
      </c>
      <c r="AG12" s="18">
        <v>0.29605658613835018</v>
      </c>
      <c r="AH12" s="18">
        <v>0.15985875863518079</v>
      </c>
      <c r="AI12" s="18">
        <v>0.21586573890331179</v>
      </c>
      <c r="AJ12" s="18">
        <v>0.26838938778864629</v>
      </c>
      <c r="AK12" s="18">
        <v>0.22845249897670381</v>
      </c>
      <c r="AL12" s="18">
        <v>0.1559795993435987</v>
      </c>
      <c r="AM12" s="18">
        <v>0.27873179913426621</v>
      </c>
      <c r="AO12" s="18">
        <v>0.32199879957126321</v>
      </c>
      <c r="AP12" s="18">
        <v>0.30110540793349022</v>
      </c>
      <c r="AQ12" s="18">
        <v>0.1853237685178806</v>
      </c>
      <c r="AR12" s="18">
        <v>0.2331507064377428</v>
      </c>
      <c r="AS12" s="18">
        <v>0.26116405966575779</v>
      </c>
      <c r="AT12" s="18">
        <v>0.2126007626953674</v>
      </c>
      <c r="AU12" s="18">
        <v>0.32836417079893992</v>
      </c>
      <c r="AV12" s="18">
        <v>0.1720816639881054</v>
      </c>
      <c r="AW12" s="18">
        <v>0.2261848687122188</v>
      </c>
    </row>
    <row r="13" spans="2:51" ht="46" customHeight="1" x14ac:dyDescent="0.35">
      <c r="B13" s="20" t="s">
        <v>110</v>
      </c>
      <c r="C13" s="18">
        <v>0.37194746431161879</v>
      </c>
      <c r="D13" s="18">
        <v>0.37585960338876762</v>
      </c>
      <c r="E13" s="18">
        <v>0.36779559929450462</v>
      </c>
      <c r="G13" s="18">
        <v>0.23117455540236381</v>
      </c>
      <c r="H13" s="18">
        <v>0.33094034011443563</v>
      </c>
      <c r="I13" s="18">
        <v>0.43352475255046202</v>
      </c>
      <c r="J13" s="18">
        <v>0.36362811985458232</v>
      </c>
      <c r="K13" s="18">
        <v>0.35102295380846388</v>
      </c>
      <c r="L13" s="18">
        <v>0.39749846518306747</v>
      </c>
      <c r="N13" s="18">
        <v>0.40088399520112589</v>
      </c>
      <c r="O13" s="18">
        <v>0.50629604316738552</v>
      </c>
      <c r="P13" s="18">
        <v>0.45121238352682791</v>
      </c>
      <c r="Q13" s="18">
        <v>0.31877353300768901</v>
      </c>
      <c r="R13" s="18">
        <v>0.34064953294835809</v>
      </c>
      <c r="S13" s="18">
        <v>0.38642197829451402</v>
      </c>
      <c r="T13" s="18">
        <v>0.39501669231605691</v>
      </c>
      <c r="U13" s="18">
        <v>0.40964687078018652</v>
      </c>
      <c r="V13" s="18">
        <v>0.31093310140355518</v>
      </c>
      <c r="W13" s="18">
        <v>0.37336006946386069</v>
      </c>
      <c r="X13" s="18">
        <v>0.40809864299297571</v>
      </c>
      <c r="Y13" s="18">
        <v>0.30610630095176028</v>
      </c>
      <c r="AA13" s="18">
        <v>0.43302234131815531</v>
      </c>
      <c r="AB13" s="18">
        <v>0.38831718747892141</v>
      </c>
      <c r="AC13" s="18">
        <v>0.34321151666361821</v>
      </c>
      <c r="AD13" s="18">
        <v>0.29430231799329543</v>
      </c>
      <c r="AF13" s="18">
        <v>0.36409105344060838</v>
      </c>
      <c r="AG13" s="18">
        <v>0.40001517335835662</v>
      </c>
      <c r="AH13" s="18">
        <v>0.34014223849705799</v>
      </c>
      <c r="AI13" s="18">
        <v>0.41334177852469361</v>
      </c>
      <c r="AJ13" s="18">
        <v>0.3347869823937597</v>
      </c>
      <c r="AK13" s="18">
        <v>0.37053489673863632</v>
      </c>
      <c r="AL13" s="18">
        <v>0.35634462844270798</v>
      </c>
      <c r="AM13" s="18">
        <v>0.35127220773068663</v>
      </c>
      <c r="AO13" s="18">
        <v>0.41667621269641519</v>
      </c>
      <c r="AP13" s="18">
        <v>0.40075640156899062</v>
      </c>
      <c r="AQ13" s="18">
        <v>0.38379545099859858</v>
      </c>
      <c r="AR13" s="18">
        <v>0.32517854235010379</v>
      </c>
      <c r="AS13" s="18">
        <v>0.33703792359370688</v>
      </c>
      <c r="AT13" s="18">
        <v>0.30404981184809299</v>
      </c>
      <c r="AU13" s="18">
        <v>0.35935230678999058</v>
      </c>
      <c r="AV13" s="18">
        <v>0.29434610178390319</v>
      </c>
      <c r="AW13" s="18">
        <v>0.42040097047990738</v>
      </c>
    </row>
    <row r="14" spans="2:51" ht="46" customHeight="1" x14ac:dyDescent="0.35">
      <c r="B14" s="20" t="s">
        <v>111</v>
      </c>
      <c r="C14" s="18">
        <v>0.32651915194578851</v>
      </c>
      <c r="D14" s="18">
        <v>0.31644613705755992</v>
      </c>
      <c r="E14" s="18">
        <v>0.33594917170274791</v>
      </c>
      <c r="G14" s="18">
        <v>0.2706659613023894</v>
      </c>
      <c r="H14" s="18">
        <v>0.25429426695205698</v>
      </c>
      <c r="I14" s="18">
        <v>0.2894095774048005</v>
      </c>
      <c r="J14" s="18">
        <v>0.34803442051912431</v>
      </c>
      <c r="K14" s="18">
        <v>0.3839181012512709</v>
      </c>
      <c r="L14" s="18">
        <v>0.35772537155753509</v>
      </c>
      <c r="N14" s="18">
        <v>0.33888288896692992</v>
      </c>
      <c r="O14" s="18">
        <v>0.58523403924456452</v>
      </c>
      <c r="P14" s="18">
        <v>0.25287149615882359</v>
      </c>
      <c r="Q14" s="18">
        <v>0.29567503218822649</v>
      </c>
      <c r="R14" s="18">
        <v>0.32009700284968412</v>
      </c>
      <c r="S14" s="18">
        <v>0.27102179747351762</v>
      </c>
      <c r="T14" s="18">
        <v>0.23686066197127409</v>
      </c>
      <c r="U14" s="18">
        <v>0.34101024670159119</v>
      </c>
      <c r="V14" s="18">
        <v>0.32136964578185617</v>
      </c>
      <c r="W14" s="18">
        <v>0.28251013935276642</v>
      </c>
      <c r="X14" s="18">
        <v>0.39086088565793298</v>
      </c>
      <c r="Y14" s="18">
        <v>0.38462854717079109</v>
      </c>
      <c r="AA14" s="18">
        <v>0.33252172794179558</v>
      </c>
      <c r="AB14" s="18">
        <v>0.34022499275103102</v>
      </c>
      <c r="AC14" s="18">
        <v>0.3189703223595507</v>
      </c>
      <c r="AD14" s="18">
        <v>0.31122161135450288</v>
      </c>
      <c r="AF14" s="18">
        <v>0.36080372742388478</v>
      </c>
      <c r="AG14" s="18">
        <v>0.31995032246887639</v>
      </c>
      <c r="AH14" s="18">
        <v>0.36854160186004598</v>
      </c>
      <c r="AI14" s="18">
        <v>0.28899654260582092</v>
      </c>
      <c r="AJ14" s="18">
        <v>0.2914950092455979</v>
      </c>
      <c r="AK14" s="18">
        <v>0.29330887515040838</v>
      </c>
      <c r="AL14" s="18">
        <v>0.19988493985203509</v>
      </c>
      <c r="AM14" s="18">
        <v>0.3451072307815029</v>
      </c>
      <c r="AO14" s="18">
        <v>0.35067480582419103</v>
      </c>
      <c r="AP14" s="18">
        <v>0.32113054849245448</v>
      </c>
      <c r="AQ14" s="18">
        <v>0.36390791833786568</v>
      </c>
      <c r="AR14" s="18">
        <v>0.31665340025857569</v>
      </c>
      <c r="AS14" s="18">
        <v>0.26615345097465648</v>
      </c>
      <c r="AT14" s="18">
        <v>0.21868260934023931</v>
      </c>
      <c r="AU14" s="18">
        <v>0.30475970883540182</v>
      </c>
      <c r="AV14" s="18">
        <v>0.36379669223436661</v>
      </c>
      <c r="AW14" s="18">
        <v>0.46068204743528668</v>
      </c>
    </row>
    <row r="15" spans="2:51" ht="32.15" customHeight="1" x14ac:dyDescent="0.35">
      <c r="B15" s="20" t="s">
        <v>112</v>
      </c>
      <c r="C15" s="18">
        <v>0.40771210605851871</v>
      </c>
      <c r="D15" s="18">
        <v>0.40108210678849032</v>
      </c>
      <c r="E15" s="18">
        <v>0.41397221578484411</v>
      </c>
      <c r="G15" s="18">
        <v>0.45985003327234159</v>
      </c>
      <c r="H15" s="18">
        <v>0.3836951094011159</v>
      </c>
      <c r="I15" s="18">
        <v>0.3759811542798856</v>
      </c>
      <c r="J15" s="18">
        <v>0.4228736645143969</v>
      </c>
      <c r="K15" s="18">
        <v>0.46561022875190738</v>
      </c>
      <c r="L15" s="18">
        <v>0.39107580335712078</v>
      </c>
      <c r="N15" s="18">
        <v>0.4305710714572672</v>
      </c>
      <c r="O15" s="18">
        <v>0.29449197023273888</v>
      </c>
      <c r="P15" s="18">
        <v>0.40759452838242299</v>
      </c>
      <c r="Q15" s="18">
        <v>0.31626888114361418</v>
      </c>
      <c r="R15" s="18">
        <v>0.44631810349527817</v>
      </c>
      <c r="S15" s="18">
        <v>0.38762737616586918</v>
      </c>
      <c r="T15" s="18">
        <v>0.51712130854438798</v>
      </c>
      <c r="U15" s="18">
        <v>0.40241939930695197</v>
      </c>
      <c r="V15" s="18">
        <v>0.37732903930353628</v>
      </c>
      <c r="W15" s="18">
        <v>0.39835180059640513</v>
      </c>
      <c r="X15" s="18">
        <v>0.41318980049672899</v>
      </c>
      <c r="Y15" s="18">
        <v>0.41041496611770512</v>
      </c>
      <c r="AA15" s="18">
        <v>0.44169083586192792</v>
      </c>
      <c r="AB15" s="18">
        <v>0.40826183670749938</v>
      </c>
      <c r="AC15" s="18">
        <v>0.39430139478355097</v>
      </c>
      <c r="AD15" s="18">
        <v>0.37123051942219149</v>
      </c>
      <c r="AF15" s="18">
        <v>0.418847492265014</v>
      </c>
      <c r="AG15" s="18">
        <v>0.42135264971488678</v>
      </c>
      <c r="AH15" s="18">
        <v>0.4034162490113814</v>
      </c>
      <c r="AI15" s="18">
        <v>0.31174238720755121</v>
      </c>
      <c r="AJ15" s="18">
        <v>0.44617909027667801</v>
      </c>
      <c r="AK15" s="18">
        <v>0.51935210198308035</v>
      </c>
      <c r="AL15" s="18">
        <v>0.27375568514027648</v>
      </c>
      <c r="AM15" s="18">
        <v>0.36687370940399899</v>
      </c>
      <c r="AO15" s="18">
        <v>0.40035209933015292</v>
      </c>
      <c r="AP15" s="18">
        <v>0.43018291669946551</v>
      </c>
      <c r="AQ15" s="18">
        <v>0.34676400726220502</v>
      </c>
      <c r="AR15" s="18">
        <v>0.41614191943806761</v>
      </c>
      <c r="AS15" s="18">
        <v>0.39809010350614032</v>
      </c>
      <c r="AT15" s="18">
        <v>0.51944827579019137</v>
      </c>
      <c r="AU15" s="18">
        <v>0.33465077358984319</v>
      </c>
      <c r="AV15" s="18">
        <v>0.43297149489572068</v>
      </c>
      <c r="AW15" s="18">
        <v>0.40957640242851001</v>
      </c>
    </row>
    <row r="16" spans="2:51" ht="32.15" customHeight="1" x14ac:dyDescent="0.35">
      <c r="B16" s="20" t="s">
        <v>113</v>
      </c>
      <c r="C16" s="18">
        <v>0.2301921129863265</v>
      </c>
      <c r="D16" s="18">
        <v>0.22045773969816951</v>
      </c>
      <c r="E16" s="18">
        <v>0.23781295238749051</v>
      </c>
      <c r="G16" s="18">
        <v>0.26339069378189339</v>
      </c>
      <c r="H16" s="18">
        <v>0.3120888230020849</v>
      </c>
      <c r="I16" s="18">
        <v>0.27183131794018078</v>
      </c>
      <c r="J16" s="18">
        <v>0.21835184841434191</v>
      </c>
      <c r="K16" s="18">
        <v>0.18877634282423941</v>
      </c>
      <c r="L16" s="18">
        <v>0.17701985976210449</v>
      </c>
      <c r="N16" s="18">
        <v>0.2216977870722216</v>
      </c>
      <c r="O16" s="18">
        <v>0.19237517430058801</v>
      </c>
      <c r="P16" s="18">
        <v>0.19713898232842719</v>
      </c>
      <c r="Q16" s="18">
        <v>0.21484106247391299</v>
      </c>
      <c r="R16" s="18">
        <v>0.33370147834851471</v>
      </c>
      <c r="S16" s="18">
        <v>0.15348774995362621</v>
      </c>
      <c r="T16" s="18">
        <v>0.19546566998289411</v>
      </c>
      <c r="U16" s="18">
        <v>0.2561134156747355</v>
      </c>
      <c r="V16" s="18">
        <v>0.32238087462201698</v>
      </c>
      <c r="W16" s="18">
        <v>0.14077132274615201</v>
      </c>
      <c r="X16" s="18">
        <v>0.2377287182346719</v>
      </c>
      <c r="Y16" s="18">
        <v>0.20247479078451391</v>
      </c>
      <c r="AA16" s="18">
        <v>0.23848313321636891</v>
      </c>
      <c r="AB16" s="18">
        <v>0.23503997024952189</v>
      </c>
      <c r="AC16" s="18">
        <v>0.2239952882238482</v>
      </c>
      <c r="AD16" s="18">
        <v>0.2212647575486941</v>
      </c>
      <c r="AF16" s="18">
        <v>0.24076096733911559</v>
      </c>
      <c r="AG16" s="18">
        <v>0.24530437086921969</v>
      </c>
      <c r="AH16" s="18">
        <v>0.17324132827029839</v>
      </c>
      <c r="AI16" s="18">
        <v>0.26441055017617399</v>
      </c>
      <c r="AJ16" s="18">
        <v>0.24132592445627901</v>
      </c>
      <c r="AK16" s="18">
        <v>0.19898732850263101</v>
      </c>
      <c r="AL16" s="18">
        <v>0.15182676803446249</v>
      </c>
      <c r="AM16" s="18">
        <v>0.19985903830887999</v>
      </c>
      <c r="AO16" s="18">
        <v>0.23199594484279429</v>
      </c>
      <c r="AP16" s="18">
        <v>0.22162427577440419</v>
      </c>
      <c r="AQ16" s="18">
        <v>0.20238012775474001</v>
      </c>
      <c r="AR16" s="18">
        <v>0.24604479658754419</v>
      </c>
      <c r="AS16" s="18">
        <v>0.24854861547548321</v>
      </c>
      <c r="AT16" s="18">
        <v>0.23838316333268431</v>
      </c>
      <c r="AU16" s="18">
        <v>0.23303652659393179</v>
      </c>
      <c r="AV16" s="18">
        <v>0.20885715397981369</v>
      </c>
      <c r="AW16" s="18">
        <v>0.23216418723005819</v>
      </c>
    </row>
    <row r="17" spans="2:49" ht="46" customHeight="1" x14ac:dyDescent="0.35">
      <c r="B17" s="20" t="s">
        <v>114</v>
      </c>
      <c r="C17" s="18">
        <v>0.45603348684644479</v>
      </c>
      <c r="D17" s="18">
        <v>0.40941334032612942</v>
      </c>
      <c r="E17" s="18">
        <v>0.50157311354335099</v>
      </c>
      <c r="G17" s="18">
        <v>0.42560636058645179</v>
      </c>
      <c r="H17" s="18">
        <v>0.47577912421999091</v>
      </c>
      <c r="I17" s="18">
        <v>0.44250358993895189</v>
      </c>
      <c r="J17" s="18">
        <v>0.45702564380215371</v>
      </c>
      <c r="K17" s="18">
        <v>0.44354824964185269</v>
      </c>
      <c r="L17" s="18">
        <v>0.46455113090969752</v>
      </c>
      <c r="N17" s="18">
        <v>0.46240062930592452</v>
      </c>
      <c r="O17" s="18">
        <v>0.52927339140434249</v>
      </c>
      <c r="P17" s="18">
        <v>0.45247288858074092</v>
      </c>
      <c r="Q17" s="18">
        <v>0.40970441058463042</v>
      </c>
      <c r="R17" s="18">
        <v>0.41820071441948109</v>
      </c>
      <c r="S17" s="18">
        <v>0.51119196546929113</v>
      </c>
      <c r="T17" s="18">
        <v>0.43183053663317011</v>
      </c>
      <c r="U17" s="18">
        <v>0.48148074660303197</v>
      </c>
      <c r="V17" s="18">
        <v>0.44423907175630001</v>
      </c>
      <c r="W17" s="18">
        <v>0.48754994068633978</v>
      </c>
      <c r="X17" s="18">
        <v>0.46310480934593101</v>
      </c>
      <c r="Y17" s="18">
        <v>0.41233649115246013</v>
      </c>
      <c r="AA17" s="18">
        <v>0.49276261936073912</v>
      </c>
      <c r="AB17" s="18">
        <v>0.46298588156113668</v>
      </c>
      <c r="AC17" s="18">
        <v>0.43645562592534681</v>
      </c>
      <c r="AD17" s="18">
        <v>0.41691307794877619</v>
      </c>
      <c r="AF17" s="18">
        <v>0.42629070317551171</v>
      </c>
      <c r="AG17" s="18">
        <v>0.44534207146919141</v>
      </c>
      <c r="AH17" s="18">
        <v>0.48782530458438661</v>
      </c>
      <c r="AI17" s="18">
        <v>0.50313600262712821</v>
      </c>
      <c r="AJ17" s="18">
        <v>0.51826335091332998</v>
      </c>
      <c r="AK17" s="18">
        <v>0.43089201200371879</v>
      </c>
      <c r="AL17" s="18">
        <v>0.31911415961838457</v>
      </c>
      <c r="AM17" s="18">
        <v>0.45658197323140409</v>
      </c>
      <c r="AO17" s="18">
        <v>0.43654107664948089</v>
      </c>
      <c r="AP17" s="18">
        <v>0.45744477088002988</v>
      </c>
      <c r="AQ17" s="18">
        <v>0.47229319383102802</v>
      </c>
      <c r="AR17" s="18">
        <v>0.49915117115800312</v>
      </c>
      <c r="AS17" s="18">
        <v>0.43878609505529292</v>
      </c>
      <c r="AT17" s="18">
        <v>0.51674453661401298</v>
      </c>
      <c r="AU17" s="18">
        <v>0.43325237951749163</v>
      </c>
      <c r="AV17" s="18">
        <v>0.46647227680358733</v>
      </c>
      <c r="AW17" s="18">
        <v>0.47493993113239441</v>
      </c>
    </row>
    <row r="18" spans="2:49" ht="19" customHeight="1" x14ac:dyDescent="0.35">
      <c r="B18" s="20" t="s">
        <v>115</v>
      </c>
      <c r="C18" s="18">
        <v>7.212927665627031E-3</v>
      </c>
      <c r="D18" s="18">
        <v>1.2750332823116651E-2</v>
      </c>
      <c r="E18" s="18">
        <v>1.8084449216270301E-3</v>
      </c>
      <c r="G18" s="18">
        <v>0</v>
      </c>
      <c r="H18" s="18">
        <v>0</v>
      </c>
      <c r="I18" s="18">
        <v>0</v>
      </c>
      <c r="J18" s="18">
        <v>0</v>
      </c>
      <c r="K18" s="18">
        <v>1.1262345869644339E-2</v>
      </c>
      <c r="L18" s="18">
        <v>2.122984508828888E-2</v>
      </c>
      <c r="N18" s="18">
        <v>0</v>
      </c>
      <c r="O18" s="18">
        <v>0</v>
      </c>
      <c r="P18" s="18">
        <v>0</v>
      </c>
      <c r="Q18" s="18">
        <v>2.1641250146544149E-2</v>
      </c>
      <c r="R18" s="18">
        <v>7.9257659203355209E-3</v>
      </c>
      <c r="S18" s="18">
        <v>1.1756761391086589E-2</v>
      </c>
      <c r="T18" s="18">
        <v>1.185113718310175E-2</v>
      </c>
      <c r="U18" s="18">
        <v>1.0223697762733909E-2</v>
      </c>
      <c r="V18" s="18">
        <v>6.9336964707234928E-3</v>
      </c>
      <c r="W18" s="18">
        <v>7.4811668977263482E-3</v>
      </c>
      <c r="X18" s="18">
        <v>0</v>
      </c>
      <c r="Y18" s="18">
        <v>1.01719070246686E-2</v>
      </c>
      <c r="AA18" s="18">
        <v>2.9830667237073002E-3</v>
      </c>
      <c r="AB18" s="18">
        <v>7.3283818336236338E-3</v>
      </c>
      <c r="AC18" s="18">
        <v>1.2573156350184699E-2</v>
      </c>
      <c r="AD18" s="18">
        <v>7.6036085113270029E-3</v>
      </c>
      <c r="AF18" s="18">
        <v>2.2947233418779359E-2</v>
      </c>
      <c r="AG18" s="18">
        <v>2.356448118049915E-3</v>
      </c>
      <c r="AH18" s="18">
        <v>0</v>
      </c>
      <c r="AI18" s="18">
        <v>0</v>
      </c>
      <c r="AJ18" s="18">
        <v>6.8051268982993454E-3</v>
      </c>
      <c r="AK18" s="18">
        <v>0</v>
      </c>
      <c r="AL18" s="18">
        <v>0</v>
      </c>
      <c r="AM18" s="18">
        <v>5.5701174447931549E-3</v>
      </c>
      <c r="AO18" s="18">
        <v>2.1274718681977171E-2</v>
      </c>
      <c r="AP18" s="18">
        <v>0</v>
      </c>
      <c r="AQ18" s="18">
        <v>0</v>
      </c>
      <c r="AR18" s="18">
        <v>0</v>
      </c>
      <c r="AS18" s="18">
        <v>8.5896203066074019E-3</v>
      </c>
      <c r="AT18" s="18">
        <v>0</v>
      </c>
      <c r="AU18" s="18">
        <v>0</v>
      </c>
      <c r="AV18" s="18">
        <v>0</v>
      </c>
      <c r="AW18" s="18">
        <v>2.6717884214965071E-2</v>
      </c>
    </row>
    <row r="19" spans="2:49" ht="19" customHeight="1" x14ac:dyDescent="0.35">
      <c r="B19" s="20" t="s">
        <v>116</v>
      </c>
      <c r="C19" s="18">
        <v>7.5392715117375664E-2</v>
      </c>
      <c r="D19" s="18">
        <v>7.7112958920296126E-2</v>
      </c>
      <c r="E19" s="18">
        <v>7.3895393078276389E-2</v>
      </c>
      <c r="G19" s="18">
        <v>5.6625637926609511E-2</v>
      </c>
      <c r="H19" s="18">
        <v>2.5356365573930308E-2</v>
      </c>
      <c r="I19" s="18">
        <v>7.9450320130071667E-2</v>
      </c>
      <c r="J19" s="18">
        <v>6.1486060855900623E-2</v>
      </c>
      <c r="K19" s="18">
        <v>8.8949887977377989E-2</v>
      </c>
      <c r="L19" s="18">
        <v>0.1102376409229455</v>
      </c>
      <c r="N19" s="18">
        <v>5.7839380385130187E-2</v>
      </c>
      <c r="O19" s="18">
        <v>0</v>
      </c>
      <c r="P19" s="18">
        <v>7.3137433439367891E-2</v>
      </c>
      <c r="Q19" s="18">
        <v>0.1008435094003842</v>
      </c>
      <c r="R19" s="18">
        <v>7.6973858231244752E-2</v>
      </c>
      <c r="S19" s="18">
        <v>0.14120484749221199</v>
      </c>
      <c r="T19" s="18">
        <v>6.436969108951586E-2</v>
      </c>
      <c r="U19" s="18">
        <v>9.8300711878155159E-2</v>
      </c>
      <c r="V19" s="18">
        <v>4.6205877951282261E-2</v>
      </c>
      <c r="W19" s="18">
        <v>9.5013586807648653E-2</v>
      </c>
      <c r="X19" s="18">
        <v>3.612856523036629E-2</v>
      </c>
      <c r="Y19" s="18">
        <v>9.1182737492858018E-2</v>
      </c>
      <c r="AA19" s="18">
        <v>3.632682913304898E-2</v>
      </c>
      <c r="AB19" s="18">
        <v>9.0223254409512343E-2</v>
      </c>
      <c r="AC19" s="18">
        <v>7.1505136665022076E-2</v>
      </c>
      <c r="AD19" s="18">
        <v>0.1161776598294945</v>
      </c>
      <c r="AF19" s="18">
        <v>6.9506782962557023E-2</v>
      </c>
      <c r="AG19" s="18">
        <v>5.3048185745050873E-2</v>
      </c>
      <c r="AH19" s="18">
        <v>0.1246849702080052</v>
      </c>
      <c r="AI19" s="18">
        <v>2.9627329291834061E-2</v>
      </c>
      <c r="AJ19" s="18">
        <v>6.2462974725891178E-2</v>
      </c>
      <c r="AK19" s="18">
        <v>2.7185220014231869E-2</v>
      </c>
      <c r="AL19" s="18">
        <v>0.39208070803423362</v>
      </c>
      <c r="AM19" s="18">
        <v>0.10921357452247871</v>
      </c>
      <c r="AO19" s="18">
        <v>5.4867825551732391E-2</v>
      </c>
      <c r="AP19" s="18">
        <v>6.0375477877392697E-2</v>
      </c>
      <c r="AQ19" s="18">
        <v>0.12483096352123819</v>
      </c>
      <c r="AR19" s="18">
        <v>3.4011090583302199E-2</v>
      </c>
      <c r="AS19" s="18">
        <v>6.7595689563946695E-2</v>
      </c>
      <c r="AT19" s="18">
        <v>0</v>
      </c>
      <c r="AU19" s="18">
        <v>0.16145171237011441</v>
      </c>
      <c r="AV19" s="18">
        <v>0.1883828510570042</v>
      </c>
      <c r="AW19" s="18">
        <v>2.4685564200962431E-2</v>
      </c>
    </row>
    <row r="21" spans="2:49" x14ac:dyDescent="0.35">
      <c r="B21" s="21" t="s">
        <v>18</v>
      </c>
    </row>
    <row r="22" spans="2:49" x14ac:dyDescent="0.35">
      <c r="B22" t="s">
        <v>141</v>
      </c>
    </row>
    <row r="23" spans="2:49" x14ac:dyDescent="0.35">
      <c r="B23" t="s">
        <v>8</v>
      </c>
    </row>
    <row r="24" spans="2:49" x14ac:dyDescent="0.35">
      <c r="B24"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Y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1181</v>
      </c>
      <c r="D7" s="24">
        <v>588</v>
      </c>
      <c r="E7" s="24">
        <v>591</v>
      </c>
      <c r="G7" s="24">
        <v>56</v>
      </c>
      <c r="H7" s="24">
        <v>196</v>
      </c>
      <c r="I7" s="24">
        <v>223</v>
      </c>
      <c r="J7" s="24">
        <v>246</v>
      </c>
      <c r="K7" s="24">
        <v>177</v>
      </c>
      <c r="L7" s="24">
        <v>283</v>
      </c>
      <c r="N7" s="24">
        <v>104</v>
      </c>
      <c r="O7" s="24">
        <v>41</v>
      </c>
      <c r="P7" s="24">
        <v>61</v>
      </c>
      <c r="Q7" s="24">
        <v>51</v>
      </c>
      <c r="R7" s="24">
        <v>141</v>
      </c>
      <c r="S7" s="24">
        <v>88</v>
      </c>
      <c r="T7" s="24">
        <v>81</v>
      </c>
      <c r="U7" s="24">
        <v>103</v>
      </c>
      <c r="V7" s="24">
        <v>151</v>
      </c>
      <c r="W7" s="24">
        <v>150</v>
      </c>
      <c r="X7" s="24">
        <v>108</v>
      </c>
      <c r="Y7" s="24">
        <v>102</v>
      </c>
      <c r="AA7" s="24">
        <v>370</v>
      </c>
      <c r="AB7" s="24">
        <v>298</v>
      </c>
      <c r="AC7" s="24">
        <v>252</v>
      </c>
      <c r="AD7" s="24">
        <v>256</v>
      </c>
      <c r="AF7" s="24">
        <v>235</v>
      </c>
      <c r="AG7" s="24">
        <v>403</v>
      </c>
      <c r="AH7" s="24">
        <v>74</v>
      </c>
      <c r="AI7" s="24">
        <v>73</v>
      </c>
      <c r="AJ7" s="24">
        <v>151</v>
      </c>
      <c r="AK7" s="24">
        <v>35</v>
      </c>
      <c r="AL7" s="24">
        <v>25</v>
      </c>
      <c r="AM7" s="24">
        <v>185</v>
      </c>
      <c r="AO7" s="24">
        <v>205</v>
      </c>
      <c r="AP7" s="24">
        <v>305</v>
      </c>
      <c r="AQ7" s="24">
        <v>74</v>
      </c>
      <c r="AR7" s="24">
        <v>86</v>
      </c>
      <c r="AS7" s="24">
        <v>233</v>
      </c>
      <c r="AT7" s="24">
        <v>33</v>
      </c>
      <c r="AU7" s="24">
        <v>73</v>
      </c>
      <c r="AV7" s="24">
        <v>94</v>
      </c>
      <c r="AW7" s="24">
        <v>78</v>
      </c>
    </row>
    <row r="8" spans="2:51" x14ac:dyDescent="0.35">
      <c r="B8" s="7" t="s">
        <v>67</v>
      </c>
      <c r="C8" s="13">
        <v>1194</v>
      </c>
      <c r="D8" s="13">
        <v>590</v>
      </c>
      <c r="E8" s="13">
        <v>602</v>
      </c>
      <c r="G8" s="13">
        <v>53</v>
      </c>
      <c r="H8" s="13">
        <v>196</v>
      </c>
      <c r="I8" s="13">
        <v>215</v>
      </c>
      <c r="J8" s="13">
        <v>240</v>
      </c>
      <c r="K8" s="13">
        <v>178</v>
      </c>
      <c r="L8" s="13">
        <v>311</v>
      </c>
      <c r="N8" s="13">
        <v>104</v>
      </c>
      <c r="O8" s="13">
        <v>39</v>
      </c>
      <c r="P8" s="13">
        <v>59</v>
      </c>
      <c r="Q8" s="13">
        <v>50</v>
      </c>
      <c r="R8" s="13">
        <v>140</v>
      </c>
      <c r="S8" s="13">
        <v>87</v>
      </c>
      <c r="T8" s="13">
        <v>80</v>
      </c>
      <c r="U8" s="13">
        <v>100</v>
      </c>
      <c r="V8" s="13">
        <v>152</v>
      </c>
      <c r="W8" s="13">
        <v>158</v>
      </c>
      <c r="X8" s="13">
        <v>107</v>
      </c>
      <c r="Y8" s="13">
        <v>116</v>
      </c>
      <c r="AA8" s="13">
        <v>365</v>
      </c>
      <c r="AB8" s="13">
        <v>301</v>
      </c>
      <c r="AC8" s="13">
        <v>266</v>
      </c>
      <c r="AD8" s="13">
        <v>260</v>
      </c>
      <c r="AF8" s="13">
        <v>243</v>
      </c>
      <c r="AG8" s="13">
        <v>403</v>
      </c>
      <c r="AH8" s="13">
        <v>76</v>
      </c>
      <c r="AI8" s="13">
        <v>73</v>
      </c>
      <c r="AJ8" s="13">
        <v>155</v>
      </c>
      <c r="AK8" s="13">
        <v>35</v>
      </c>
      <c r="AL8" s="13">
        <v>24</v>
      </c>
      <c r="AM8" s="13">
        <v>185</v>
      </c>
      <c r="AO8" s="13">
        <v>211</v>
      </c>
      <c r="AP8" s="13">
        <v>304</v>
      </c>
      <c r="AQ8" s="13">
        <v>76</v>
      </c>
      <c r="AR8" s="13">
        <v>87</v>
      </c>
      <c r="AS8" s="13">
        <v>237</v>
      </c>
      <c r="AT8" s="13">
        <v>33</v>
      </c>
      <c r="AU8" s="13">
        <v>73</v>
      </c>
      <c r="AV8" s="13">
        <v>95</v>
      </c>
      <c r="AW8" s="13">
        <v>78</v>
      </c>
    </row>
    <row r="9" spans="2:51" ht="32.15" customHeight="1" x14ac:dyDescent="0.35">
      <c r="B9" s="20" t="s">
        <v>106</v>
      </c>
      <c r="C9" s="18">
        <v>0.1221796129032646</v>
      </c>
      <c r="D9" s="18">
        <v>0.1196870915519208</v>
      </c>
      <c r="E9" s="18">
        <v>0.12492372237616441</v>
      </c>
      <c r="G9" s="18">
        <v>0.17556173416085469</v>
      </c>
      <c r="H9" s="18">
        <v>0.1099591026201579</v>
      </c>
      <c r="I9" s="18">
        <v>9.9758993845450061E-2</v>
      </c>
      <c r="J9" s="18">
        <v>0.10216539758838129</v>
      </c>
      <c r="K9" s="18">
        <v>0.11494657777441079</v>
      </c>
      <c r="L9" s="18">
        <v>0.15587786090276151</v>
      </c>
      <c r="N9" s="18">
        <v>0.14730874851475459</v>
      </c>
      <c r="O9" s="18">
        <v>0.15132415694051729</v>
      </c>
      <c r="P9" s="18">
        <v>8.5343115823198867E-2</v>
      </c>
      <c r="Q9" s="18">
        <v>9.958825725856281E-2</v>
      </c>
      <c r="R9" s="18">
        <v>0.14532355393347179</v>
      </c>
      <c r="S9" s="18">
        <v>0.12585523096034021</v>
      </c>
      <c r="T9" s="18">
        <v>0.12576707174878399</v>
      </c>
      <c r="U9" s="18">
        <v>0.117612741300771</v>
      </c>
      <c r="V9" s="18">
        <v>0.1075203324924104</v>
      </c>
      <c r="W9" s="18">
        <v>9.8215590404188188E-2</v>
      </c>
      <c r="X9" s="18">
        <v>0.16779408804055471</v>
      </c>
      <c r="Y9" s="18">
        <v>9.8669669539999463E-2</v>
      </c>
      <c r="AA9" s="18">
        <v>0.1566738588105725</v>
      </c>
      <c r="AB9" s="18">
        <v>0.1228362719682029</v>
      </c>
      <c r="AC9" s="18">
        <v>0.12794027170889119</v>
      </c>
      <c r="AD9" s="18">
        <v>6.6405739793071267E-2</v>
      </c>
      <c r="AF9" s="18">
        <v>0.14829464764286349</v>
      </c>
      <c r="AG9" s="18">
        <v>0.1169179063098664</v>
      </c>
      <c r="AH9" s="18">
        <v>9.6689689369478332E-2</v>
      </c>
      <c r="AI9" s="18">
        <v>6.6964212544250085E-2</v>
      </c>
      <c r="AJ9" s="18">
        <v>0.1323354642166692</v>
      </c>
      <c r="AK9" s="18">
        <v>0.14991820205582301</v>
      </c>
      <c r="AL9" s="18">
        <v>0.12715762766172489</v>
      </c>
      <c r="AM9" s="18">
        <v>0.1173567499037694</v>
      </c>
      <c r="AO9" s="18">
        <v>0.11029153518855959</v>
      </c>
      <c r="AP9" s="18">
        <v>0.13566969656419581</v>
      </c>
      <c r="AQ9" s="18">
        <v>0.1117991656734473</v>
      </c>
      <c r="AR9" s="18">
        <v>0.1151690878831186</v>
      </c>
      <c r="AS9" s="18">
        <v>0.11871690219670621</v>
      </c>
      <c r="AT9" s="18">
        <v>0.15994203268847049</v>
      </c>
      <c r="AU9" s="18">
        <v>0.11157205230688309</v>
      </c>
      <c r="AV9" s="18">
        <v>0.1044883498703041</v>
      </c>
      <c r="AW9" s="18">
        <v>0.14580185701597961</v>
      </c>
    </row>
    <row r="10" spans="2:51" ht="32.15" customHeight="1" x14ac:dyDescent="0.35">
      <c r="B10" s="20" t="s">
        <v>107</v>
      </c>
      <c r="C10" s="18">
        <v>4.7655260227186892E-2</v>
      </c>
      <c r="D10" s="18">
        <v>4.0155733232445992E-2</v>
      </c>
      <c r="E10" s="18">
        <v>5.3878939612981673E-2</v>
      </c>
      <c r="G10" s="18">
        <v>7.1026965999256647E-2</v>
      </c>
      <c r="H10" s="18">
        <v>5.1468387254573783E-2</v>
      </c>
      <c r="I10" s="18">
        <v>5.2551746039326441E-2</v>
      </c>
      <c r="J10" s="18">
        <v>5.5906163904873532E-2</v>
      </c>
      <c r="K10" s="18">
        <v>4.4991796569922332E-2</v>
      </c>
      <c r="L10" s="18">
        <v>3.3029338042883487E-2</v>
      </c>
      <c r="N10" s="18">
        <v>1.8643878824450032E-2</v>
      </c>
      <c r="O10" s="18">
        <v>0</v>
      </c>
      <c r="P10" s="18">
        <v>6.357567777087067E-2</v>
      </c>
      <c r="Q10" s="18">
        <v>3.8706477496203463E-2</v>
      </c>
      <c r="R10" s="18">
        <v>4.2183858392548637E-2</v>
      </c>
      <c r="S10" s="18">
        <v>7.6578659175904618E-2</v>
      </c>
      <c r="T10" s="18">
        <v>1.109488195399176E-2</v>
      </c>
      <c r="U10" s="18">
        <v>9.5157074592272003E-2</v>
      </c>
      <c r="V10" s="18">
        <v>4.7479922899926287E-2</v>
      </c>
      <c r="W10" s="18">
        <v>4.7052016434700757E-2</v>
      </c>
      <c r="X10" s="18">
        <v>4.4802650541461903E-2</v>
      </c>
      <c r="Y10" s="18">
        <v>5.8446315463572707E-2</v>
      </c>
      <c r="AA10" s="18">
        <v>4.1882107499120413E-2</v>
      </c>
      <c r="AB10" s="18">
        <v>5.3537783510525572E-2</v>
      </c>
      <c r="AC10" s="18">
        <v>4.3230054316034043E-2</v>
      </c>
      <c r="AD10" s="18">
        <v>5.3899826275775518E-2</v>
      </c>
      <c r="AF10" s="18">
        <v>3.8010821589662611E-2</v>
      </c>
      <c r="AG10" s="18">
        <v>6.3862130558343375E-2</v>
      </c>
      <c r="AH10" s="18">
        <v>2.8341821637762148E-2</v>
      </c>
      <c r="AI10" s="18">
        <v>6.6450599258736795E-2</v>
      </c>
      <c r="AJ10" s="18">
        <v>5.8208050431301873E-2</v>
      </c>
      <c r="AK10" s="18">
        <v>2.7194903641015501E-2</v>
      </c>
      <c r="AL10" s="18">
        <v>0</v>
      </c>
      <c r="AM10" s="18">
        <v>2.6628867423705078E-2</v>
      </c>
      <c r="AO10" s="18">
        <v>3.8996108050317432E-2</v>
      </c>
      <c r="AP10" s="18">
        <v>6.1785044329892021E-2</v>
      </c>
      <c r="AQ10" s="18">
        <v>3.8559080157695241E-2</v>
      </c>
      <c r="AR10" s="18">
        <v>9.0496829878454574E-2</v>
      </c>
      <c r="AS10" s="18">
        <v>4.2280862988832622E-2</v>
      </c>
      <c r="AT10" s="18">
        <v>2.901320925321332E-2</v>
      </c>
      <c r="AU10" s="18">
        <v>1.336203204044412E-2</v>
      </c>
      <c r="AV10" s="18">
        <v>2.0230877714471761E-2</v>
      </c>
      <c r="AW10" s="18">
        <v>6.6795711304177538E-2</v>
      </c>
    </row>
    <row r="11" spans="2:51" ht="32.15" customHeight="1" x14ac:dyDescent="0.35">
      <c r="B11" s="20" t="s">
        <v>108</v>
      </c>
      <c r="C11" s="18">
        <v>6.2507351152050375E-2</v>
      </c>
      <c r="D11" s="18">
        <v>5.4800072301114167E-2</v>
      </c>
      <c r="E11" s="18">
        <v>7.0209746451978527E-2</v>
      </c>
      <c r="G11" s="18">
        <v>7.4242160972629354E-2</v>
      </c>
      <c r="H11" s="18">
        <v>9.8270974077711418E-2</v>
      </c>
      <c r="I11" s="18">
        <v>7.0997715568846792E-2</v>
      </c>
      <c r="J11" s="18">
        <v>5.3134126762716921E-2</v>
      </c>
      <c r="K11" s="18">
        <v>6.904437411044656E-2</v>
      </c>
      <c r="L11" s="18">
        <v>3.5637340531349822E-2</v>
      </c>
      <c r="N11" s="18">
        <v>9.0289296785302037E-2</v>
      </c>
      <c r="O11" s="18">
        <v>5.3104035633820122E-2</v>
      </c>
      <c r="P11" s="18">
        <v>3.3016811160420129E-2</v>
      </c>
      <c r="Q11" s="18">
        <v>5.7950005000340962E-2</v>
      </c>
      <c r="R11" s="18">
        <v>9.1898738020317089E-2</v>
      </c>
      <c r="S11" s="18">
        <v>3.2943541999402547E-2</v>
      </c>
      <c r="T11" s="18">
        <v>2.5569440041876879E-2</v>
      </c>
      <c r="U11" s="18">
        <v>3.8641379837124248E-2</v>
      </c>
      <c r="V11" s="18">
        <v>9.9469555197491191E-2</v>
      </c>
      <c r="W11" s="18">
        <v>2.6647496128328469E-2</v>
      </c>
      <c r="X11" s="18">
        <v>5.5061150229592931E-2</v>
      </c>
      <c r="Y11" s="18">
        <v>9.7712060634198336E-2</v>
      </c>
      <c r="AA11" s="18">
        <v>3.7040565365102897E-2</v>
      </c>
      <c r="AB11" s="18">
        <v>5.4581845433185672E-2</v>
      </c>
      <c r="AC11" s="18">
        <v>0.111188875180873</v>
      </c>
      <c r="AD11" s="18">
        <v>5.8215650943957427E-2</v>
      </c>
      <c r="AF11" s="18">
        <v>3.9483744794388369E-2</v>
      </c>
      <c r="AG11" s="18">
        <v>7.3426519419847236E-2</v>
      </c>
      <c r="AH11" s="18">
        <v>2.548997955147838E-2</v>
      </c>
      <c r="AI11" s="18">
        <v>6.7067008089880961E-2</v>
      </c>
      <c r="AJ11" s="18">
        <v>6.5378535307518054E-2</v>
      </c>
      <c r="AK11" s="18">
        <v>0.15079728372478141</v>
      </c>
      <c r="AL11" s="18">
        <v>4.0784671894943093E-2</v>
      </c>
      <c r="AM11" s="18">
        <v>6.6170712906501672E-2</v>
      </c>
      <c r="AO11" s="18">
        <v>4.0311875737286007E-2</v>
      </c>
      <c r="AP11" s="18">
        <v>8.0383617391569864E-2</v>
      </c>
      <c r="AQ11" s="18">
        <v>6.5745830732520424E-2</v>
      </c>
      <c r="AR11" s="18">
        <v>7.142171907955544E-2</v>
      </c>
      <c r="AS11" s="18">
        <v>6.829699587848849E-2</v>
      </c>
      <c r="AT11" s="18">
        <v>9.9891989163268441E-2</v>
      </c>
      <c r="AU11" s="18">
        <v>3.9173630484311911E-2</v>
      </c>
      <c r="AV11" s="18">
        <v>3.3044996454780033E-2</v>
      </c>
      <c r="AW11" s="18">
        <v>6.420271087756288E-2</v>
      </c>
    </row>
    <row r="12" spans="2:51" ht="19" customHeight="1" x14ac:dyDescent="0.35">
      <c r="B12" s="20" t="s">
        <v>109</v>
      </c>
      <c r="C12" s="18">
        <v>0.1137911009330147</v>
      </c>
      <c r="D12" s="18">
        <v>0.13271060498403059</v>
      </c>
      <c r="E12" s="18">
        <v>9.5547091222855873E-2</v>
      </c>
      <c r="G12" s="18">
        <v>0.17880433608543461</v>
      </c>
      <c r="H12" s="18">
        <v>8.6532331387348158E-2</v>
      </c>
      <c r="I12" s="18">
        <v>0.1273398370852824</v>
      </c>
      <c r="J12" s="18">
        <v>0.14976058433782211</v>
      </c>
      <c r="K12" s="18">
        <v>0.11872672140914529</v>
      </c>
      <c r="L12" s="18">
        <v>7.9853603787369734E-2</v>
      </c>
      <c r="N12" s="18">
        <v>9.5071308318246117E-2</v>
      </c>
      <c r="O12" s="18">
        <v>0.1966376725306031</v>
      </c>
      <c r="P12" s="18">
        <v>4.8864715692392598E-2</v>
      </c>
      <c r="Q12" s="18">
        <v>0.1549761016785976</v>
      </c>
      <c r="R12" s="18">
        <v>7.0543468588450856E-2</v>
      </c>
      <c r="S12" s="18">
        <v>7.9487054854435413E-2</v>
      </c>
      <c r="T12" s="18">
        <v>0.14644421271388139</v>
      </c>
      <c r="U12" s="18">
        <v>0.1300862597258314</v>
      </c>
      <c r="V12" s="18">
        <v>0.1429935730718068</v>
      </c>
      <c r="W12" s="18">
        <v>0.14378366456492889</v>
      </c>
      <c r="X12" s="18">
        <v>0.13697327039014959</v>
      </c>
      <c r="Y12" s="18">
        <v>5.8759402020307529E-2</v>
      </c>
      <c r="AA12" s="18">
        <v>0.1046552381995276</v>
      </c>
      <c r="AB12" s="18">
        <v>0.10759008388940181</v>
      </c>
      <c r="AC12" s="18">
        <v>0.11437585957119439</v>
      </c>
      <c r="AD12" s="18">
        <v>0.1341811722800334</v>
      </c>
      <c r="AF12" s="18">
        <v>0.1261789754935034</v>
      </c>
      <c r="AG12" s="18">
        <v>0.12119995358210239</v>
      </c>
      <c r="AH12" s="18">
        <v>6.6273229149094587E-2</v>
      </c>
      <c r="AI12" s="18">
        <v>9.2173536296847797E-2</v>
      </c>
      <c r="AJ12" s="18">
        <v>0.1141504807854626</v>
      </c>
      <c r="AK12" s="18">
        <v>5.4284996749832483E-2</v>
      </c>
      <c r="AL12" s="18">
        <v>0</v>
      </c>
      <c r="AM12" s="18">
        <v>0.13511387916376799</v>
      </c>
      <c r="AO12" s="18">
        <v>0.12868933166382049</v>
      </c>
      <c r="AP12" s="18">
        <v>0.1219073933702899</v>
      </c>
      <c r="AQ12" s="18">
        <v>5.4515639811108678E-2</v>
      </c>
      <c r="AR12" s="18">
        <v>0.1230428657485677</v>
      </c>
      <c r="AS12" s="18">
        <v>0.142566213173767</v>
      </c>
      <c r="AT12" s="18">
        <v>2.8787097510667211E-2</v>
      </c>
      <c r="AU12" s="18">
        <v>0.1231184636275055</v>
      </c>
      <c r="AV12" s="18">
        <v>6.4587314404106325E-2</v>
      </c>
      <c r="AW12" s="18">
        <v>8.8632068891065049E-2</v>
      </c>
    </row>
    <row r="13" spans="2:51" ht="46" customHeight="1" x14ac:dyDescent="0.35">
      <c r="B13" s="20" t="s">
        <v>110</v>
      </c>
      <c r="C13" s="18">
        <v>0.13235010174925169</v>
      </c>
      <c r="D13" s="18">
        <v>0.14416873947252051</v>
      </c>
      <c r="E13" s="18">
        <v>0.1211055512697637</v>
      </c>
      <c r="G13" s="18">
        <v>8.9701730968992741E-2</v>
      </c>
      <c r="H13" s="18">
        <v>0.1489481541581042</v>
      </c>
      <c r="I13" s="18">
        <v>0.12957244674640109</v>
      </c>
      <c r="J13" s="18">
        <v>0.1391330683675166</v>
      </c>
      <c r="K13" s="18">
        <v>0.14761087273089801</v>
      </c>
      <c r="L13" s="18">
        <v>0.11714714733538351</v>
      </c>
      <c r="N13" s="18">
        <v>0.14959422386266311</v>
      </c>
      <c r="O13" s="18">
        <v>0.19263692616007819</v>
      </c>
      <c r="P13" s="18">
        <v>0.12938832268763489</v>
      </c>
      <c r="Q13" s="18">
        <v>0.14173720647388971</v>
      </c>
      <c r="R13" s="18">
        <v>0.14223152548935031</v>
      </c>
      <c r="S13" s="18">
        <v>0.16979935003588209</v>
      </c>
      <c r="T13" s="18">
        <v>9.6700317238094385E-2</v>
      </c>
      <c r="U13" s="18">
        <v>5.9159699574413978E-2</v>
      </c>
      <c r="V13" s="18">
        <v>0.1055633124698561</v>
      </c>
      <c r="W13" s="18">
        <v>0.1275602140991528</v>
      </c>
      <c r="X13" s="18">
        <v>0.15605865078416209</v>
      </c>
      <c r="Y13" s="18">
        <v>0.16107276109811069</v>
      </c>
      <c r="AA13" s="18">
        <v>0.1609016938033459</v>
      </c>
      <c r="AB13" s="18">
        <v>0.14637725773395849</v>
      </c>
      <c r="AC13" s="18">
        <v>0.1065771739750293</v>
      </c>
      <c r="AD13" s="18">
        <v>0.1016102311140753</v>
      </c>
      <c r="AF13" s="18">
        <v>0.13433057290505471</v>
      </c>
      <c r="AG13" s="18">
        <v>0.14070507529747281</v>
      </c>
      <c r="AH13" s="18">
        <v>0.15724282678130619</v>
      </c>
      <c r="AI13" s="18">
        <v>0.1702502578675254</v>
      </c>
      <c r="AJ13" s="18">
        <v>0.13941161640770061</v>
      </c>
      <c r="AK13" s="18">
        <v>0.1003850612040745</v>
      </c>
      <c r="AL13" s="18">
        <v>8.4003423287645818E-2</v>
      </c>
      <c r="AM13" s="18">
        <v>9.2423859233724412E-2</v>
      </c>
      <c r="AO13" s="18">
        <v>0.1525810026964369</v>
      </c>
      <c r="AP13" s="18">
        <v>0.11421749090411371</v>
      </c>
      <c r="AQ13" s="18">
        <v>0.19523978707913259</v>
      </c>
      <c r="AR13" s="18">
        <v>0.13070546347970849</v>
      </c>
      <c r="AS13" s="18">
        <v>0.1307050271936743</v>
      </c>
      <c r="AT13" s="18">
        <v>0.13727702336846931</v>
      </c>
      <c r="AU13" s="18">
        <v>8.5329460496466225E-2</v>
      </c>
      <c r="AV13" s="18">
        <v>8.6663554702849616E-2</v>
      </c>
      <c r="AW13" s="18">
        <v>0.19165131735370991</v>
      </c>
    </row>
    <row r="14" spans="2:51" ht="46" customHeight="1" x14ac:dyDescent="0.35">
      <c r="B14" s="20" t="s">
        <v>111</v>
      </c>
      <c r="C14" s="18">
        <v>0.1199529267341765</v>
      </c>
      <c r="D14" s="18">
        <v>0.12842288245440189</v>
      </c>
      <c r="E14" s="18">
        <v>0.1119567243434042</v>
      </c>
      <c r="G14" s="18">
        <v>5.3693336015971989E-2</v>
      </c>
      <c r="H14" s="18">
        <v>0.11797554846184249</v>
      </c>
      <c r="I14" s="18">
        <v>0.1253532915457897</v>
      </c>
      <c r="J14" s="18">
        <v>9.3449351858287399E-2</v>
      </c>
      <c r="K14" s="18">
        <v>0.10611565252034021</v>
      </c>
      <c r="L14" s="18">
        <v>0.15714409951814559</v>
      </c>
      <c r="N14" s="18">
        <v>0.11756179002369049</v>
      </c>
      <c r="O14" s="18">
        <v>0.19377621250579871</v>
      </c>
      <c r="P14" s="18">
        <v>0.13077988099967061</v>
      </c>
      <c r="Q14" s="18">
        <v>0.13825449629051489</v>
      </c>
      <c r="R14" s="18">
        <v>9.3867333291261804E-2</v>
      </c>
      <c r="S14" s="18">
        <v>8.2019193472602919E-2</v>
      </c>
      <c r="T14" s="18">
        <v>9.8270235513885626E-2</v>
      </c>
      <c r="U14" s="18">
        <v>0.14522535073473861</v>
      </c>
      <c r="V14" s="18">
        <v>0.1319402797668823</v>
      </c>
      <c r="W14" s="18">
        <v>0.1045083179851109</v>
      </c>
      <c r="X14" s="18">
        <v>0.10384958292373279</v>
      </c>
      <c r="Y14" s="18">
        <v>0.15696636960090321</v>
      </c>
      <c r="AA14" s="18">
        <v>0.135879007611208</v>
      </c>
      <c r="AB14" s="18">
        <v>0.14699176665029609</v>
      </c>
      <c r="AC14" s="18">
        <v>8.6560536105400043E-2</v>
      </c>
      <c r="AD14" s="18">
        <v>9.9607588229894503E-2</v>
      </c>
      <c r="AF14" s="18">
        <v>0.12556776247969539</v>
      </c>
      <c r="AG14" s="18">
        <v>0.1249166261926979</v>
      </c>
      <c r="AH14" s="18">
        <v>0.1359666828794138</v>
      </c>
      <c r="AI14" s="18">
        <v>0.13952194653569039</v>
      </c>
      <c r="AJ14" s="18">
        <v>9.9331006232237243E-2</v>
      </c>
      <c r="AK14" s="18">
        <v>0.17927644359624051</v>
      </c>
      <c r="AL14" s="18">
        <v>0</v>
      </c>
      <c r="AM14" s="18">
        <v>0.1087206645777121</v>
      </c>
      <c r="AO14" s="18">
        <v>0.1187234737037543</v>
      </c>
      <c r="AP14" s="18">
        <v>0.11450599109839731</v>
      </c>
      <c r="AQ14" s="18">
        <v>0.12241169805949589</v>
      </c>
      <c r="AR14" s="18">
        <v>6.1818147853484252E-2</v>
      </c>
      <c r="AS14" s="18">
        <v>0.1067830113559157</v>
      </c>
      <c r="AT14" s="18">
        <v>0.16191739007710501</v>
      </c>
      <c r="AU14" s="18">
        <v>0.11145436108859889</v>
      </c>
      <c r="AV14" s="18">
        <v>0.15863416666285271</v>
      </c>
      <c r="AW14" s="18">
        <v>0.19006472301030419</v>
      </c>
    </row>
    <row r="15" spans="2:51" ht="32.15" customHeight="1" x14ac:dyDescent="0.35">
      <c r="B15" s="20" t="s">
        <v>112</v>
      </c>
      <c r="C15" s="18">
        <v>0.1256102998158044</v>
      </c>
      <c r="D15" s="18">
        <v>0.1175406274766171</v>
      </c>
      <c r="E15" s="18">
        <v>0.13382423925249121</v>
      </c>
      <c r="G15" s="18">
        <v>0.14415537489469429</v>
      </c>
      <c r="H15" s="18">
        <v>0.1078472113376686</v>
      </c>
      <c r="I15" s="18">
        <v>0.1111146186866997</v>
      </c>
      <c r="J15" s="18">
        <v>0.14994614310191981</v>
      </c>
      <c r="K15" s="18">
        <v>0.1466086011850454</v>
      </c>
      <c r="L15" s="18">
        <v>0.112851506259859</v>
      </c>
      <c r="N15" s="18">
        <v>0.12412998344175551</v>
      </c>
      <c r="O15" s="18">
        <v>6.9975343739696008E-2</v>
      </c>
      <c r="P15" s="18">
        <v>0.18858115867272859</v>
      </c>
      <c r="Q15" s="18">
        <v>0.1935859350736884</v>
      </c>
      <c r="R15" s="18">
        <v>0.14978100258776419</v>
      </c>
      <c r="S15" s="18">
        <v>0.1249739350647702</v>
      </c>
      <c r="T15" s="18">
        <v>0.13465608941782239</v>
      </c>
      <c r="U15" s="18">
        <v>0.14259249278306549</v>
      </c>
      <c r="V15" s="18">
        <v>0.11252083989926211</v>
      </c>
      <c r="W15" s="18">
        <v>7.92476138506234E-2</v>
      </c>
      <c r="X15" s="18">
        <v>0.1248266302611561</v>
      </c>
      <c r="Y15" s="18">
        <v>0.115514604784893</v>
      </c>
      <c r="AA15" s="18">
        <v>0.1212649017963322</v>
      </c>
      <c r="AB15" s="18">
        <v>9.7739053561866684E-2</v>
      </c>
      <c r="AC15" s="18">
        <v>0.13936873053358789</v>
      </c>
      <c r="AD15" s="18">
        <v>0.14940349490478641</v>
      </c>
      <c r="AF15" s="18">
        <v>0.1100356179936018</v>
      </c>
      <c r="AG15" s="18">
        <v>0.12877869293527131</v>
      </c>
      <c r="AH15" s="18">
        <v>0.121317759324791</v>
      </c>
      <c r="AI15" s="18">
        <v>8.0252560710105836E-2</v>
      </c>
      <c r="AJ15" s="18">
        <v>0.15368701633428969</v>
      </c>
      <c r="AK15" s="18">
        <v>0.1972940034569613</v>
      </c>
      <c r="AL15" s="18">
        <v>0.12089538913039739</v>
      </c>
      <c r="AM15" s="18">
        <v>0.1224581315604748</v>
      </c>
      <c r="AO15" s="18">
        <v>0.1222274534951895</v>
      </c>
      <c r="AP15" s="18">
        <v>0.14811276059436851</v>
      </c>
      <c r="AQ15" s="18">
        <v>9.2357206462561306E-2</v>
      </c>
      <c r="AR15" s="18">
        <v>9.0693109220152099E-2</v>
      </c>
      <c r="AS15" s="18">
        <v>0.1467186397731958</v>
      </c>
      <c r="AT15" s="18">
        <v>0.17768682205205261</v>
      </c>
      <c r="AU15" s="18">
        <v>8.2950875412023298E-2</v>
      </c>
      <c r="AV15" s="18">
        <v>0.14564172412969939</v>
      </c>
      <c r="AW15" s="18">
        <v>4.752271845356177E-2</v>
      </c>
    </row>
    <row r="16" spans="2:51" ht="32.15" customHeight="1" x14ac:dyDescent="0.35">
      <c r="B16" s="20" t="s">
        <v>113</v>
      </c>
      <c r="C16" s="18">
        <v>5.4598175684590328E-2</v>
      </c>
      <c r="D16" s="18">
        <v>5.746549204982062E-2</v>
      </c>
      <c r="E16" s="18">
        <v>5.1925975563160948E-2</v>
      </c>
      <c r="G16" s="18">
        <v>3.4397105143165643E-2</v>
      </c>
      <c r="H16" s="18">
        <v>7.1445717195233668E-2</v>
      </c>
      <c r="I16" s="18">
        <v>8.9839022474749619E-2</v>
      </c>
      <c r="J16" s="18">
        <v>4.4844070303312007E-2</v>
      </c>
      <c r="K16" s="18">
        <v>5.1179743229494923E-2</v>
      </c>
      <c r="L16" s="18">
        <v>3.2533395259344677E-2</v>
      </c>
      <c r="N16" s="18">
        <v>6.5814877482205478E-2</v>
      </c>
      <c r="O16" s="18">
        <v>2.32732123473724E-2</v>
      </c>
      <c r="P16" s="18">
        <v>3.1732906615045929E-2</v>
      </c>
      <c r="Q16" s="18">
        <v>0</v>
      </c>
      <c r="R16" s="18">
        <v>8.6536275159439055E-2</v>
      </c>
      <c r="S16" s="18">
        <v>5.4568665109579209E-2</v>
      </c>
      <c r="T16" s="18">
        <v>3.7827218305619963E-2</v>
      </c>
      <c r="U16" s="18">
        <v>7.5229949982840813E-2</v>
      </c>
      <c r="V16" s="18">
        <v>9.4056108558899551E-2</v>
      </c>
      <c r="W16" s="18">
        <v>6.0102868299522438E-2</v>
      </c>
      <c r="X16" s="18">
        <v>8.3002519764522609E-3</v>
      </c>
      <c r="Y16" s="18">
        <v>2.94353884599599E-2</v>
      </c>
      <c r="AA16" s="18">
        <v>5.5642580033648262E-2</v>
      </c>
      <c r="AB16" s="18">
        <v>3.6908484847495857E-2</v>
      </c>
      <c r="AC16" s="18">
        <v>5.9123344660707948E-2</v>
      </c>
      <c r="AD16" s="18">
        <v>6.9430778786930825E-2</v>
      </c>
      <c r="AF16" s="18">
        <v>5.8874752752092988E-2</v>
      </c>
      <c r="AG16" s="18">
        <v>5.1408959706629287E-2</v>
      </c>
      <c r="AH16" s="18">
        <v>0.12067385424286479</v>
      </c>
      <c r="AI16" s="18">
        <v>6.90830677461403E-2</v>
      </c>
      <c r="AJ16" s="18">
        <v>1.9705912560135319E-2</v>
      </c>
      <c r="AK16" s="18">
        <v>5.744078568750334E-2</v>
      </c>
      <c r="AL16" s="18">
        <v>7.7615007937562916E-2</v>
      </c>
      <c r="AM16" s="18">
        <v>4.862411593637006E-2</v>
      </c>
      <c r="AO16" s="18">
        <v>6.7308215828169718E-2</v>
      </c>
      <c r="AP16" s="18">
        <v>4.8501252380219101E-2</v>
      </c>
      <c r="AQ16" s="18">
        <v>8.0979562639379832E-2</v>
      </c>
      <c r="AR16" s="18">
        <v>7.0013209328018147E-2</v>
      </c>
      <c r="AS16" s="18">
        <v>4.6658887849499349E-2</v>
      </c>
      <c r="AT16" s="18">
        <v>5.9474906578252787E-2</v>
      </c>
      <c r="AU16" s="18">
        <v>4.120258655413106E-2</v>
      </c>
      <c r="AV16" s="18">
        <v>3.9552905720004368E-2</v>
      </c>
      <c r="AW16" s="18">
        <v>5.4153124155639783E-2</v>
      </c>
    </row>
    <row r="17" spans="2:49" ht="46" customHeight="1" x14ac:dyDescent="0.35">
      <c r="B17" s="20" t="s">
        <v>114</v>
      </c>
      <c r="C17" s="18">
        <v>0.1399672867090497</v>
      </c>
      <c r="D17" s="18">
        <v>0.1109458469622147</v>
      </c>
      <c r="E17" s="18">
        <v>0.1674889793322405</v>
      </c>
      <c r="G17" s="18">
        <v>0.12179161783239061</v>
      </c>
      <c r="H17" s="18">
        <v>0.1678439296627115</v>
      </c>
      <c r="I17" s="18">
        <v>0.14697856199130099</v>
      </c>
      <c r="J17" s="18">
        <v>0.13837985256140439</v>
      </c>
      <c r="K17" s="18">
        <v>0.13911950822013541</v>
      </c>
      <c r="L17" s="18">
        <v>0.1223938092671804</v>
      </c>
      <c r="N17" s="18">
        <v>0.14284797801463411</v>
      </c>
      <c r="O17" s="18">
        <v>9.6317515370310816E-2</v>
      </c>
      <c r="P17" s="18">
        <v>0.18310525814187181</v>
      </c>
      <c r="Q17" s="18">
        <v>7.9272849887797744E-2</v>
      </c>
      <c r="R17" s="18">
        <v>0.1218460517207918</v>
      </c>
      <c r="S17" s="18">
        <v>0.11157732466976369</v>
      </c>
      <c r="T17" s="18">
        <v>0.22163403401405299</v>
      </c>
      <c r="U17" s="18">
        <v>0.1062702377561722</v>
      </c>
      <c r="V17" s="18">
        <v>0.1191460226572244</v>
      </c>
      <c r="W17" s="18">
        <v>0.17378195023705489</v>
      </c>
      <c r="X17" s="18">
        <v>0.16476634705481269</v>
      </c>
      <c r="Y17" s="18">
        <v>0.13082236595536989</v>
      </c>
      <c r="AA17" s="18">
        <v>0.14168205268944309</v>
      </c>
      <c r="AB17" s="18">
        <v>0.12513100923069401</v>
      </c>
      <c r="AC17" s="18">
        <v>0.14161024619760931</v>
      </c>
      <c r="AD17" s="18">
        <v>0.15424351316981569</v>
      </c>
      <c r="AF17" s="18">
        <v>0.1311929948386347</v>
      </c>
      <c r="AG17" s="18">
        <v>0.12477829269373809</v>
      </c>
      <c r="AH17" s="18">
        <v>0.13464047613934979</v>
      </c>
      <c r="AI17" s="18">
        <v>0.18906071415871151</v>
      </c>
      <c r="AJ17" s="18">
        <v>0.1617677107866877</v>
      </c>
      <c r="AK17" s="18">
        <v>8.3408319883768095E-2</v>
      </c>
      <c r="AL17" s="18">
        <v>0.1574631720534922</v>
      </c>
      <c r="AM17" s="18">
        <v>0.15749887799188561</v>
      </c>
      <c r="AO17" s="18">
        <v>0.14086174733212051</v>
      </c>
      <c r="AP17" s="18">
        <v>0.1208939435643208</v>
      </c>
      <c r="AQ17" s="18">
        <v>9.4205450023194012E-2</v>
      </c>
      <c r="AR17" s="18">
        <v>0.19830393669834759</v>
      </c>
      <c r="AS17" s="18">
        <v>0.14183578613474321</v>
      </c>
      <c r="AT17" s="18">
        <v>0.14600952930850089</v>
      </c>
      <c r="AU17" s="18">
        <v>0.1905062499068321</v>
      </c>
      <c r="AV17" s="18">
        <v>0.1585234243857539</v>
      </c>
      <c r="AW17" s="18">
        <v>0.11330750013670469</v>
      </c>
    </row>
    <row r="18" spans="2:49" ht="19" customHeight="1" x14ac:dyDescent="0.35">
      <c r="B18" s="20" t="s">
        <v>115</v>
      </c>
      <c r="C18" s="18">
        <v>2.5897544615246871E-3</v>
      </c>
      <c r="D18" s="18">
        <v>3.5226436980911459E-3</v>
      </c>
      <c r="E18" s="18">
        <v>1.6826716795087849E-3</v>
      </c>
      <c r="G18" s="18">
        <v>0</v>
      </c>
      <c r="H18" s="18">
        <v>0</v>
      </c>
      <c r="I18" s="18">
        <v>0</v>
      </c>
      <c r="J18" s="18">
        <v>0</v>
      </c>
      <c r="K18" s="18">
        <v>5.6962107230277299E-3</v>
      </c>
      <c r="L18" s="18">
        <v>6.6774563795855783E-3</v>
      </c>
      <c r="N18" s="18">
        <v>0</v>
      </c>
      <c r="O18" s="18">
        <v>0</v>
      </c>
      <c r="P18" s="18">
        <v>0</v>
      </c>
      <c r="Q18" s="18">
        <v>0</v>
      </c>
      <c r="R18" s="18">
        <v>0</v>
      </c>
      <c r="S18" s="18">
        <v>1.1756761391086589E-2</v>
      </c>
      <c r="T18" s="18">
        <v>1.311680373391667E-2</v>
      </c>
      <c r="U18" s="18">
        <v>1.013955131476796E-2</v>
      </c>
      <c r="V18" s="18">
        <v>0</v>
      </c>
      <c r="W18" s="18">
        <v>0</v>
      </c>
      <c r="X18" s="18">
        <v>0</v>
      </c>
      <c r="Y18" s="18">
        <v>0</v>
      </c>
      <c r="AA18" s="18">
        <v>0</v>
      </c>
      <c r="AB18" s="18">
        <v>3.4930652008475301E-3</v>
      </c>
      <c r="AC18" s="18">
        <v>3.8137479604361799E-3</v>
      </c>
      <c r="AD18" s="18">
        <v>3.9543476151765178E-3</v>
      </c>
      <c r="AF18" s="18">
        <v>0</v>
      </c>
      <c r="AG18" s="18">
        <v>2.6081098375682061E-3</v>
      </c>
      <c r="AH18" s="18">
        <v>0</v>
      </c>
      <c r="AI18" s="18">
        <v>0</v>
      </c>
      <c r="AJ18" s="18">
        <v>0</v>
      </c>
      <c r="AK18" s="18">
        <v>0</v>
      </c>
      <c r="AL18" s="18">
        <v>0</v>
      </c>
      <c r="AM18" s="18">
        <v>1.1062538408161069E-2</v>
      </c>
      <c r="AO18" s="18">
        <v>0</v>
      </c>
      <c r="AP18" s="18">
        <v>3.4530766797665081E-3</v>
      </c>
      <c r="AQ18" s="18">
        <v>0</v>
      </c>
      <c r="AR18" s="18">
        <v>0</v>
      </c>
      <c r="AS18" s="18">
        <v>0</v>
      </c>
      <c r="AT18" s="18">
        <v>0</v>
      </c>
      <c r="AU18" s="18">
        <v>1.391278335499096E-2</v>
      </c>
      <c r="AV18" s="18">
        <v>0</v>
      </c>
      <c r="AW18" s="18">
        <v>1.3182704600331959E-2</v>
      </c>
    </row>
    <row r="19" spans="2:49" ht="19" customHeight="1" x14ac:dyDescent="0.35">
      <c r="B19" s="20" t="s">
        <v>116</v>
      </c>
      <c r="C19" s="18">
        <v>7.8798129630086242E-2</v>
      </c>
      <c r="D19" s="18">
        <v>9.058026581682245E-2</v>
      </c>
      <c r="E19" s="18">
        <v>6.7456358895449847E-2</v>
      </c>
      <c r="G19" s="18">
        <v>5.6625637926609511E-2</v>
      </c>
      <c r="H19" s="18">
        <v>3.970864384464827E-2</v>
      </c>
      <c r="I19" s="18">
        <v>4.6493766016153411E-2</v>
      </c>
      <c r="J19" s="18">
        <v>7.3281241213765932E-2</v>
      </c>
      <c r="K19" s="18">
        <v>5.5959941527133371E-2</v>
      </c>
      <c r="L19" s="18">
        <v>0.1468544427161369</v>
      </c>
      <c r="N19" s="18">
        <v>4.8737914732298583E-2</v>
      </c>
      <c r="O19" s="18">
        <v>2.295492477180314E-2</v>
      </c>
      <c r="P19" s="18">
        <v>0.1056121524361659</v>
      </c>
      <c r="Q19" s="18">
        <v>9.5928670840404448E-2</v>
      </c>
      <c r="R19" s="18">
        <v>5.5788192816604687E-2</v>
      </c>
      <c r="S19" s="18">
        <v>0.13044028326623239</v>
      </c>
      <c r="T19" s="18">
        <v>8.8919695318073866E-2</v>
      </c>
      <c r="U19" s="18">
        <v>7.9885262398002421E-2</v>
      </c>
      <c r="V19" s="18">
        <v>3.9310052986240802E-2</v>
      </c>
      <c r="W19" s="18">
        <v>0.1391002679963893</v>
      </c>
      <c r="X19" s="18">
        <v>3.7567377797924892E-2</v>
      </c>
      <c r="Y19" s="18">
        <v>9.2601062442684956E-2</v>
      </c>
      <c r="AA19" s="18">
        <v>4.4377994191698987E-2</v>
      </c>
      <c r="AB19" s="18">
        <v>0.1048133779735254</v>
      </c>
      <c r="AC19" s="18">
        <v>6.6211159790236909E-2</v>
      </c>
      <c r="AD19" s="18">
        <v>0.1090476568864832</v>
      </c>
      <c r="AF19" s="18">
        <v>8.8030109510502358E-2</v>
      </c>
      <c r="AG19" s="18">
        <v>5.139773346646296E-2</v>
      </c>
      <c r="AH19" s="18">
        <v>0.1133636809244611</v>
      </c>
      <c r="AI19" s="18">
        <v>5.9176096792110833E-2</v>
      </c>
      <c r="AJ19" s="18">
        <v>5.6024206937997478E-2</v>
      </c>
      <c r="AK19" s="18">
        <v>0</v>
      </c>
      <c r="AL19" s="18">
        <v>0.39208070803423362</v>
      </c>
      <c r="AM19" s="18">
        <v>0.1139416028939278</v>
      </c>
      <c r="AO19" s="18">
        <v>8.0009256304345411E-2</v>
      </c>
      <c r="AP19" s="18">
        <v>5.056973312286657E-2</v>
      </c>
      <c r="AQ19" s="18">
        <v>0.14418657936146481</v>
      </c>
      <c r="AR19" s="18">
        <v>4.833563083059312E-2</v>
      </c>
      <c r="AS19" s="18">
        <v>5.5437673455177451E-2</v>
      </c>
      <c r="AT19" s="18">
        <v>0</v>
      </c>
      <c r="AU19" s="18">
        <v>0.18741750472781291</v>
      </c>
      <c r="AV19" s="18">
        <v>0.1886326859551779</v>
      </c>
      <c r="AW19" s="18">
        <v>2.4685564200962431E-2</v>
      </c>
    </row>
    <row r="21" spans="2:49" x14ac:dyDescent="0.35">
      <c r="B21" s="21" t="s">
        <v>18</v>
      </c>
    </row>
    <row r="22" spans="2:49" x14ac:dyDescent="0.35">
      <c r="B22" t="s">
        <v>141</v>
      </c>
    </row>
    <row r="23" spans="2:49" x14ac:dyDescent="0.35">
      <c r="B23" t="s">
        <v>8</v>
      </c>
    </row>
    <row r="24" spans="2:49" x14ac:dyDescent="0.35">
      <c r="B24"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Y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738</v>
      </c>
      <c r="D7" s="24">
        <v>348</v>
      </c>
      <c r="E7" s="24">
        <v>389</v>
      </c>
      <c r="G7" s="24">
        <v>11</v>
      </c>
      <c r="H7" s="24">
        <v>48</v>
      </c>
      <c r="I7" s="24">
        <v>135</v>
      </c>
      <c r="J7" s="24">
        <v>180</v>
      </c>
      <c r="K7" s="24">
        <v>143</v>
      </c>
      <c r="L7" s="24">
        <v>221</v>
      </c>
      <c r="N7" s="24">
        <v>57</v>
      </c>
      <c r="O7" s="24">
        <v>25</v>
      </c>
      <c r="P7" s="24">
        <v>41</v>
      </c>
      <c r="Q7" s="24">
        <v>30</v>
      </c>
      <c r="R7" s="24">
        <v>83</v>
      </c>
      <c r="S7" s="24">
        <v>53</v>
      </c>
      <c r="T7" s="24">
        <v>45</v>
      </c>
      <c r="U7" s="24">
        <v>73</v>
      </c>
      <c r="V7" s="24">
        <v>84</v>
      </c>
      <c r="W7" s="24">
        <v>102</v>
      </c>
      <c r="X7" s="24">
        <v>79</v>
      </c>
      <c r="Y7" s="24">
        <v>66</v>
      </c>
      <c r="AA7" s="24">
        <v>215</v>
      </c>
      <c r="AB7" s="24">
        <v>196</v>
      </c>
      <c r="AC7" s="24">
        <v>166</v>
      </c>
      <c r="AD7" s="24">
        <v>158</v>
      </c>
      <c r="AF7" s="24">
        <v>160</v>
      </c>
      <c r="AG7" s="24">
        <v>238</v>
      </c>
      <c r="AH7" s="24">
        <v>46</v>
      </c>
      <c r="AI7" s="24">
        <v>40</v>
      </c>
      <c r="AJ7" s="24">
        <v>105</v>
      </c>
      <c r="AK7" s="24">
        <v>19</v>
      </c>
      <c r="AL7" s="24">
        <v>14</v>
      </c>
      <c r="AM7" s="24">
        <v>116</v>
      </c>
      <c r="AO7" s="24">
        <v>141</v>
      </c>
      <c r="AP7" s="24">
        <v>182</v>
      </c>
      <c r="AQ7" s="24">
        <v>40</v>
      </c>
      <c r="AR7" s="24">
        <v>52</v>
      </c>
      <c r="AS7" s="24">
        <v>157</v>
      </c>
      <c r="AT7" s="24">
        <v>15</v>
      </c>
      <c r="AU7" s="24">
        <v>43</v>
      </c>
      <c r="AV7" s="24">
        <v>59</v>
      </c>
      <c r="AW7" s="24">
        <v>49</v>
      </c>
    </row>
    <row r="8" spans="2:51" x14ac:dyDescent="0.35">
      <c r="B8" s="7" t="s">
        <v>67</v>
      </c>
      <c r="C8" s="13">
        <v>752</v>
      </c>
      <c r="D8" s="13">
        <v>352</v>
      </c>
      <c r="E8" s="13">
        <v>399</v>
      </c>
      <c r="G8" s="13">
        <v>11</v>
      </c>
      <c r="H8" s="13">
        <v>48</v>
      </c>
      <c r="I8" s="13">
        <v>131</v>
      </c>
      <c r="J8" s="13">
        <v>176</v>
      </c>
      <c r="K8" s="13">
        <v>144</v>
      </c>
      <c r="L8" s="13">
        <v>244</v>
      </c>
      <c r="N8" s="13">
        <v>58</v>
      </c>
      <c r="O8" s="13">
        <v>24</v>
      </c>
      <c r="P8" s="13">
        <v>40</v>
      </c>
      <c r="Q8" s="13">
        <v>30</v>
      </c>
      <c r="R8" s="13">
        <v>83</v>
      </c>
      <c r="S8" s="13">
        <v>54</v>
      </c>
      <c r="T8" s="13">
        <v>45</v>
      </c>
      <c r="U8" s="13">
        <v>71</v>
      </c>
      <c r="V8" s="13">
        <v>85</v>
      </c>
      <c r="W8" s="13">
        <v>108</v>
      </c>
      <c r="X8" s="13">
        <v>79</v>
      </c>
      <c r="Y8" s="13">
        <v>75</v>
      </c>
      <c r="AA8" s="13">
        <v>214</v>
      </c>
      <c r="AB8" s="13">
        <v>199</v>
      </c>
      <c r="AC8" s="13">
        <v>177</v>
      </c>
      <c r="AD8" s="13">
        <v>161</v>
      </c>
      <c r="AF8" s="13">
        <v>167</v>
      </c>
      <c r="AG8" s="13">
        <v>240</v>
      </c>
      <c r="AH8" s="13">
        <v>48</v>
      </c>
      <c r="AI8" s="13">
        <v>41</v>
      </c>
      <c r="AJ8" s="13">
        <v>108</v>
      </c>
      <c r="AK8" s="13">
        <v>20</v>
      </c>
      <c r="AL8" s="13">
        <v>13</v>
      </c>
      <c r="AM8" s="13">
        <v>115</v>
      </c>
      <c r="AO8" s="13">
        <v>146</v>
      </c>
      <c r="AP8" s="13">
        <v>183</v>
      </c>
      <c r="AQ8" s="13">
        <v>42</v>
      </c>
      <c r="AR8" s="13">
        <v>53</v>
      </c>
      <c r="AS8" s="13">
        <v>161</v>
      </c>
      <c r="AT8" s="13">
        <v>16</v>
      </c>
      <c r="AU8" s="13">
        <v>43</v>
      </c>
      <c r="AV8" s="13">
        <v>60</v>
      </c>
      <c r="AW8" s="13">
        <v>49</v>
      </c>
    </row>
    <row r="9" spans="2:51" ht="32.15" customHeight="1" x14ac:dyDescent="0.35">
      <c r="B9" s="20" t="s">
        <v>106</v>
      </c>
      <c r="C9" s="18">
        <v>0.1065085983299198</v>
      </c>
      <c r="D9" s="18">
        <v>0.1181433662853295</v>
      </c>
      <c r="E9" s="18">
        <v>9.6441808329023604E-2</v>
      </c>
      <c r="G9" s="18">
        <v>0</v>
      </c>
      <c r="H9" s="18">
        <v>0.2075772973977022</v>
      </c>
      <c r="I9" s="18">
        <v>8.0613078302457467E-2</v>
      </c>
      <c r="J9" s="18">
        <v>8.4463970583110878E-2</v>
      </c>
      <c r="K9" s="18">
        <v>0.1118728886274023</v>
      </c>
      <c r="L9" s="18">
        <v>0.1178990403023651</v>
      </c>
      <c r="N9" s="18">
        <v>0.1414968094209651</v>
      </c>
      <c r="O9" s="18">
        <v>8.2343763360774425E-2</v>
      </c>
      <c r="P9" s="18">
        <v>9.6003229705272045E-2</v>
      </c>
      <c r="Q9" s="18">
        <v>9.7650656130973373E-2</v>
      </c>
      <c r="R9" s="18">
        <v>0.1462859421166019</v>
      </c>
      <c r="S9" s="18">
        <v>7.1635653305315114E-2</v>
      </c>
      <c r="T9" s="18">
        <v>9.0491059832819853E-2</v>
      </c>
      <c r="U9" s="18">
        <v>8.4235529353328925E-2</v>
      </c>
      <c r="V9" s="18">
        <v>8.4141271473239077E-2</v>
      </c>
      <c r="W9" s="18">
        <v>0.14043331039525889</v>
      </c>
      <c r="X9" s="18">
        <v>0.101087356403053</v>
      </c>
      <c r="Y9" s="18">
        <v>9.029237730561232E-2</v>
      </c>
      <c r="AA9" s="18">
        <v>0.15515773660152499</v>
      </c>
      <c r="AB9" s="18">
        <v>9.3026889950846917E-2</v>
      </c>
      <c r="AC9" s="18">
        <v>8.9374027337570244E-2</v>
      </c>
      <c r="AD9" s="18">
        <v>7.5005541524072308E-2</v>
      </c>
      <c r="AF9" s="18">
        <v>0.1104314412022733</v>
      </c>
      <c r="AG9" s="18">
        <v>0.1124781285575774</v>
      </c>
      <c r="AH9" s="18">
        <v>0.10719982812682601</v>
      </c>
      <c r="AI9" s="18">
        <v>0.1233139475415901</v>
      </c>
      <c r="AJ9" s="18">
        <v>0.10521550465814911</v>
      </c>
      <c r="AK9" s="18">
        <v>0.101315393864127</v>
      </c>
      <c r="AL9" s="18">
        <v>0</v>
      </c>
      <c r="AM9" s="18">
        <v>9.595878060008016E-2</v>
      </c>
      <c r="AO9" s="18">
        <v>9.7699668123982258E-2</v>
      </c>
      <c r="AP9" s="18">
        <v>0.11374588970763309</v>
      </c>
      <c r="AQ9" s="18">
        <v>7.5827083980824037E-2</v>
      </c>
      <c r="AR9" s="18">
        <v>0.1562291388912343</v>
      </c>
      <c r="AS9" s="18">
        <v>0.10087613978063049</v>
      </c>
      <c r="AT9" s="18">
        <v>6.5853910470180271E-2</v>
      </c>
      <c r="AU9" s="18">
        <v>0.1148398630755517</v>
      </c>
      <c r="AV9" s="18">
        <v>0.1207257067406982</v>
      </c>
      <c r="AW9" s="18">
        <v>8.4879594163488017E-2</v>
      </c>
    </row>
    <row r="10" spans="2:51" ht="32.15" customHeight="1" x14ac:dyDescent="0.35">
      <c r="B10" s="20" t="s">
        <v>107</v>
      </c>
      <c r="C10" s="18">
        <v>4.2104630724869779E-2</v>
      </c>
      <c r="D10" s="18">
        <v>4.0272062253427297E-2</v>
      </c>
      <c r="E10" s="18">
        <v>4.380078022473935E-2</v>
      </c>
      <c r="G10" s="18">
        <v>9.2650039834862072E-2</v>
      </c>
      <c r="H10" s="18">
        <v>8.3590808029933364E-2</v>
      </c>
      <c r="I10" s="18">
        <v>3.8964365013890147E-2</v>
      </c>
      <c r="J10" s="18">
        <v>6.6358112946230272E-2</v>
      </c>
      <c r="K10" s="18">
        <v>2.1646199478260651E-2</v>
      </c>
      <c r="L10" s="18">
        <v>2.806223556221461E-2</v>
      </c>
      <c r="N10" s="18">
        <v>3.6488169826302097E-2</v>
      </c>
      <c r="O10" s="18">
        <v>3.7953524771124063E-2</v>
      </c>
      <c r="P10" s="18">
        <v>5.41505673131829E-2</v>
      </c>
      <c r="Q10" s="18">
        <v>6.5645778329751686E-2</v>
      </c>
      <c r="R10" s="18">
        <v>7.1922912717453463E-2</v>
      </c>
      <c r="S10" s="18">
        <v>3.6622999954085758E-2</v>
      </c>
      <c r="T10" s="18">
        <v>2.083874554776538E-2</v>
      </c>
      <c r="U10" s="18">
        <v>1.3793088048303301E-2</v>
      </c>
      <c r="V10" s="18">
        <v>0.11109907767037169</v>
      </c>
      <c r="W10" s="18">
        <v>1.9169221660750649E-2</v>
      </c>
      <c r="X10" s="18">
        <v>1.221199617596676E-2</v>
      </c>
      <c r="Y10" s="18">
        <v>2.8843462085816549E-2</v>
      </c>
      <c r="AA10" s="18">
        <v>4.0955835955000179E-2</v>
      </c>
      <c r="AB10" s="18">
        <v>2.0026112458638251E-2</v>
      </c>
      <c r="AC10" s="18">
        <v>7.3190163524798943E-2</v>
      </c>
      <c r="AD10" s="18">
        <v>3.7113673117349408E-2</v>
      </c>
      <c r="AF10" s="18">
        <v>2.4323672439752819E-2</v>
      </c>
      <c r="AG10" s="18">
        <v>4.9846938761529708E-2</v>
      </c>
      <c r="AH10" s="18">
        <v>2.1117663859360921E-2</v>
      </c>
      <c r="AI10" s="18">
        <v>0.1014860601351051</v>
      </c>
      <c r="AJ10" s="18">
        <v>4.9722870438438017E-2</v>
      </c>
      <c r="AK10" s="18">
        <v>5.7185618195085483E-2</v>
      </c>
      <c r="AL10" s="18">
        <v>0</v>
      </c>
      <c r="AM10" s="18">
        <v>3.4427412591128942E-2</v>
      </c>
      <c r="AO10" s="18">
        <v>2.1705106264103491E-2</v>
      </c>
      <c r="AP10" s="18">
        <v>6.0007987643428372E-2</v>
      </c>
      <c r="AQ10" s="18">
        <v>0</v>
      </c>
      <c r="AR10" s="18">
        <v>7.4277395817698849E-2</v>
      </c>
      <c r="AS10" s="18">
        <v>3.9969528799762337E-2</v>
      </c>
      <c r="AT10" s="18">
        <v>7.2035104858192311E-2</v>
      </c>
      <c r="AU10" s="18">
        <v>0</v>
      </c>
      <c r="AV10" s="18">
        <v>5.4289391476934012E-2</v>
      </c>
      <c r="AW10" s="18">
        <v>5.7250275267132437E-2</v>
      </c>
    </row>
    <row r="11" spans="2:51" ht="32.15" customHeight="1" x14ac:dyDescent="0.35">
      <c r="B11" s="20" t="s">
        <v>108</v>
      </c>
      <c r="C11" s="18">
        <v>2.3629324999702501E-2</v>
      </c>
      <c r="D11" s="18">
        <v>3.0318923928785241E-2</v>
      </c>
      <c r="E11" s="18">
        <v>1.7770647490119289E-2</v>
      </c>
      <c r="G11" s="18">
        <v>0</v>
      </c>
      <c r="H11" s="18">
        <v>0</v>
      </c>
      <c r="I11" s="18">
        <v>5.81035265090371E-2</v>
      </c>
      <c r="J11" s="18">
        <v>2.1961134137084441E-2</v>
      </c>
      <c r="K11" s="18">
        <v>2.0597943366552941E-2</v>
      </c>
      <c r="L11" s="18">
        <v>1.380884089738593E-2</v>
      </c>
      <c r="N11" s="18">
        <v>3.6984819160602367E-2</v>
      </c>
      <c r="O11" s="18">
        <v>3.7644436065615947E-2</v>
      </c>
      <c r="P11" s="18">
        <v>2.41854112812236E-2</v>
      </c>
      <c r="Q11" s="18">
        <v>3.1146534101281789E-2</v>
      </c>
      <c r="R11" s="18">
        <v>0</v>
      </c>
      <c r="S11" s="18">
        <v>0</v>
      </c>
      <c r="T11" s="18">
        <v>4.1648890361700427E-2</v>
      </c>
      <c r="U11" s="18">
        <v>5.429387876702562E-2</v>
      </c>
      <c r="V11" s="18">
        <v>4.9289042366688789E-2</v>
      </c>
      <c r="W11" s="18">
        <v>0</v>
      </c>
      <c r="X11" s="18">
        <v>3.6515690022977991E-2</v>
      </c>
      <c r="Y11" s="18">
        <v>0</v>
      </c>
      <c r="AA11" s="18">
        <v>2.1662275979210301E-2</v>
      </c>
      <c r="AB11" s="18">
        <v>2.422227202818529E-2</v>
      </c>
      <c r="AC11" s="18">
        <v>3.6040745078527878E-2</v>
      </c>
      <c r="AD11" s="18">
        <v>1.21181915976236E-2</v>
      </c>
      <c r="AF11" s="18">
        <v>3.4111571024091118E-2</v>
      </c>
      <c r="AG11" s="18">
        <v>1.9702934595386329E-2</v>
      </c>
      <c r="AH11" s="18">
        <v>4.5735409331318977E-2</v>
      </c>
      <c r="AI11" s="18">
        <v>0</v>
      </c>
      <c r="AJ11" s="18">
        <v>3.7073938358256772E-2</v>
      </c>
      <c r="AK11" s="18">
        <v>5.7185618195085483E-2</v>
      </c>
      <c r="AL11" s="18">
        <v>0</v>
      </c>
      <c r="AM11" s="18">
        <v>0</v>
      </c>
      <c r="AO11" s="18">
        <v>2.63081832887355E-2</v>
      </c>
      <c r="AP11" s="18">
        <v>3.7826930513361452E-2</v>
      </c>
      <c r="AQ11" s="18">
        <v>0</v>
      </c>
      <c r="AR11" s="18">
        <v>1.846668941490039E-2</v>
      </c>
      <c r="AS11" s="18">
        <v>3.0465360681780129E-2</v>
      </c>
      <c r="AT11" s="18">
        <v>7.2035104858192311E-2</v>
      </c>
      <c r="AU11" s="18">
        <v>0</v>
      </c>
      <c r="AV11" s="18">
        <v>0</v>
      </c>
      <c r="AW11" s="18">
        <v>0</v>
      </c>
    </row>
    <row r="12" spans="2:51" ht="19" customHeight="1" x14ac:dyDescent="0.35">
      <c r="B12" s="20" t="s">
        <v>109</v>
      </c>
      <c r="C12" s="18">
        <v>0.25499011035687108</v>
      </c>
      <c r="D12" s="18">
        <v>0.22388715123793679</v>
      </c>
      <c r="E12" s="18">
        <v>0.28291476461806842</v>
      </c>
      <c r="G12" s="18">
        <v>0.1808550441618785</v>
      </c>
      <c r="H12" s="18">
        <v>0.24881242327410949</v>
      </c>
      <c r="I12" s="18">
        <v>0.18876225410417061</v>
      </c>
      <c r="J12" s="18">
        <v>0.29299664704344308</v>
      </c>
      <c r="K12" s="18">
        <v>0.31432194501248029</v>
      </c>
      <c r="L12" s="18">
        <v>0.2326125989926002</v>
      </c>
      <c r="N12" s="18">
        <v>0.20919614664729541</v>
      </c>
      <c r="O12" s="18">
        <v>0.28397439525086238</v>
      </c>
      <c r="P12" s="18">
        <v>0.19414049076799361</v>
      </c>
      <c r="Q12" s="18">
        <v>0.29551537960203628</v>
      </c>
      <c r="R12" s="18">
        <v>0.30525035946836782</v>
      </c>
      <c r="S12" s="18">
        <v>0.2881476765028087</v>
      </c>
      <c r="T12" s="18">
        <v>0.27131378790511262</v>
      </c>
      <c r="U12" s="18">
        <v>0.25532795859534541</v>
      </c>
      <c r="V12" s="18">
        <v>0.21174751525428481</v>
      </c>
      <c r="W12" s="18">
        <v>0.23926877352514081</v>
      </c>
      <c r="X12" s="18">
        <v>0.27909761933262078</v>
      </c>
      <c r="Y12" s="18">
        <v>0.25477233271804772</v>
      </c>
      <c r="AA12" s="18">
        <v>0.27231008363959369</v>
      </c>
      <c r="AB12" s="18">
        <v>0.2933530916972143</v>
      </c>
      <c r="AC12" s="18">
        <v>0.21156897627974169</v>
      </c>
      <c r="AD12" s="18">
        <v>0.23183620507186231</v>
      </c>
      <c r="AF12" s="18">
        <v>0.2354433983821291</v>
      </c>
      <c r="AG12" s="18">
        <v>0.30337452294913753</v>
      </c>
      <c r="AH12" s="18">
        <v>0.21419125796379451</v>
      </c>
      <c r="AI12" s="18">
        <v>0.26603855963169792</v>
      </c>
      <c r="AJ12" s="18">
        <v>0.20619712119017561</v>
      </c>
      <c r="AK12" s="18">
        <v>0.21735643810474289</v>
      </c>
      <c r="AL12" s="18">
        <v>0</v>
      </c>
      <c r="AM12" s="18">
        <v>0.27597991040111369</v>
      </c>
      <c r="AO12" s="18">
        <v>0.26723905350531713</v>
      </c>
      <c r="AP12" s="18">
        <v>0.31617694514312777</v>
      </c>
      <c r="AQ12" s="18">
        <v>0.2207571745091928</v>
      </c>
      <c r="AR12" s="18">
        <v>0.19320366148588239</v>
      </c>
      <c r="AS12" s="18">
        <v>0.19966733124824659</v>
      </c>
      <c r="AT12" s="18">
        <v>0.27379775378250482</v>
      </c>
      <c r="AU12" s="18">
        <v>0.32980287867348601</v>
      </c>
      <c r="AV12" s="18">
        <v>0.2153285159964361</v>
      </c>
      <c r="AW12" s="18">
        <v>0.24424585752597389</v>
      </c>
    </row>
    <row r="13" spans="2:51" ht="46" customHeight="1" x14ac:dyDescent="0.35">
      <c r="B13" s="20" t="s">
        <v>110</v>
      </c>
      <c r="C13" s="18">
        <v>8.7077711774665237E-2</v>
      </c>
      <c r="D13" s="18">
        <v>9.6114650878277114E-2</v>
      </c>
      <c r="E13" s="18">
        <v>7.9266818323862523E-2</v>
      </c>
      <c r="G13" s="18">
        <v>0.27492193277491678</v>
      </c>
      <c r="H13" s="18">
        <v>2.011097141646051E-2</v>
      </c>
      <c r="I13" s="18">
        <v>0.12555942682100121</v>
      </c>
      <c r="J13" s="18">
        <v>8.3293755122017296E-2</v>
      </c>
      <c r="K13" s="18">
        <v>9.8822563632856089E-2</v>
      </c>
      <c r="L13" s="18">
        <v>6.7244794836404762E-2</v>
      </c>
      <c r="N13" s="18">
        <v>8.5115941539065612E-2</v>
      </c>
      <c r="O13" s="18">
        <v>3.8669105399992867E-2</v>
      </c>
      <c r="P13" s="18">
        <v>9.985866416573122E-2</v>
      </c>
      <c r="Q13" s="18">
        <v>0.1013229367327721</v>
      </c>
      <c r="R13" s="18">
        <v>9.2870459228700269E-2</v>
      </c>
      <c r="S13" s="18">
        <v>9.2373698736807355E-2</v>
      </c>
      <c r="T13" s="18">
        <v>2.106534721207912E-2</v>
      </c>
      <c r="U13" s="18">
        <v>0.15172457945837939</v>
      </c>
      <c r="V13" s="18">
        <v>0.12608009126773889</v>
      </c>
      <c r="W13" s="18">
        <v>7.9785142988981955E-2</v>
      </c>
      <c r="X13" s="18">
        <v>2.6104148258793931E-2</v>
      </c>
      <c r="Y13" s="18">
        <v>8.9527870435819445E-2</v>
      </c>
      <c r="AA13" s="18">
        <v>8.2525809364982508E-2</v>
      </c>
      <c r="AB13" s="18">
        <v>7.5805773509564522E-2</v>
      </c>
      <c r="AC13" s="18">
        <v>0.1061814929866952</v>
      </c>
      <c r="AD13" s="18">
        <v>8.6791660267164977E-2</v>
      </c>
      <c r="AF13" s="18">
        <v>9.2276334638544566E-2</v>
      </c>
      <c r="AG13" s="18">
        <v>6.6414091046767668E-2</v>
      </c>
      <c r="AH13" s="18">
        <v>0.1088488812439881</v>
      </c>
      <c r="AI13" s="18">
        <v>2.3932178336569829E-2</v>
      </c>
      <c r="AJ13" s="18">
        <v>0.13051509599933331</v>
      </c>
      <c r="AK13" s="18">
        <v>5.349014300212189E-2</v>
      </c>
      <c r="AL13" s="18">
        <v>0.15921498665308589</v>
      </c>
      <c r="AM13" s="18">
        <v>9.2773307987341111E-2</v>
      </c>
      <c r="AO13" s="18">
        <v>5.4667382629657542E-2</v>
      </c>
      <c r="AP13" s="18">
        <v>5.5323439967678682E-2</v>
      </c>
      <c r="AQ13" s="18">
        <v>0.1462959559242375</v>
      </c>
      <c r="AR13" s="18">
        <v>5.5786169517045743E-2</v>
      </c>
      <c r="AS13" s="18">
        <v>0.1227462562929337</v>
      </c>
      <c r="AT13" s="18">
        <v>6.7380019341448549E-2</v>
      </c>
      <c r="AU13" s="18">
        <v>0.1151843416806546</v>
      </c>
      <c r="AV13" s="18">
        <v>0.12454799528728901</v>
      </c>
      <c r="AW13" s="18">
        <v>0.10442217573331811</v>
      </c>
    </row>
    <row r="14" spans="2:51" ht="46" customHeight="1" x14ac:dyDescent="0.35">
      <c r="B14" s="20" t="s">
        <v>111</v>
      </c>
      <c r="C14" s="18">
        <v>0.130899100481631</v>
      </c>
      <c r="D14" s="18">
        <v>0.1146351945184913</v>
      </c>
      <c r="E14" s="18">
        <v>0.14549647879351801</v>
      </c>
      <c r="G14" s="18">
        <v>0.1770706425112899</v>
      </c>
      <c r="H14" s="18">
        <v>0.1047587421517767</v>
      </c>
      <c r="I14" s="18">
        <v>0.20759461352603459</v>
      </c>
      <c r="J14" s="18">
        <v>0.12318788672706731</v>
      </c>
      <c r="K14" s="18">
        <v>0.12398670349292421</v>
      </c>
      <c r="L14" s="18">
        <v>0.10256463821877621</v>
      </c>
      <c r="N14" s="18">
        <v>0.1033067580094363</v>
      </c>
      <c r="O14" s="18">
        <v>0.28353172018097722</v>
      </c>
      <c r="P14" s="18">
        <v>7.5975486315186233E-2</v>
      </c>
      <c r="Q14" s="18">
        <v>0.1057214445209263</v>
      </c>
      <c r="R14" s="18">
        <v>0.1179906503012222</v>
      </c>
      <c r="S14" s="18">
        <v>9.4085480240254316E-2</v>
      </c>
      <c r="T14" s="18">
        <v>0.1904533855711954</v>
      </c>
      <c r="U14" s="18">
        <v>6.8634718135942074E-2</v>
      </c>
      <c r="V14" s="18">
        <v>0.16479218517322419</v>
      </c>
      <c r="W14" s="18">
        <v>0.12826036955436049</v>
      </c>
      <c r="X14" s="18">
        <v>0.13453688627155061</v>
      </c>
      <c r="Y14" s="18">
        <v>0.1686941120719207</v>
      </c>
      <c r="AA14" s="18">
        <v>0.13482997451486961</v>
      </c>
      <c r="AB14" s="18">
        <v>0.13446266775806559</v>
      </c>
      <c r="AC14" s="18">
        <v>0.1084645333560882</v>
      </c>
      <c r="AD14" s="18">
        <v>0.1469055167960622</v>
      </c>
      <c r="AF14" s="18">
        <v>0.1034961260931884</v>
      </c>
      <c r="AG14" s="18">
        <v>0.1384262575263249</v>
      </c>
      <c r="AH14" s="18">
        <v>0.13112072185261131</v>
      </c>
      <c r="AI14" s="18">
        <v>9.7437060210327331E-2</v>
      </c>
      <c r="AJ14" s="18">
        <v>0.14925276345947269</v>
      </c>
      <c r="AK14" s="18">
        <v>0.14764132884888359</v>
      </c>
      <c r="AL14" s="18">
        <v>0.22610470307761191</v>
      </c>
      <c r="AM14" s="18">
        <v>0.13615699863078601</v>
      </c>
      <c r="AO14" s="18">
        <v>0.1487345470916546</v>
      </c>
      <c r="AP14" s="18">
        <v>0.14553828094711291</v>
      </c>
      <c r="AQ14" s="18">
        <v>0.103099730295017</v>
      </c>
      <c r="AR14" s="18">
        <v>7.2769947360305842E-2</v>
      </c>
      <c r="AS14" s="18">
        <v>0.13689495406623689</v>
      </c>
      <c r="AT14" s="18">
        <v>0.1859796036260421</v>
      </c>
      <c r="AU14" s="18">
        <v>8.8482249952956338E-2</v>
      </c>
      <c r="AV14" s="18">
        <v>0.11918584923117261</v>
      </c>
      <c r="AW14" s="18">
        <v>0.1238912125042332</v>
      </c>
    </row>
    <row r="15" spans="2:51" ht="32.15" customHeight="1" x14ac:dyDescent="0.35">
      <c r="B15" s="20" t="s">
        <v>112</v>
      </c>
      <c r="C15" s="18">
        <v>6.2627123509607724E-2</v>
      </c>
      <c r="D15" s="18">
        <v>6.1093388086654932E-2</v>
      </c>
      <c r="E15" s="18">
        <v>6.4098108049959621E-2</v>
      </c>
      <c r="G15" s="18">
        <v>0.17953504687079641</v>
      </c>
      <c r="H15" s="18">
        <v>6.6521223759736153E-2</v>
      </c>
      <c r="I15" s="18">
        <v>6.0048684242478813E-2</v>
      </c>
      <c r="J15" s="18">
        <v>8.1732370023247319E-2</v>
      </c>
      <c r="K15" s="18">
        <v>4.212363247200173E-2</v>
      </c>
      <c r="L15" s="18">
        <v>5.6497209869146421E-2</v>
      </c>
      <c r="N15" s="18">
        <v>8.7724872044342872E-2</v>
      </c>
      <c r="O15" s="18">
        <v>0</v>
      </c>
      <c r="P15" s="18">
        <v>9.7450299099712312E-2</v>
      </c>
      <c r="Q15" s="18">
        <v>6.5838318458882467E-2</v>
      </c>
      <c r="R15" s="18">
        <v>4.6620193518779607E-2</v>
      </c>
      <c r="S15" s="18">
        <v>3.524386622583054E-2</v>
      </c>
      <c r="T15" s="18">
        <v>9.0673707816170429E-2</v>
      </c>
      <c r="U15" s="18">
        <v>5.3696885166764179E-2</v>
      </c>
      <c r="V15" s="18">
        <v>5.8317541761809748E-2</v>
      </c>
      <c r="W15" s="18">
        <v>5.0439559916344509E-2</v>
      </c>
      <c r="X15" s="18">
        <v>7.7782151841992872E-2</v>
      </c>
      <c r="Y15" s="18">
        <v>7.8658602116971246E-2</v>
      </c>
      <c r="AA15" s="18">
        <v>5.457351095445067E-2</v>
      </c>
      <c r="AB15" s="18">
        <v>5.1324843429826572E-2</v>
      </c>
      <c r="AC15" s="18">
        <v>7.7719194976217987E-2</v>
      </c>
      <c r="AD15" s="18">
        <v>7.1228054977773819E-2</v>
      </c>
      <c r="AF15" s="18">
        <v>4.3071201499622458E-2</v>
      </c>
      <c r="AG15" s="18">
        <v>6.7484184269533079E-2</v>
      </c>
      <c r="AH15" s="18">
        <v>3.9604042199399711E-2</v>
      </c>
      <c r="AI15" s="18">
        <v>0.1035993355869194</v>
      </c>
      <c r="AJ15" s="18">
        <v>6.0018201440424961E-2</v>
      </c>
      <c r="AK15" s="18">
        <v>5.1993086539207652E-2</v>
      </c>
      <c r="AL15" s="18">
        <v>7.0401778493137612E-2</v>
      </c>
      <c r="AM15" s="18">
        <v>7.9384493465540135E-2</v>
      </c>
      <c r="AO15" s="18">
        <v>4.9970720050760642E-2</v>
      </c>
      <c r="AP15" s="18">
        <v>7.2415058652615744E-2</v>
      </c>
      <c r="AQ15" s="18">
        <v>6.940362711886873E-2</v>
      </c>
      <c r="AR15" s="18">
        <v>9.9353323540801119E-2</v>
      </c>
      <c r="AS15" s="18">
        <v>5.7116267018622997E-2</v>
      </c>
      <c r="AT15" s="18">
        <v>0</v>
      </c>
      <c r="AU15" s="18">
        <v>4.6958080360718447E-2</v>
      </c>
      <c r="AV15" s="18">
        <v>7.1617243584764428E-2</v>
      </c>
      <c r="AW15" s="18">
        <v>5.9440776981900027E-2</v>
      </c>
    </row>
    <row r="16" spans="2:51" ht="32.15" customHeight="1" x14ac:dyDescent="0.35">
      <c r="B16" s="20" t="s">
        <v>113</v>
      </c>
      <c r="C16" s="18">
        <v>5.437599865295728E-2</v>
      </c>
      <c r="D16" s="18">
        <v>6.2045885768277811E-2</v>
      </c>
      <c r="E16" s="18">
        <v>4.7710022092109762E-2</v>
      </c>
      <c r="G16" s="18">
        <v>9.4967293846256295E-2</v>
      </c>
      <c r="H16" s="18">
        <v>0.14364719897901629</v>
      </c>
      <c r="I16" s="18">
        <v>8.9761467236910059E-2</v>
      </c>
      <c r="J16" s="18">
        <v>5.5834269286207917E-2</v>
      </c>
      <c r="K16" s="18">
        <v>4.2528193238866308E-2</v>
      </c>
      <c r="L16" s="18">
        <v>2.2104699520996571E-2</v>
      </c>
      <c r="N16" s="18">
        <v>5.0407283179389223E-2</v>
      </c>
      <c r="O16" s="18">
        <v>7.5734290332977725E-2</v>
      </c>
      <c r="P16" s="18">
        <v>4.8429582709295087E-2</v>
      </c>
      <c r="Q16" s="18">
        <v>0</v>
      </c>
      <c r="R16" s="18">
        <v>5.9947212903630073E-2</v>
      </c>
      <c r="S16" s="18">
        <v>9.2730958779647071E-2</v>
      </c>
      <c r="T16" s="18">
        <v>6.6403292654664089E-2</v>
      </c>
      <c r="U16" s="18">
        <v>6.5683099156728569E-2</v>
      </c>
      <c r="V16" s="18">
        <v>4.8731392088675198E-2</v>
      </c>
      <c r="W16" s="18">
        <v>3.8218377458473243E-2</v>
      </c>
      <c r="X16" s="18">
        <v>6.4265930431454718E-2</v>
      </c>
      <c r="Y16" s="18">
        <v>4.3433965433922063E-2</v>
      </c>
      <c r="AA16" s="18">
        <v>4.5400517297250351E-2</v>
      </c>
      <c r="AB16" s="18">
        <v>4.0737167814196541E-2</v>
      </c>
      <c r="AC16" s="18">
        <v>5.7740642869800372E-2</v>
      </c>
      <c r="AD16" s="18">
        <v>7.9850131227052701E-2</v>
      </c>
      <c r="AF16" s="18">
        <v>5.4193005306155333E-2</v>
      </c>
      <c r="AG16" s="18">
        <v>6.2789327497438166E-2</v>
      </c>
      <c r="AH16" s="18">
        <v>2.0808527217783611E-2</v>
      </c>
      <c r="AI16" s="18">
        <v>2.461663287331841E-2</v>
      </c>
      <c r="AJ16" s="18">
        <v>3.8464070109023092E-2</v>
      </c>
      <c r="AK16" s="18">
        <v>9.8382122890483856E-2</v>
      </c>
      <c r="AL16" s="18">
        <v>7.4128712749748277E-2</v>
      </c>
      <c r="AM16" s="18">
        <v>6.6973242906004316E-2</v>
      </c>
      <c r="AO16" s="18">
        <v>4.0777762256484988E-2</v>
      </c>
      <c r="AP16" s="18">
        <v>4.889650267331154E-2</v>
      </c>
      <c r="AQ16" s="18">
        <v>2.4094730792334221E-2</v>
      </c>
      <c r="AR16" s="18">
        <v>7.6383374148922697E-2</v>
      </c>
      <c r="AS16" s="18">
        <v>7.5846586410856273E-2</v>
      </c>
      <c r="AT16" s="18">
        <v>6.2618520875595579E-2</v>
      </c>
      <c r="AU16" s="18">
        <v>4.6161259797525403E-2</v>
      </c>
      <c r="AV16" s="18">
        <v>3.2036167131522388E-2</v>
      </c>
      <c r="AW16" s="18">
        <v>7.8686516195779266E-2</v>
      </c>
    </row>
    <row r="17" spans="2:49" ht="46" customHeight="1" x14ac:dyDescent="0.35">
      <c r="B17" s="20" t="s">
        <v>114</v>
      </c>
      <c r="C17" s="18">
        <v>5.0851599121328708E-2</v>
      </c>
      <c r="D17" s="18">
        <v>5.7040311434772187E-2</v>
      </c>
      <c r="E17" s="18">
        <v>4.5486025076957363E-2</v>
      </c>
      <c r="G17" s="18">
        <v>0</v>
      </c>
      <c r="H17" s="18">
        <v>0.1045621816565914</v>
      </c>
      <c r="I17" s="18">
        <v>5.8279518483408482E-2</v>
      </c>
      <c r="J17" s="18">
        <v>6.8312488538202015E-2</v>
      </c>
      <c r="K17" s="18">
        <v>5.6153721625776018E-2</v>
      </c>
      <c r="L17" s="18">
        <v>2.287830208802295E-2</v>
      </c>
      <c r="N17" s="18">
        <v>6.9677480508102671E-2</v>
      </c>
      <c r="O17" s="18">
        <v>8.0110536446316508E-2</v>
      </c>
      <c r="P17" s="18">
        <v>0</v>
      </c>
      <c r="Q17" s="18">
        <v>0.100893355413506</v>
      </c>
      <c r="R17" s="18">
        <v>4.6973763349252289E-2</v>
      </c>
      <c r="S17" s="18">
        <v>3.7999437045035493E-2</v>
      </c>
      <c r="T17" s="18">
        <v>4.7536989391140178E-2</v>
      </c>
      <c r="U17" s="18">
        <v>5.4825856956091622E-2</v>
      </c>
      <c r="V17" s="18">
        <v>5.8427292211063797E-2</v>
      </c>
      <c r="W17" s="18">
        <v>3.8650089307777892E-2</v>
      </c>
      <c r="X17" s="18">
        <v>7.4444848866225391E-2</v>
      </c>
      <c r="Y17" s="18">
        <v>2.997869684722021E-2</v>
      </c>
      <c r="AA17" s="18">
        <v>4.4252524922528819E-2</v>
      </c>
      <c r="AB17" s="18">
        <v>4.3990617476609838E-2</v>
      </c>
      <c r="AC17" s="18">
        <v>8.5173302434988454E-2</v>
      </c>
      <c r="AD17" s="18">
        <v>3.0905903672577201E-2</v>
      </c>
      <c r="AF17" s="18">
        <v>4.2811324241186298E-2</v>
      </c>
      <c r="AG17" s="18">
        <v>7.0132786115464099E-2</v>
      </c>
      <c r="AH17" s="18">
        <v>2.0979380781767091E-2</v>
      </c>
      <c r="AI17" s="18">
        <v>7.2198700550438435E-2</v>
      </c>
      <c r="AJ17" s="18">
        <v>5.6274522820004218E-2</v>
      </c>
      <c r="AK17" s="18">
        <v>5.2278629818261292E-2</v>
      </c>
      <c r="AL17" s="18">
        <v>0</v>
      </c>
      <c r="AM17" s="18">
        <v>2.7562730344888452E-2</v>
      </c>
      <c r="AO17" s="18">
        <v>3.4974863996772632E-2</v>
      </c>
      <c r="AP17" s="18">
        <v>6.9479694406008416E-2</v>
      </c>
      <c r="AQ17" s="18">
        <v>4.8864580965208848E-2</v>
      </c>
      <c r="AR17" s="18">
        <v>9.3599163742158445E-2</v>
      </c>
      <c r="AS17" s="18">
        <v>6.5056952638240642E-2</v>
      </c>
      <c r="AT17" s="18">
        <v>6.5853910470180271E-2</v>
      </c>
      <c r="AU17" s="18">
        <v>0</v>
      </c>
      <c r="AV17" s="18">
        <v>0</v>
      </c>
      <c r="AW17" s="18">
        <v>3.962917413950872E-2</v>
      </c>
    </row>
    <row r="18" spans="2:49" ht="19" customHeight="1" x14ac:dyDescent="0.35">
      <c r="B18" s="20" t="s">
        <v>115</v>
      </c>
      <c r="C18" s="18">
        <v>1.1331530987790311E-2</v>
      </c>
      <c r="D18" s="18">
        <v>1.510963582316807E-2</v>
      </c>
      <c r="E18" s="18">
        <v>8.0189274010857223E-3</v>
      </c>
      <c r="G18" s="18">
        <v>0</v>
      </c>
      <c r="H18" s="18">
        <v>0</v>
      </c>
      <c r="I18" s="18">
        <v>1.5655111023516799E-2</v>
      </c>
      <c r="J18" s="18">
        <v>1.191229282964929E-2</v>
      </c>
      <c r="K18" s="18">
        <v>7.0551234027483147E-3</v>
      </c>
      <c r="L18" s="18">
        <v>1.3827767032838291E-2</v>
      </c>
      <c r="N18" s="18">
        <v>1.6009082998610619E-2</v>
      </c>
      <c r="O18" s="18">
        <v>0</v>
      </c>
      <c r="P18" s="18">
        <v>0</v>
      </c>
      <c r="Q18" s="18">
        <v>0</v>
      </c>
      <c r="R18" s="18">
        <v>1.33905969680388E-2</v>
      </c>
      <c r="S18" s="18">
        <v>2.0296961727956139E-2</v>
      </c>
      <c r="T18" s="18">
        <v>0</v>
      </c>
      <c r="U18" s="18">
        <v>1.419023761146076E-2</v>
      </c>
      <c r="V18" s="18">
        <v>0</v>
      </c>
      <c r="W18" s="18">
        <v>2.0030880761597959E-2</v>
      </c>
      <c r="X18" s="18">
        <v>0</v>
      </c>
      <c r="Y18" s="18">
        <v>2.9399356191599221E-2</v>
      </c>
      <c r="AA18" s="18">
        <v>9.4079757115806493E-3</v>
      </c>
      <c r="AB18" s="18">
        <v>0</v>
      </c>
      <c r="AC18" s="18">
        <v>2.5001103750733791E-2</v>
      </c>
      <c r="AD18" s="18">
        <v>1.2961544156838031E-2</v>
      </c>
      <c r="AF18" s="18">
        <v>1.367308089121627E-2</v>
      </c>
      <c r="AG18" s="18">
        <v>0</v>
      </c>
      <c r="AH18" s="18">
        <v>0</v>
      </c>
      <c r="AI18" s="18">
        <v>2.6946640890431809E-2</v>
      </c>
      <c r="AJ18" s="18">
        <v>2.9491384640622242E-2</v>
      </c>
      <c r="AK18" s="18">
        <v>4.7382203606741252E-2</v>
      </c>
      <c r="AL18" s="18">
        <v>0</v>
      </c>
      <c r="AM18" s="18">
        <v>8.7818747155385297E-3</v>
      </c>
      <c r="AO18" s="18">
        <v>1.560676927859149E-2</v>
      </c>
      <c r="AP18" s="18">
        <v>0</v>
      </c>
      <c r="AQ18" s="18">
        <v>0</v>
      </c>
      <c r="AR18" s="18">
        <v>2.0767302400758109E-2</v>
      </c>
      <c r="AS18" s="18">
        <v>6.751025619884248E-3</v>
      </c>
      <c r="AT18" s="18">
        <v>5.9686020942887212E-2</v>
      </c>
      <c r="AU18" s="18">
        <v>2.3413916128691412E-2</v>
      </c>
      <c r="AV18" s="18">
        <v>0</v>
      </c>
      <c r="AW18" s="18">
        <v>4.318300306558167E-2</v>
      </c>
    </row>
    <row r="19" spans="2:49" ht="19" customHeight="1" x14ac:dyDescent="0.35">
      <c r="B19" s="20" t="s">
        <v>116</v>
      </c>
      <c r="C19" s="18">
        <v>0.1756042710606566</v>
      </c>
      <c r="D19" s="18">
        <v>0.18133942978487971</v>
      </c>
      <c r="E19" s="18">
        <v>0.1689956196005562</v>
      </c>
      <c r="G19" s="18">
        <v>0</v>
      </c>
      <c r="H19" s="18">
        <v>2.0419153334673951E-2</v>
      </c>
      <c r="I19" s="18">
        <v>7.6657954737094788E-2</v>
      </c>
      <c r="J19" s="18">
        <v>0.1099470727637403</v>
      </c>
      <c r="K19" s="18">
        <v>0.16089108565013099</v>
      </c>
      <c r="L19" s="18">
        <v>0.32249987267924901</v>
      </c>
      <c r="N19" s="18">
        <v>0.163592636665888</v>
      </c>
      <c r="O19" s="18">
        <v>8.0038228191358876E-2</v>
      </c>
      <c r="P19" s="18">
        <v>0.30980626864240313</v>
      </c>
      <c r="Q19" s="18">
        <v>0.13626559670987001</v>
      </c>
      <c r="R19" s="18">
        <v>9.8747909427953667E-2</v>
      </c>
      <c r="S19" s="18">
        <v>0.2308632674822593</v>
      </c>
      <c r="T19" s="18">
        <v>0.15957479370735239</v>
      </c>
      <c r="U19" s="18">
        <v>0.18359416875063039</v>
      </c>
      <c r="V19" s="18">
        <v>8.7374590732903823E-2</v>
      </c>
      <c r="W19" s="18">
        <v>0.24574427443131361</v>
      </c>
      <c r="X19" s="18">
        <v>0.1939533723953637</v>
      </c>
      <c r="Y19" s="18">
        <v>0.18639922479307031</v>
      </c>
      <c r="AA19" s="18">
        <v>0.13892375505900831</v>
      </c>
      <c r="AB19" s="18">
        <v>0.22305056387685221</v>
      </c>
      <c r="AC19" s="18">
        <v>0.12954581740483689</v>
      </c>
      <c r="AD19" s="18">
        <v>0.21528357759162339</v>
      </c>
      <c r="AF19" s="18">
        <v>0.24616884428184041</v>
      </c>
      <c r="AG19" s="18">
        <v>0.1093508286808411</v>
      </c>
      <c r="AH19" s="18">
        <v>0.29039428742314988</v>
      </c>
      <c r="AI19" s="18">
        <v>0.16043088424360161</v>
      </c>
      <c r="AJ19" s="18">
        <v>0.13777452688609981</v>
      </c>
      <c r="AK19" s="18">
        <v>0.1157894169352597</v>
      </c>
      <c r="AL19" s="18">
        <v>0.4701498190264165</v>
      </c>
      <c r="AM19" s="18">
        <v>0.18200124835757861</v>
      </c>
      <c r="AO19" s="18">
        <v>0.2423159435139397</v>
      </c>
      <c r="AP19" s="18">
        <v>8.0589270345721734E-2</v>
      </c>
      <c r="AQ19" s="18">
        <v>0.31165711641431693</v>
      </c>
      <c r="AR19" s="18">
        <v>0.13916383368029209</v>
      </c>
      <c r="AS19" s="18">
        <v>0.16460959744280551</v>
      </c>
      <c r="AT19" s="18">
        <v>7.476005077477664E-2</v>
      </c>
      <c r="AU19" s="18">
        <v>0.23515741033041609</v>
      </c>
      <c r="AV19" s="18">
        <v>0.26226913055118312</v>
      </c>
      <c r="AW19" s="18">
        <v>0.1643714144230847</v>
      </c>
    </row>
    <row r="21" spans="2:49" x14ac:dyDescent="0.35">
      <c r="B21" s="21" t="s">
        <v>19</v>
      </c>
    </row>
    <row r="22" spans="2:49" x14ac:dyDescent="0.35">
      <c r="B22" t="s">
        <v>141</v>
      </c>
    </row>
    <row r="23" spans="2:49" x14ac:dyDescent="0.35">
      <c r="B23" t="s">
        <v>8</v>
      </c>
    </row>
    <row r="24" spans="2:49" x14ac:dyDescent="0.35">
      <c r="B24"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633</v>
      </c>
      <c r="D7" s="24">
        <v>291</v>
      </c>
      <c r="E7" s="24">
        <v>341</v>
      </c>
      <c r="G7" s="24">
        <v>9</v>
      </c>
      <c r="H7" s="24">
        <v>24</v>
      </c>
      <c r="I7" s="24">
        <v>92</v>
      </c>
      <c r="J7" s="24">
        <v>154</v>
      </c>
      <c r="K7" s="24">
        <v>132</v>
      </c>
      <c r="L7" s="24">
        <v>222</v>
      </c>
      <c r="N7" s="24">
        <v>51</v>
      </c>
      <c r="O7" s="24">
        <v>20</v>
      </c>
      <c r="P7" s="24">
        <v>37</v>
      </c>
      <c r="Q7" s="24">
        <v>26</v>
      </c>
      <c r="R7" s="24">
        <v>66</v>
      </c>
      <c r="S7" s="24">
        <v>47</v>
      </c>
      <c r="T7" s="24">
        <v>36</v>
      </c>
      <c r="U7" s="24">
        <v>66</v>
      </c>
      <c r="V7" s="24">
        <v>65</v>
      </c>
      <c r="W7" s="24">
        <v>91</v>
      </c>
      <c r="X7" s="24">
        <v>67</v>
      </c>
      <c r="Y7" s="24">
        <v>61</v>
      </c>
      <c r="AA7" s="24">
        <v>174</v>
      </c>
      <c r="AB7" s="24">
        <v>174</v>
      </c>
      <c r="AC7" s="24">
        <v>145</v>
      </c>
      <c r="AD7" s="24">
        <v>137</v>
      </c>
      <c r="AF7" s="24">
        <v>140</v>
      </c>
      <c r="AG7" s="24">
        <v>199</v>
      </c>
      <c r="AH7" s="24">
        <v>41</v>
      </c>
      <c r="AI7" s="24">
        <v>27</v>
      </c>
      <c r="AJ7" s="24">
        <v>90</v>
      </c>
      <c r="AK7" s="24">
        <v>17</v>
      </c>
      <c r="AL7" s="24">
        <v>12</v>
      </c>
      <c r="AM7" s="24">
        <v>107</v>
      </c>
      <c r="AO7" s="24">
        <v>121</v>
      </c>
      <c r="AP7" s="24">
        <v>148</v>
      </c>
      <c r="AQ7" s="24">
        <v>36</v>
      </c>
      <c r="AR7" s="24">
        <v>38</v>
      </c>
      <c r="AS7" s="24">
        <v>140</v>
      </c>
      <c r="AT7" s="24">
        <v>13</v>
      </c>
      <c r="AU7" s="24">
        <v>39</v>
      </c>
      <c r="AV7" s="24">
        <v>54</v>
      </c>
      <c r="AW7" s="24">
        <v>44</v>
      </c>
    </row>
    <row r="8" spans="2:51" x14ac:dyDescent="0.35">
      <c r="B8" s="7" t="s">
        <v>67</v>
      </c>
      <c r="C8" s="13">
        <v>650</v>
      </c>
      <c r="D8" s="13">
        <v>297</v>
      </c>
      <c r="E8" s="13">
        <v>352</v>
      </c>
      <c r="G8" s="13">
        <v>9</v>
      </c>
      <c r="H8" s="13">
        <v>24</v>
      </c>
      <c r="I8" s="13">
        <v>89</v>
      </c>
      <c r="J8" s="13">
        <v>151</v>
      </c>
      <c r="K8" s="13">
        <v>133</v>
      </c>
      <c r="L8" s="13">
        <v>245</v>
      </c>
      <c r="N8" s="13">
        <v>52</v>
      </c>
      <c r="O8" s="13">
        <v>19</v>
      </c>
      <c r="P8" s="13">
        <v>36</v>
      </c>
      <c r="Q8" s="13">
        <v>26</v>
      </c>
      <c r="R8" s="13">
        <v>66</v>
      </c>
      <c r="S8" s="13">
        <v>48</v>
      </c>
      <c r="T8" s="13">
        <v>36</v>
      </c>
      <c r="U8" s="13">
        <v>65</v>
      </c>
      <c r="V8" s="13">
        <v>66</v>
      </c>
      <c r="W8" s="13">
        <v>97</v>
      </c>
      <c r="X8" s="13">
        <v>68</v>
      </c>
      <c r="Y8" s="13">
        <v>70</v>
      </c>
      <c r="AA8" s="13">
        <v>176</v>
      </c>
      <c r="AB8" s="13">
        <v>178</v>
      </c>
      <c r="AC8" s="13">
        <v>155</v>
      </c>
      <c r="AD8" s="13">
        <v>141</v>
      </c>
      <c r="AF8" s="13">
        <v>148</v>
      </c>
      <c r="AG8" s="13">
        <v>202</v>
      </c>
      <c r="AH8" s="13">
        <v>43</v>
      </c>
      <c r="AI8" s="13">
        <v>28</v>
      </c>
      <c r="AJ8" s="13">
        <v>94</v>
      </c>
      <c r="AK8" s="13">
        <v>18</v>
      </c>
      <c r="AL8" s="13">
        <v>11</v>
      </c>
      <c r="AM8" s="13">
        <v>107</v>
      </c>
      <c r="AO8" s="13">
        <v>127</v>
      </c>
      <c r="AP8" s="13">
        <v>150</v>
      </c>
      <c r="AQ8" s="13">
        <v>38</v>
      </c>
      <c r="AR8" s="13">
        <v>39</v>
      </c>
      <c r="AS8" s="13">
        <v>145</v>
      </c>
      <c r="AT8" s="13">
        <v>14</v>
      </c>
      <c r="AU8" s="13">
        <v>39</v>
      </c>
      <c r="AV8" s="13">
        <v>55</v>
      </c>
      <c r="AW8" s="13">
        <v>44</v>
      </c>
    </row>
    <row r="9" spans="2:51" ht="19" customHeight="1" x14ac:dyDescent="0.35">
      <c r="B9" s="20" t="s">
        <v>120</v>
      </c>
      <c r="C9" s="18">
        <v>0.22372628742856851</v>
      </c>
      <c r="D9" s="18">
        <v>0.23663323357953661</v>
      </c>
      <c r="E9" s="18">
        <v>0.21333064507077629</v>
      </c>
      <c r="G9" s="18">
        <v>0.1077773674743451</v>
      </c>
      <c r="H9" s="18">
        <v>0.32750715404436898</v>
      </c>
      <c r="I9" s="18">
        <v>0.27636739796887277</v>
      </c>
      <c r="J9" s="18">
        <v>0.2181291342116759</v>
      </c>
      <c r="K9" s="18">
        <v>0.24990217900773271</v>
      </c>
      <c r="L9" s="18">
        <v>0.18782190967587789</v>
      </c>
      <c r="N9" s="18">
        <v>0.29314440030285249</v>
      </c>
      <c r="O9" s="18">
        <v>0.38919552279726199</v>
      </c>
      <c r="P9" s="18">
        <v>0.18797796135448441</v>
      </c>
      <c r="Q9" s="18">
        <v>0.1910369524926735</v>
      </c>
      <c r="R9" s="18">
        <v>0.25733421246575078</v>
      </c>
      <c r="S9" s="18">
        <v>0.29577296433828748</v>
      </c>
      <c r="T9" s="18">
        <v>0.13380387705399641</v>
      </c>
      <c r="U9" s="18">
        <v>0.19702344746553749</v>
      </c>
      <c r="V9" s="18">
        <v>0.2111438408158488</v>
      </c>
      <c r="W9" s="18">
        <v>0.17345388892692831</v>
      </c>
      <c r="X9" s="18">
        <v>0.22778776884526969</v>
      </c>
      <c r="Y9" s="18">
        <v>0.225512926303058</v>
      </c>
      <c r="AA9" s="18">
        <v>0.32330742874698992</v>
      </c>
      <c r="AB9" s="18">
        <v>0.1634589353888615</v>
      </c>
      <c r="AC9" s="18">
        <v>0.26142240627138991</v>
      </c>
      <c r="AD9" s="18">
        <v>0.13610584969859549</v>
      </c>
      <c r="AF9" s="18">
        <v>0.22221828791684081</v>
      </c>
      <c r="AG9" s="18">
        <v>0.2107669764387114</v>
      </c>
      <c r="AH9" s="18">
        <v>0.19718991262369551</v>
      </c>
      <c r="AI9" s="18">
        <v>0.29139408307927878</v>
      </c>
      <c r="AJ9" s="18">
        <v>0.2488828846161425</v>
      </c>
      <c r="AK9" s="18">
        <v>0.35621178435352352</v>
      </c>
      <c r="AL9" s="18">
        <v>0.18129647113236791</v>
      </c>
      <c r="AM9" s="18">
        <v>0.2037272824596576</v>
      </c>
      <c r="AO9" s="18">
        <v>0.22409189276806191</v>
      </c>
      <c r="AP9" s="18">
        <v>0.25201689893756463</v>
      </c>
      <c r="AQ9" s="18">
        <v>0.1142822227768896</v>
      </c>
      <c r="AR9" s="18">
        <v>0.20706102796817141</v>
      </c>
      <c r="AS9" s="18">
        <v>0.25348449762029202</v>
      </c>
      <c r="AT9" s="18">
        <v>0.38068576475725019</v>
      </c>
      <c r="AU9" s="18">
        <v>0.15473888128480151</v>
      </c>
      <c r="AV9" s="18">
        <v>0.14782792729902569</v>
      </c>
      <c r="AW9" s="18">
        <v>0.2441914224815836</v>
      </c>
    </row>
    <row r="10" spans="2:51" ht="19" customHeight="1" x14ac:dyDescent="0.35">
      <c r="B10" s="20" t="s">
        <v>121</v>
      </c>
      <c r="C10" s="18">
        <v>0.48144294398392168</v>
      </c>
      <c r="D10" s="18">
        <v>0.48170169582041322</v>
      </c>
      <c r="E10" s="18">
        <v>0.48224921775209417</v>
      </c>
      <c r="G10" s="18">
        <v>0.66570060200551817</v>
      </c>
      <c r="H10" s="18">
        <v>0.63008973976828009</v>
      </c>
      <c r="I10" s="18">
        <v>0.45889138050630651</v>
      </c>
      <c r="J10" s="18">
        <v>0.53735398344718244</v>
      </c>
      <c r="K10" s="18">
        <v>0.43493736669322919</v>
      </c>
      <c r="L10" s="18">
        <v>0.45937250002948882</v>
      </c>
      <c r="N10" s="18">
        <v>0.47113349988624159</v>
      </c>
      <c r="O10" s="18">
        <v>0.36573193877256349</v>
      </c>
      <c r="P10" s="18">
        <v>0.38663537290140609</v>
      </c>
      <c r="Q10" s="18">
        <v>0.4418096560757831</v>
      </c>
      <c r="R10" s="18">
        <v>0.44130693426522838</v>
      </c>
      <c r="S10" s="18">
        <v>0.44557199124424801</v>
      </c>
      <c r="T10" s="18">
        <v>0.46565355722147611</v>
      </c>
      <c r="U10" s="18">
        <v>0.46430791747728389</v>
      </c>
      <c r="V10" s="18">
        <v>0.56279038066458797</v>
      </c>
      <c r="W10" s="18">
        <v>0.49712519462385518</v>
      </c>
      <c r="X10" s="18">
        <v>0.5174973744201159</v>
      </c>
      <c r="Y10" s="18">
        <v>0.53746198971787185</v>
      </c>
      <c r="AA10" s="18">
        <v>0.46802658644435702</v>
      </c>
      <c r="AB10" s="18">
        <v>0.48007559656938259</v>
      </c>
      <c r="AC10" s="18">
        <v>0.49078298747447652</v>
      </c>
      <c r="AD10" s="18">
        <v>0.48775816717988107</v>
      </c>
      <c r="AF10" s="18">
        <v>0.4484694432618867</v>
      </c>
      <c r="AG10" s="18">
        <v>0.55365864922322949</v>
      </c>
      <c r="AH10" s="18">
        <v>0.51460484002320472</v>
      </c>
      <c r="AI10" s="18">
        <v>0.37382414335139058</v>
      </c>
      <c r="AJ10" s="18">
        <v>0.43701713815579663</v>
      </c>
      <c r="AK10" s="18">
        <v>0.58715940533468414</v>
      </c>
      <c r="AL10" s="18">
        <v>0.35505364848217608</v>
      </c>
      <c r="AM10" s="18">
        <v>0.4392109914274695</v>
      </c>
      <c r="AO10" s="18">
        <v>0.45342562121468222</v>
      </c>
      <c r="AP10" s="18">
        <v>0.54001591711366592</v>
      </c>
      <c r="AQ10" s="18">
        <v>0.52374656172124268</v>
      </c>
      <c r="AR10" s="18">
        <v>0.45415627093910399</v>
      </c>
      <c r="AS10" s="18">
        <v>0.47783222687080579</v>
      </c>
      <c r="AT10" s="18">
        <v>0.5458694490596695</v>
      </c>
      <c r="AU10" s="18">
        <v>0.36305213199148889</v>
      </c>
      <c r="AV10" s="18">
        <v>0.51124582487144876</v>
      </c>
      <c r="AW10" s="18">
        <v>0.41097200656336441</v>
      </c>
    </row>
    <row r="11" spans="2:51" ht="19" customHeight="1" x14ac:dyDescent="0.35">
      <c r="B11" s="20" t="s">
        <v>122</v>
      </c>
      <c r="C11" s="18">
        <v>0.13343400700829361</v>
      </c>
      <c r="D11" s="18">
        <v>0.1205022918238987</v>
      </c>
      <c r="E11" s="18">
        <v>0.14248293492664441</v>
      </c>
      <c r="G11" s="18">
        <v>0.2265220305201367</v>
      </c>
      <c r="H11" s="18">
        <v>4.2403106187350957E-2</v>
      </c>
      <c r="I11" s="18">
        <v>0.17321839623987181</v>
      </c>
      <c r="J11" s="18">
        <v>9.5424058832023734E-2</v>
      </c>
      <c r="K11" s="18">
        <v>0.17229100719078491</v>
      </c>
      <c r="L11" s="18">
        <v>0.12692775199966599</v>
      </c>
      <c r="N11" s="18">
        <v>0.101649589609679</v>
      </c>
      <c r="O11" s="18">
        <v>9.5987657972981685E-2</v>
      </c>
      <c r="P11" s="18">
        <v>0.21939558926956229</v>
      </c>
      <c r="Q11" s="18">
        <v>0.18458065801657009</v>
      </c>
      <c r="R11" s="18">
        <v>0.16750431444232969</v>
      </c>
      <c r="S11" s="18">
        <v>6.3954216425837498E-2</v>
      </c>
      <c r="T11" s="18">
        <v>0.16178375167524681</v>
      </c>
      <c r="U11" s="18">
        <v>0.15442518187210039</v>
      </c>
      <c r="V11" s="18">
        <v>0.16494865728310171</v>
      </c>
      <c r="W11" s="18">
        <v>0.12812275457189309</v>
      </c>
      <c r="X11" s="18">
        <v>0.14520423539900701</v>
      </c>
      <c r="Y11" s="18">
        <v>5.1081374894944631E-2</v>
      </c>
      <c r="AA11" s="18">
        <v>9.0560354487683042E-2</v>
      </c>
      <c r="AB11" s="18">
        <v>0.15412177080422931</v>
      </c>
      <c r="AC11" s="18">
        <v>0.1349030750298256</v>
      </c>
      <c r="AD11" s="18">
        <v>0.16046241733591879</v>
      </c>
      <c r="AF11" s="18">
        <v>0.13721431254109909</v>
      </c>
      <c r="AG11" s="18">
        <v>0.13091238104284639</v>
      </c>
      <c r="AH11" s="18">
        <v>0.1120277919234111</v>
      </c>
      <c r="AI11" s="18">
        <v>0.17477998116198429</v>
      </c>
      <c r="AJ11" s="18">
        <v>0.14665325334059459</v>
      </c>
      <c r="AK11" s="18">
        <v>5.662881031179226E-2</v>
      </c>
      <c r="AL11" s="18">
        <v>0.15698163001832591</v>
      </c>
      <c r="AM11" s="18">
        <v>0.12957972746386751</v>
      </c>
      <c r="AO11" s="18">
        <v>0.14020724248609359</v>
      </c>
      <c r="AP11" s="18">
        <v>0.11406263165435961</v>
      </c>
      <c r="AQ11" s="18">
        <v>0.16236109325134879</v>
      </c>
      <c r="AR11" s="18">
        <v>0.20029515304436851</v>
      </c>
      <c r="AS11" s="18">
        <v>0.13063733773895911</v>
      </c>
      <c r="AT11" s="18">
        <v>7.3444786183080146E-2</v>
      </c>
      <c r="AU11" s="18">
        <v>0.20975414876059939</v>
      </c>
      <c r="AV11" s="18">
        <v>8.7333617363127003E-2</v>
      </c>
      <c r="AW11" s="18">
        <v>0.1130830359496757</v>
      </c>
    </row>
    <row r="12" spans="2:51" ht="19" customHeight="1" x14ac:dyDescent="0.35">
      <c r="B12" s="20" t="s">
        <v>123</v>
      </c>
      <c r="C12" s="18">
        <v>4.2602441316275719E-2</v>
      </c>
      <c r="D12" s="18">
        <v>4.5058283161763829E-2</v>
      </c>
      <c r="E12" s="18">
        <v>4.0624503527951619E-2</v>
      </c>
      <c r="G12" s="18">
        <v>0</v>
      </c>
      <c r="H12" s="18">
        <v>0</v>
      </c>
      <c r="I12" s="18">
        <v>4.2947265026918847E-2</v>
      </c>
      <c r="J12" s="18">
        <v>6.6304515792339855E-2</v>
      </c>
      <c r="K12" s="18">
        <v>3.77047854959821E-2</v>
      </c>
      <c r="L12" s="18">
        <v>3.6246669298709143E-2</v>
      </c>
      <c r="N12" s="18">
        <v>1.9668739237570711E-2</v>
      </c>
      <c r="O12" s="18">
        <v>4.8275922701320327E-2</v>
      </c>
      <c r="P12" s="18">
        <v>5.2028476192715563E-2</v>
      </c>
      <c r="Q12" s="18">
        <v>3.5371554834281421E-2</v>
      </c>
      <c r="R12" s="18">
        <v>8.7310865229662415E-2</v>
      </c>
      <c r="S12" s="18">
        <v>5.9794878796103582E-2</v>
      </c>
      <c r="T12" s="18">
        <v>6.3269878755717726E-2</v>
      </c>
      <c r="U12" s="18">
        <v>1.5520316645037859E-2</v>
      </c>
      <c r="V12" s="18">
        <v>3.188783969368187E-2</v>
      </c>
      <c r="W12" s="18">
        <v>3.3610085820499971E-2</v>
      </c>
      <c r="X12" s="18">
        <v>3.1897730666479093E-2</v>
      </c>
      <c r="Y12" s="18">
        <v>4.9171745233240333E-2</v>
      </c>
      <c r="AA12" s="18">
        <v>1.7109394922063061E-2</v>
      </c>
      <c r="AB12" s="18">
        <v>5.1739956459238699E-2</v>
      </c>
      <c r="AC12" s="18">
        <v>6.2103931025578887E-2</v>
      </c>
      <c r="AD12" s="18">
        <v>4.1830334296158699E-2</v>
      </c>
      <c r="AF12" s="18">
        <v>2.3157299783551109E-2</v>
      </c>
      <c r="AG12" s="18">
        <v>1.9929464796489969E-2</v>
      </c>
      <c r="AH12" s="18">
        <v>4.8992230543817461E-2</v>
      </c>
      <c r="AI12" s="18">
        <v>3.6027012471407063E-2</v>
      </c>
      <c r="AJ12" s="18">
        <v>7.7211802572509869E-2</v>
      </c>
      <c r="AK12" s="18">
        <v>0</v>
      </c>
      <c r="AL12" s="18">
        <v>9.0794071634897902E-2</v>
      </c>
      <c r="AM12" s="18">
        <v>8.3364829964022766E-2</v>
      </c>
      <c r="AO12" s="18">
        <v>3.4867652179756452E-2</v>
      </c>
      <c r="AP12" s="18">
        <v>2.7682570550585772E-2</v>
      </c>
      <c r="AQ12" s="18">
        <v>2.671945626002354E-2</v>
      </c>
      <c r="AR12" s="18">
        <v>2.3742203041857351E-2</v>
      </c>
      <c r="AS12" s="18">
        <v>4.9331342832792002E-2</v>
      </c>
      <c r="AT12" s="18">
        <v>0</v>
      </c>
      <c r="AU12" s="18">
        <v>0.1483988779535074</v>
      </c>
      <c r="AV12" s="18">
        <v>0</v>
      </c>
      <c r="AW12" s="18">
        <v>9.6101413069033428E-2</v>
      </c>
    </row>
    <row r="13" spans="2:51" ht="32.15" customHeight="1" x14ac:dyDescent="0.35">
      <c r="B13" s="20" t="s">
        <v>72</v>
      </c>
      <c r="C13" s="18">
        <v>0.1187943202629405</v>
      </c>
      <c r="D13" s="18">
        <v>0.11610449561438781</v>
      </c>
      <c r="E13" s="18">
        <v>0.1213126987225335</v>
      </c>
      <c r="G13" s="18">
        <v>0</v>
      </c>
      <c r="H13" s="18">
        <v>0</v>
      </c>
      <c r="I13" s="18">
        <v>4.8575560258030309E-2</v>
      </c>
      <c r="J13" s="18">
        <v>8.2788307716777906E-2</v>
      </c>
      <c r="K13" s="18">
        <v>0.1051646616122712</v>
      </c>
      <c r="L13" s="18">
        <v>0.1896311689962582</v>
      </c>
      <c r="N13" s="18">
        <v>0.1144037709636563</v>
      </c>
      <c r="O13" s="18">
        <v>0.1008089577558727</v>
      </c>
      <c r="P13" s="18">
        <v>0.1539626002818314</v>
      </c>
      <c r="Q13" s="18">
        <v>0.14720117858069201</v>
      </c>
      <c r="R13" s="18">
        <v>4.6543673597028837E-2</v>
      </c>
      <c r="S13" s="18">
        <v>0.1349059491955234</v>
      </c>
      <c r="T13" s="18">
        <v>0.17548893529356299</v>
      </c>
      <c r="U13" s="18">
        <v>0.16872313654004051</v>
      </c>
      <c r="V13" s="18">
        <v>2.9229281542779591E-2</v>
      </c>
      <c r="W13" s="18">
        <v>0.16768807605682351</v>
      </c>
      <c r="X13" s="18">
        <v>7.7612890669128187E-2</v>
      </c>
      <c r="Y13" s="18">
        <v>0.13677196385088489</v>
      </c>
      <c r="AA13" s="18">
        <v>0.1009962353989069</v>
      </c>
      <c r="AB13" s="18">
        <v>0.15060374077828781</v>
      </c>
      <c r="AC13" s="18">
        <v>5.0787600198729251E-2</v>
      </c>
      <c r="AD13" s="18">
        <v>0.17384323148944589</v>
      </c>
      <c r="AF13" s="18">
        <v>0.1689406564966224</v>
      </c>
      <c r="AG13" s="18">
        <v>8.4732528498722731E-2</v>
      </c>
      <c r="AH13" s="18">
        <v>0.1271852248858712</v>
      </c>
      <c r="AI13" s="18">
        <v>0.12397477993593931</v>
      </c>
      <c r="AJ13" s="18">
        <v>9.0234921314956584E-2</v>
      </c>
      <c r="AK13" s="18">
        <v>0</v>
      </c>
      <c r="AL13" s="18">
        <v>0.21587417873223219</v>
      </c>
      <c r="AM13" s="18">
        <v>0.14411716868498259</v>
      </c>
      <c r="AO13" s="18">
        <v>0.14740759135140569</v>
      </c>
      <c r="AP13" s="18">
        <v>6.6221981743824071E-2</v>
      </c>
      <c r="AQ13" s="18">
        <v>0.17289066599049571</v>
      </c>
      <c r="AR13" s="18">
        <v>0.1147453450064988</v>
      </c>
      <c r="AS13" s="18">
        <v>8.8714594937150851E-2</v>
      </c>
      <c r="AT13" s="18">
        <v>0</v>
      </c>
      <c r="AU13" s="18">
        <v>0.1240559600096027</v>
      </c>
      <c r="AV13" s="18">
        <v>0.25359263046639863</v>
      </c>
      <c r="AW13" s="18">
        <v>0.13565212193634271</v>
      </c>
    </row>
    <row r="15" spans="2:51" x14ac:dyDescent="0.35">
      <c r="B15" s="21" t="s">
        <v>16</v>
      </c>
    </row>
    <row r="16" spans="2:51" x14ac:dyDescent="0.35">
      <c r="B16" t="s">
        <v>141</v>
      </c>
    </row>
    <row r="17" spans="2:2" x14ac:dyDescent="0.35">
      <c r="B17" t="s">
        <v>8</v>
      </c>
    </row>
    <row r="18" spans="2:2" x14ac:dyDescent="0.35">
      <c r="B18"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633</v>
      </c>
      <c r="D7" s="24">
        <v>291</v>
      </c>
      <c r="E7" s="24">
        <v>341</v>
      </c>
      <c r="G7" s="24">
        <v>9</v>
      </c>
      <c r="H7" s="24">
        <v>24</v>
      </c>
      <c r="I7" s="24">
        <v>92</v>
      </c>
      <c r="J7" s="24">
        <v>154</v>
      </c>
      <c r="K7" s="24">
        <v>132</v>
      </c>
      <c r="L7" s="24">
        <v>222</v>
      </c>
      <c r="N7" s="24">
        <v>51</v>
      </c>
      <c r="O7" s="24">
        <v>20</v>
      </c>
      <c r="P7" s="24">
        <v>37</v>
      </c>
      <c r="Q7" s="24">
        <v>26</v>
      </c>
      <c r="R7" s="24">
        <v>66</v>
      </c>
      <c r="S7" s="24">
        <v>47</v>
      </c>
      <c r="T7" s="24">
        <v>36</v>
      </c>
      <c r="U7" s="24">
        <v>66</v>
      </c>
      <c r="V7" s="24">
        <v>65</v>
      </c>
      <c r="W7" s="24">
        <v>91</v>
      </c>
      <c r="X7" s="24">
        <v>67</v>
      </c>
      <c r="Y7" s="24">
        <v>61</v>
      </c>
      <c r="AA7" s="24">
        <v>174</v>
      </c>
      <c r="AB7" s="24">
        <v>174</v>
      </c>
      <c r="AC7" s="24">
        <v>145</v>
      </c>
      <c r="AD7" s="24">
        <v>137</v>
      </c>
      <c r="AF7" s="24">
        <v>140</v>
      </c>
      <c r="AG7" s="24">
        <v>199</v>
      </c>
      <c r="AH7" s="24">
        <v>41</v>
      </c>
      <c r="AI7" s="24">
        <v>27</v>
      </c>
      <c r="AJ7" s="24">
        <v>90</v>
      </c>
      <c r="AK7" s="24">
        <v>17</v>
      </c>
      <c r="AL7" s="24">
        <v>12</v>
      </c>
      <c r="AM7" s="24">
        <v>107</v>
      </c>
      <c r="AO7" s="24">
        <v>121</v>
      </c>
      <c r="AP7" s="24">
        <v>148</v>
      </c>
      <c r="AQ7" s="24">
        <v>36</v>
      </c>
      <c r="AR7" s="24">
        <v>38</v>
      </c>
      <c r="AS7" s="24">
        <v>140</v>
      </c>
      <c r="AT7" s="24">
        <v>13</v>
      </c>
      <c r="AU7" s="24">
        <v>39</v>
      </c>
      <c r="AV7" s="24">
        <v>54</v>
      </c>
      <c r="AW7" s="24">
        <v>44</v>
      </c>
    </row>
    <row r="8" spans="2:51" x14ac:dyDescent="0.35">
      <c r="B8" s="7" t="s">
        <v>67</v>
      </c>
      <c r="C8" s="13">
        <v>650</v>
      </c>
      <c r="D8" s="13">
        <v>297</v>
      </c>
      <c r="E8" s="13">
        <v>352</v>
      </c>
      <c r="G8" s="13">
        <v>9</v>
      </c>
      <c r="H8" s="13">
        <v>24</v>
      </c>
      <c r="I8" s="13">
        <v>89</v>
      </c>
      <c r="J8" s="13">
        <v>151</v>
      </c>
      <c r="K8" s="13">
        <v>133</v>
      </c>
      <c r="L8" s="13">
        <v>245</v>
      </c>
      <c r="N8" s="13">
        <v>52</v>
      </c>
      <c r="O8" s="13">
        <v>19</v>
      </c>
      <c r="P8" s="13">
        <v>36</v>
      </c>
      <c r="Q8" s="13">
        <v>26</v>
      </c>
      <c r="R8" s="13">
        <v>66</v>
      </c>
      <c r="S8" s="13">
        <v>48</v>
      </c>
      <c r="T8" s="13">
        <v>36</v>
      </c>
      <c r="U8" s="13">
        <v>65</v>
      </c>
      <c r="V8" s="13">
        <v>66</v>
      </c>
      <c r="W8" s="13">
        <v>97</v>
      </c>
      <c r="X8" s="13">
        <v>68</v>
      </c>
      <c r="Y8" s="13">
        <v>70</v>
      </c>
      <c r="AA8" s="13">
        <v>176</v>
      </c>
      <c r="AB8" s="13">
        <v>178</v>
      </c>
      <c r="AC8" s="13">
        <v>155</v>
      </c>
      <c r="AD8" s="13">
        <v>141</v>
      </c>
      <c r="AF8" s="13">
        <v>148</v>
      </c>
      <c r="AG8" s="13">
        <v>202</v>
      </c>
      <c r="AH8" s="13">
        <v>43</v>
      </c>
      <c r="AI8" s="13">
        <v>28</v>
      </c>
      <c r="AJ8" s="13">
        <v>94</v>
      </c>
      <c r="AK8" s="13">
        <v>18</v>
      </c>
      <c r="AL8" s="13">
        <v>11</v>
      </c>
      <c r="AM8" s="13">
        <v>107</v>
      </c>
      <c r="AO8" s="13">
        <v>127</v>
      </c>
      <c r="AP8" s="13">
        <v>150</v>
      </c>
      <c r="AQ8" s="13">
        <v>38</v>
      </c>
      <c r="AR8" s="13">
        <v>39</v>
      </c>
      <c r="AS8" s="13">
        <v>145</v>
      </c>
      <c r="AT8" s="13">
        <v>14</v>
      </c>
      <c r="AU8" s="13">
        <v>39</v>
      </c>
      <c r="AV8" s="13">
        <v>55</v>
      </c>
      <c r="AW8" s="13">
        <v>44</v>
      </c>
    </row>
    <row r="9" spans="2:51" ht="32.15" customHeight="1" x14ac:dyDescent="0.35">
      <c r="B9" s="20" t="s">
        <v>125</v>
      </c>
      <c r="C9" s="18">
        <v>0.28655520752740349</v>
      </c>
      <c r="D9" s="18">
        <v>0.28102305897811758</v>
      </c>
      <c r="E9" s="18">
        <v>0.29182458697862002</v>
      </c>
      <c r="G9" s="18">
        <v>0.1131429363613935</v>
      </c>
      <c r="H9" s="18">
        <v>0.28851224065991271</v>
      </c>
      <c r="I9" s="18">
        <v>0.3731678549067734</v>
      </c>
      <c r="J9" s="18">
        <v>0.35815312277887701</v>
      </c>
      <c r="K9" s="18">
        <v>0.19639963730865961</v>
      </c>
      <c r="L9" s="18">
        <v>0.26583532873948162</v>
      </c>
      <c r="N9" s="18">
        <v>0.35456155630815378</v>
      </c>
      <c r="O9" s="18">
        <v>0.3395295733271203</v>
      </c>
      <c r="P9" s="18">
        <v>0.19000244865842619</v>
      </c>
      <c r="Q9" s="18">
        <v>0.31785158907276068</v>
      </c>
      <c r="R9" s="18">
        <v>0.2268780517953321</v>
      </c>
      <c r="S9" s="18">
        <v>0.27584189322254887</v>
      </c>
      <c r="T9" s="18">
        <v>0.27066699933829208</v>
      </c>
      <c r="U9" s="18">
        <v>0.35456332800301138</v>
      </c>
      <c r="V9" s="18">
        <v>0.33384665359345372</v>
      </c>
      <c r="W9" s="18">
        <v>0.26257287558251768</v>
      </c>
      <c r="X9" s="18">
        <v>0.2842136269991915</v>
      </c>
      <c r="Y9" s="18">
        <v>0.2593858787008696</v>
      </c>
      <c r="AA9" s="18">
        <v>0.41051522200642898</v>
      </c>
      <c r="AB9" s="18">
        <v>0.21633941364207171</v>
      </c>
      <c r="AC9" s="18">
        <v>0.27972562215925451</v>
      </c>
      <c r="AD9" s="18">
        <v>0.22776865267067739</v>
      </c>
      <c r="AF9" s="18">
        <v>0.25229450938768921</v>
      </c>
      <c r="AG9" s="18">
        <v>0.31131170776039818</v>
      </c>
      <c r="AH9" s="18">
        <v>0.32069497217339787</v>
      </c>
      <c r="AI9" s="18">
        <v>0.32214576889879171</v>
      </c>
      <c r="AJ9" s="18">
        <v>0.29277516024942513</v>
      </c>
      <c r="AK9" s="18">
        <v>0.42097889850525871</v>
      </c>
      <c r="AL9" s="18">
        <v>0.2745576710794374</v>
      </c>
      <c r="AM9" s="18">
        <v>0.23759632035366679</v>
      </c>
      <c r="AO9" s="18">
        <v>0.28848635028412267</v>
      </c>
      <c r="AP9" s="18">
        <v>0.36758690783511161</v>
      </c>
      <c r="AQ9" s="18">
        <v>0.25093848976129812</v>
      </c>
      <c r="AR9" s="18">
        <v>0.26000477887980861</v>
      </c>
      <c r="AS9" s="18">
        <v>0.23298316003102881</v>
      </c>
      <c r="AT9" s="18">
        <v>0.46468553138449969</v>
      </c>
      <c r="AU9" s="18">
        <v>0.207736055971221</v>
      </c>
      <c r="AV9" s="18">
        <v>0.25740847041772857</v>
      </c>
      <c r="AW9" s="18">
        <v>0.28696327106162478</v>
      </c>
    </row>
    <row r="10" spans="2:51" ht="32.15" customHeight="1" x14ac:dyDescent="0.35">
      <c r="B10" s="20" t="s">
        <v>126</v>
      </c>
      <c r="C10" s="18">
        <v>0.25037429942838202</v>
      </c>
      <c r="D10" s="18">
        <v>0.24376997774465689</v>
      </c>
      <c r="E10" s="18">
        <v>0.25646980542673847</v>
      </c>
      <c r="G10" s="18">
        <v>0.55705240111898446</v>
      </c>
      <c r="H10" s="18">
        <v>0.492625805326185</v>
      </c>
      <c r="I10" s="18">
        <v>0.30402898248515059</v>
      </c>
      <c r="J10" s="18">
        <v>0.25239170109350778</v>
      </c>
      <c r="K10" s="18">
        <v>0.26183809188009999</v>
      </c>
      <c r="L10" s="18">
        <v>0.18886563208897139</v>
      </c>
      <c r="N10" s="18">
        <v>0.33060132468652442</v>
      </c>
      <c r="O10" s="18">
        <v>9.7314610264376877E-2</v>
      </c>
      <c r="P10" s="18">
        <v>0.27251692937850142</v>
      </c>
      <c r="Q10" s="18">
        <v>0.19297422084064339</v>
      </c>
      <c r="R10" s="18">
        <v>0.26525783877881848</v>
      </c>
      <c r="S10" s="18">
        <v>0.20972830155528371</v>
      </c>
      <c r="T10" s="18">
        <v>0.1922684602168773</v>
      </c>
      <c r="U10" s="18">
        <v>0.13201849632187279</v>
      </c>
      <c r="V10" s="18">
        <v>0.37370032284226262</v>
      </c>
      <c r="W10" s="18">
        <v>0.20011763399981411</v>
      </c>
      <c r="X10" s="18">
        <v>0.30900827526216218</v>
      </c>
      <c r="Y10" s="18">
        <v>0.29232045888160568</v>
      </c>
      <c r="AA10" s="18">
        <v>0.2221549784768363</v>
      </c>
      <c r="AB10" s="18">
        <v>0.25295520374312491</v>
      </c>
      <c r="AC10" s="18">
        <v>0.29046474678922368</v>
      </c>
      <c r="AD10" s="18">
        <v>0.2370823269538285</v>
      </c>
      <c r="AF10" s="18">
        <v>0.27124756821329249</v>
      </c>
      <c r="AG10" s="18">
        <v>0.27237348070255152</v>
      </c>
      <c r="AH10" s="18">
        <v>0.2155776848084657</v>
      </c>
      <c r="AI10" s="18">
        <v>0.33171650801406061</v>
      </c>
      <c r="AJ10" s="18">
        <v>0.2028747391624901</v>
      </c>
      <c r="AK10" s="18">
        <v>0.39392433752479311</v>
      </c>
      <c r="AL10" s="18">
        <v>0.34910631677961779</v>
      </c>
      <c r="AM10" s="18">
        <v>0.18076943764693981</v>
      </c>
      <c r="AO10" s="18">
        <v>0.26936333949249591</v>
      </c>
      <c r="AP10" s="18">
        <v>0.26951286602933322</v>
      </c>
      <c r="AQ10" s="18">
        <v>0.30023390145309009</v>
      </c>
      <c r="AR10" s="18">
        <v>0.2866636724898281</v>
      </c>
      <c r="AS10" s="18">
        <v>0.249052061477846</v>
      </c>
      <c r="AT10" s="18">
        <v>0.29525305503284471</v>
      </c>
      <c r="AU10" s="18">
        <v>0.2607148373041831</v>
      </c>
      <c r="AV10" s="18">
        <v>0.16841941400127811</v>
      </c>
      <c r="AW10" s="18">
        <v>0.1386408838649475</v>
      </c>
    </row>
    <row r="11" spans="2:51" ht="32.15" customHeight="1" x14ac:dyDescent="0.35">
      <c r="B11" s="20" t="s">
        <v>127</v>
      </c>
      <c r="C11" s="18">
        <v>0.21033437381511161</v>
      </c>
      <c r="D11" s="18">
        <v>0.21861116527247079</v>
      </c>
      <c r="E11" s="18">
        <v>0.20381024842892359</v>
      </c>
      <c r="G11" s="18">
        <v>0.32980466251962198</v>
      </c>
      <c r="H11" s="18">
        <v>0.1757044035302581</v>
      </c>
      <c r="I11" s="18">
        <v>0.16702766947524261</v>
      </c>
      <c r="J11" s="18">
        <v>0.23503591449999001</v>
      </c>
      <c r="K11" s="18">
        <v>0.24115959307997711</v>
      </c>
      <c r="L11" s="18">
        <v>0.19337615444892339</v>
      </c>
      <c r="N11" s="18">
        <v>0.13579659195047289</v>
      </c>
      <c r="O11" s="18">
        <v>0.35638539221766868</v>
      </c>
      <c r="P11" s="18">
        <v>0.27397494616691442</v>
      </c>
      <c r="Q11" s="18">
        <v>0.22416278551018159</v>
      </c>
      <c r="R11" s="18">
        <v>0.25599960358493717</v>
      </c>
      <c r="S11" s="18">
        <v>0.1476231486340619</v>
      </c>
      <c r="T11" s="18">
        <v>0.24682373083488399</v>
      </c>
      <c r="U11" s="18">
        <v>0.19958415482770231</v>
      </c>
      <c r="V11" s="18">
        <v>0.1391362750969703</v>
      </c>
      <c r="W11" s="18">
        <v>0.25544660874351199</v>
      </c>
      <c r="X11" s="18">
        <v>0.18330604510021151</v>
      </c>
      <c r="Y11" s="18">
        <v>0.2093133766105052</v>
      </c>
      <c r="AA11" s="18">
        <v>0.1693844430289905</v>
      </c>
      <c r="AB11" s="18">
        <v>0.20031001302014831</v>
      </c>
      <c r="AC11" s="18">
        <v>0.2155984512044134</v>
      </c>
      <c r="AD11" s="18">
        <v>0.27035431742420157</v>
      </c>
      <c r="AF11" s="18">
        <v>0.1715559938769535</v>
      </c>
      <c r="AG11" s="18">
        <v>0.20884359997397159</v>
      </c>
      <c r="AH11" s="18">
        <v>0.16182161050916871</v>
      </c>
      <c r="AI11" s="18">
        <v>0.14515007614053441</v>
      </c>
      <c r="AJ11" s="18">
        <v>0.234517687647809</v>
      </c>
      <c r="AK11" s="18">
        <v>6.3515639792309272E-2</v>
      </c>
      <c r="AL11" s="18">
        <v>9.0794071634897902E-2</v>
      </c>
      <c r="AM11" s="18">
        <v>0.31841846653285488</v>
      </c>
      <c r="AO11" s="18">
        <v>0.19836015055583339</v>
      </c>
      <c r="AP11" s="18">
        <v>0.20001857949928589</v>
      </c>
      <c r="AQ11" s="18">
        <v>0.18686594855190039</v>
      </c>
      <c r="AR11" s="18">
        <v>0.2361569145239186</v>
      </c>
      <c r="AS11" s="18">
        <v>0.27606826799280931</v>
      </c>
      <c r="AT11" s="18">
        <v>8.2376665837464808E-2</v>
      </c>
      <c r="AU11" s="18">
        <v>0.1771526677951723</v>
      </c>
      <c r="AV11" s="18">
        <v>0.13461663011102121</v>
      </c>
      <c r="AW11" s="18">
        <v>0.22416922079201579</v>
      </c>
    </row>
    <row r="12" spans="2:51" ht="32.15" customHeight="1" x14ac:dyDescent="0.35">
      <c r="B12" s="20" t="s">
        <v>128</v>
      </c>
      <c r="C12" s="18">
        <v>0.1168993913609111</v>
      </c>
      <c r="D12" s="18">
        <v>0.1033445013970317</v>
      </c>
      <c r="E12" s="18">
        <v>0.12856544791683511</v>
      </c>
      <c r="G12" s="18">
        <v>0</v>
      </c>
      <c r="H12" s="18">
        <v>4.315755048364435E-2</v>
      </c>
      <c r="I12" s="18">
        <v>0.1190169297978413</v>
      </c>
      <c r="J12" s="18">
        <v>9.1960014592495046E-2</v>
      </c>
      <c r="K12" s="18">
        <v>0.12963496192611551</v>
      </c>
      <c r="L12" s="18">
        <v>0.1359185796153812</v>
      </c>
      <c r="N12" s="18">
        <v>8.3189610639226003E-2</v>
      </c>
      <c r="O12" s="18">
        <v>4.8275922701320327E-2</v>
      </c>
      <c r="P12" s="18">
        <v>0.1668257492084492</v>
      </c>
      <c r="Q12" s="18">
        <v>0.1182184985034176</v>
      </c>
      <c r="R12" s="18">
        <v>0.16122971738424249</v>
      </c>
      <c r="S12" s="18">
        <v>0.15051113676055961</v>
      </c>
      <c r="T12" s="18">
        <v>0.17665067243907201</v>
      </c>
      <c r="U12" s="18">
        <v>6.4765420208040769E-2</v>
      </c>
      <c r="V12" s="18">
        <v>7.7879627651030833E-2</v>
      </c>
      <c r="W12" s="18">
        <v>0.14547098700870301</v>
      </c>
      <c r="X12" s="18">
        <v>0.11936005989027949</v>
      </c>
      <c r="Y12" s="18">
        <v>8.1876000808005361E-2</v>
      </c>
      <c r="AA12" s="18">
        <v>9.1813907922470225E-2</v>
      </c>
      <c r="AB12" s="18">
        <v>0.12352233858920091</v>
      </c>
      <c r="AC12" s="18">
        <v>0.13882266938234189</v>
      </c>
      <c r="AD12" s="18">
        <v>0.11682305884322169</v>
      </c>
      <c r="AF12" s="18">
        <v>8.0115485862012836E-2</v>
      </c>
      <c r="AG12" s="18">
        <v>0.1193917572171445</v>
      </c>
      <c r="AH12" s="18">
        <v>7.506049020705878E-2</v>
      </c>
      <c r="AI12" s="18">
        <v>8.1410141886253257E-2</v>
      </c>
      <c r="AJ12" s="18">
        <v>0.1922528706213868</v>
      </c>
      <c r="AK12" s="18">
        <v>0.121581124177639</v>
      </c>
      <c r="AL12" s="18">
        <v>0</v>
      </c>
      <c r="AM12" s="18">
        <v>0.13396845171932559</v>
      </c>
      <c r="AO12" s="18">
        <v>6.6490474299292959E-2</v>
      </c>
      <c r="AP12" s="18">
        <v>8.9126376259222304E-2</v>
      </c>
      <c r="AQ12" s="18">
        <v>2.5541998814553411E-2</v>
      </c>
      <c r="AR12" s="18">
        <v>0.18867946533983451</v>
      </c>
      <c r="AS12" s="18">
        <v>0.14545760840598901</v>
      </c>
      <c r="AT12" s="18">
        <v>0.15768474774519059</v>
      </c>
      <c r="AU12" s="18">
        <v>0.1775105629858286</v>
      </c>
      <c r="AV12" s="18">
        <v>0.1166492066166907</v>
      </c>
      <c r="AW12" s="18">
        <v>0.21164693156523001</v>
      </c>
    </row>
    <row r="13" spans="2:51" ht="32.15" customHeight="1" x14ac:dyDescent="0.35">
      <c r="B13" s="20" t="s">
        <v>104</v>
      </c>
      <c r="C13" s="18">
        <v>0.1358367278681919</v>
      </c>
      <c r="D13" s="18">
        <v>0.15325129660772319</v>
      </c>
      <c r="E13" s="18">
        <v>0.11932991124888299</v>
      </c>
      <c r="G13" s="18">
        <v>0</v>
      </c>
      <c r="H13" s="18">
        <v>0</v>
      </c>
      <c r="I13" s="18">
        <v>3.6758563334992209E-2</v>
      </c>
      <c r="J13" s="18">
        <v>6.2459247035130089E-2</v>
      </c>
      <c r="K13" s="18">
        <v>0.17096771580514761</v>
      </c>
      <c r="L13" s="18">
        <v>0.21600430510724219</v>
      </c>
      <c r="N13" s="18">
        <v>9.585091641562303E-2</v>
      </c>
      <c r="O13" s="18">
        <v>0.15849450148951391</v>
      </c>
      <c r="P13" s="18">
        <v>9.6679926587708714E-2</v>
      </c>
      <c r="Q13" s="18">
        <v>0.14679290607299669</v>
      </c>
      <c r="R13" s="18">
        <v>9.0634788456669862E-2</v>
      </c>
      <c r="S13" s="18">
        <v>0.21629551982754569</v>
      </c>
      <c r="T13" s="18">
        <v>0.1135901371708745</v>
      </c>
      <c r="U13" s="18">
        <v>0.24906860063937281</v>
      </c>
      <c r="V13" s="18">
        <v>7.5437120816282469E-2</v>
      </c>
      <c r="W13" s="18">
        <v>0.13639189466545329</v>
      </c>
      <c r="X13" s="18">
        <v>0.104111992748155</v>
      </c>
      <c r="Y13" s="18">
        <v>0.15710428499901399</v>
      </c>
      <c r="AA13" s="18">
        <v>0.106131448565274</v>
      </c>
      <c r="AB13" s="18">
        <v>0.20687303100545401</v>
      </c>
      <c r="AC13" s="18">
        <v>7.5388510464766426E-2</v>
      </c>
      <c r="AD13" s="18">
        <v>0.1479716441080707</v>
      </c>
      <c r="AF13" s="18">
        <v>0.22478644266005199</v>
      </c>
      <c r="AG13" s="18">
        <v>8.8079454345934172E-2</v>
      </c>
      <c r="AH13" s="18">
        <v>0.22684524230190889</v>
      </c>
      <c r="AI13" s="18">
        <v>0.11957750506036</v>
      </c>
      <c r="AJ13" s="18">
        <v>7.7579542318889166E-2</v>
      </c>
      <c r="AK13" s="18">
        <v>0</v>
      </c>
      <c r="AL13" s="18">
        <v>0.28554194050604681</v>
      </c>
      <c r="AM13" s="18">
        <v>0.12924732374721301</v>
      </c>
      <c r="AO13" s="18">
        <v>0.17729968536825499</v>
      </c>
      <c r="AP13" s="18">
        <v>7.3755270377046975E-2</v>
      </c>
      <c r="AQ13" s="18">
        <v>0.23641966141915821</v>
      </c>
      <c r="AR13" s="18">
        <v>2.849516876661036E-2</v>
      </c>
      <c r="AS13" s="18">
        <v>9.643890209232675E-2</v>
      </c>
      <c r="AT13" s="18">
        <v>0</v>
      </c>
      <c r="AU13" s="18">
        <v>0.17688587594359501</v>
      </c>
      <c r="AV13" s="18">
        <v>0.32290627885328138</v>
      </c>
      <c r="AW13" s="18">
        <v>0.13857969271618181</v>
      </c>
    </row>
    <row r="15" spans="2:51" x14ac:dyDescent="0.35">
      <c r="B15" s="21" t="s">
        <v>16</v>
      </c>
    </row>
    <row r="16" spans="2:51" x14ac:dyDescent="0.35">
      <c r="B16" t="s">
        <v>141</v>
      </c>
    </row>
    <row r="17" spans="2:2" x14ac:dyDescent="0.35">
      <c r="B17" t="s">
        <v>8</v>
      </c>
    </row>
    <row r="18" spans="2:2" x14ac:dyDescent="0.35">
      <c r="B18"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570</v>
      </c>
      <c r="D7" s="24">
        <v>249</v>
      </c>
      <c r="E7" s="24">
        <v>320</v>
      </c>
      <c r="G7" s="24">
        <v>6</v>
      </c>
      <c r="H7" s="24">
        <v>13</v>
      </c>
      <c r="I7" s="24">
        <v>64</v>
      </c>
      <c r="J7" s="24">
        <v>137</v>
      </c>
      <c r="K7" s="24">
        <v>128</v>
      </c>
      <c r="L7" s="24">
        <v>222</v>
      </c>
      <c r="N7" s="24">
        <v>46</v>
      </c>
      <c r="O7" s="24">
        <v>18</v>
      </c>
      <c r="P7" s="24">
        <v>31</v>
      </c>
      <c r="Q7" s="24">
        <v>25</v>
      </c>
      <c r="R7" s="24">
        <v>62</v>
      </c>
      <c r="S7" s="24">
        <v>42</v>
      </c>
      <c r="T7" s="24">
        <v>31</v>
      </c>
      <c r="U7" s="24">
        <v>60</v>
      </c>
      <c r="V7" s="24">
        <v>56</v>
      </c>
      <c r="W7" s="24">
        <v>85</v>
      </c>
      <c r="X7" s="24">
        <v>59</v>
      </c>
      <c r="Y7" s="24">
        <v>55</v>
      </c>
      <c r="AA7" s="24">
        <v>154</v>
      </c>
      <c r="AB7" s="24">
        <v>161</v>
      </c>
      <c r="AC7" s="24">
        <v>126</v>
      </c>
      <c r="AD7" s="24">
        <v>126</v>
      </c>
      <c r="AF7" s="24">
        <v>126</v>
      </c>
      <c r="AG7" s="24">
        <v>174</v>
      </c>
      <c r="AH7" s="24">
        <v>33</v>
      </c>
      <c r="AI7" s="24">
        <v>24</v>
      </c>
      <c r="AJ7" s="24">
        <v>86</v>
      </c>
      <c r="AK7" s="24">
        <v>16</v>
      </c>
      <c r="AL7" s="24">
        <v>11</v>
      </c>
      <c r="AM7" s="24">
        <v>100</v>
      </c>
      <c r="AO7" s="24">
        <v>110</v>
      </c>
      <c r="AP7" s="24">
        <v>124</v>
      </c>
      <c r="AQ7" s="24">
        <v>31</v>
      </c>
      <c r="AR7" s="24">
        <v>30</v>
      </c>
      <c r="AS7" s="24">
        <v>133</v>
      </c>
      <c r="AT7" s="24">
        <v>12</v>
      </c>
      <c r="AU7" s="24">
        <v>36</v>
      </c>
      <c r="AV7" s="24">
        <v>52</v>
      </c>
      <c r="AW7" s="24">
        <v>42</v>
      </c>
    </row>
    <row r="8" spans="2:51" x14ac:dyDescent="0.35">
      <c r="B8" s="7" t="s">
        <v>67</v>
      </c>
      <c r="C8" s="13">
        <v>588</v>
      </c>
      <c r="D8" s="13">
        <v>256</v>
      </c>
      <c r="E8" s="13">
        <v>332</v>
      </c>
      <c r="G8" s="13">
        <v>6</v>
      </c>
      <c r="H8" s="13">
        <v>13</v>
      </c>
      <c r="I8" s="13">
        <v>62</v>
      </c>
      <c r="J8" s="13">
        <v>134</v>
      </c>
      <c r="K8" s="13">
        <v>129</v>
      </c>
      <c r="L8" s="13">
        <v>245</v>
      </c>
      <c r="N8" s="13">
        <v>47</v>
      </c>
      <c r="O8" s="13">
        <v>17</v>
      </c>
      <c r="P8" s="13">
        <v>30</v>
      </c>
      <c r="Q8" s="13">
        <v>25</v>
      </c>
      <c r="R8" s="13">
        <v>63</v>
      </c>
      <c r="S8" s="13">
        <v>43</v>
      </c>
      <c r="T8" s="13">
        <v>32</v>
      </c>
      <c r="U8" s="13">
        <v>59</v>
      </c>
      <c r="V8" s="13">
        <v>58</v>
      </c>
      <c r="W8" s="13">
        <v>91</v>
      </c>
      <c r="X8" s="13">
        <v>60</v>
      </c>
      <c r="Y8" s="13">
        <v>63</v>
      </c>
      <c r="AA8" s="13">
        <v>157</v>
      </c>
      <c r="AB8" s="13">
        <v>165</v>
      </c>
      <c r="AC8" s="13">
        <v>135</v>
      </c>
      <c r="AD8" s="13">
        <v>130</v>
      </c>
      <c r="AF8" s="13">
        <v>134</v>
      </c>
      <c r="AG8" s="13">
        <v>178</v>
      </c>
      <c r="AH8" s="13">
        <v>35</v>
      </c>
      <c r="AI8" s="13">
        <v>25</v>
      </c>
      <c r="AJ8" s="13">
        <v>90</v>
      </c>
      <c r="AK8" s="13">
        <v>17</v>
      </c>
      <c r="AL8" s="13">
        <v>10</v>
      </c>
      <c r="AM8" s="13">
        <v>100</v>
      </c>
      <c r="AO8" s="13">
        <v>116</v>
      </c>
      <c r="AP8" s="13">
        <v>127</v>
      </c>
      <c r="AQ8" s="13">
        <v>33</v>
      </c>
      <c r="AR8" s="13">
        <v>31</v>
      </c>
      <c r="AS8" s="13">
        <v>138</v>
      </c>
      <c r="AT8" s="13">
        <v>13</v>
      </c>
      <c r="AU8" s="13">
        <v>36</v>
      </c>
      <c r="AV8" s="13">
        <v>53</v>
      </c>
      <c r="AW8" s="13">
        <v>42</v>
      </c>
    </row>
    <row r="9" spans="2:51" ht="19" customHeight="1" x14ac:dyDescent="0.35">
      <c r="B9" s="20" t="s">
        <v>130</v>
      </c>
      <c r="C9" s="18">
        <v>8.886318602244879E-2</v>
      </c>
      <c r="D9" s="18">
        <v>7.9670169277069131E-2</v>
      </c>
      <c r="E9" s="18">
        <v>9.6151837367783793E-2</v>
      </c>
      <c r="G9" s="18">
        <v>0.16230059627328841</v>
      </c>
      <c r="H9" s="18">
        <v>0.2314404966488614</v>
      </c>
      <c r="I9" s="18">
        <v>0.2041511760928697</v>
      </c>
      <c r="J9" s="18">
        <v>4.4830646540904358E-2</v>
      </c>
      <c r="K9" s="18">
        <v>0.123466888032827</v>
      </c>
      <c r="L9" s="18">
        <v>5.6240446167237459E-2</v>
      </c>
      <c r="N9" s="18">
        <v>6.4414705847110856E-2</v>
      </c>
      <c r="O9" s="18">
        <v>0.22290784790452639</v>
      </c>
      <c r="P9" s="18">
        <v>6.4219604896406227E-2</v>
      </c>
      <c r="Q9" s="18">
        <v>4.0667655279491122E-2</v>
      </c>
      <c r="R9" s="18">
        <v>0.14719108470134379</v>
      </c>
      <c r="S9" s="18">
        <v>0.1212487807530838</v>
      </c>
      <c r="T9" s="18">
        <v>9.0096845345944768E-2</v>
      </c>
      <c r="U9" s="18">
        <v>1.5160836062828731E-2</v>
      </c>
      <c r="V9" s="18">
        <v>0.16393274143498879</v>
      </c>
      <c r="W9" s="18">
        <v>8.3352675127715839E-2</v>
      </c>
      <c r="X9" s="18">
        <v>6.520235627858105E-2</v>
      </c>
      <c r="Y9" s="18">
        <v>5.2197338583454711E-2</v>
      </c>
      <c r="AA9" s="18">
        <v>9.7277716155761626E-2</v>
      </c>
      <c r="AB9" s="18">
        <v>0.1093336493695026</v>
      </c>
      <c r="AC9" s="18">
        <v>7.8745313893239785E-2</v>
      </c>
      <c r="AD9" s="18">
        <v>6.0327869079697463E-2</v>
      </c>
      <c r="AF9" s="18">
        <v>3.3522857056660048E-2</v>
      </c>
      <c r="AG9" s="18">
        <v>0.11495037435577329</v>
      </c>
      <c r="AH9" s="18">
        <v>2.903092696557073E-2</v>
      </c>
      <c r="AI9" s="18">
        <v>8.5024636901167169E-2</v>
      </c>
      <c r="AJ9" s="18">
        <v>0.1258083564343043</v>
      </c>
      <c r="AK9" s="18">
        <v>0.1209368246396692</v>
      </c>
      <c r="AL9" s="18">
        <v>0</v>
      </c>
      <c r="AM9" s="18">
        <v>0.1086617758244231</v>
      </c>
      <c r="AO9" s="18">
        <v>5.6998967167325797E-2</v>
      </c>
      <c r="AP9" s="18">
        <v>0.12895117909479201</v>
      </c>
      <c r="AQ9" s="18">
        <v>3.1141060226709569E-2</v>
      </c>
      <c r="AR9" s="18">
        <v>0.13203718072462189</v>
      </c>
      <c r="AS9" s="18">
        <v>0.10336685169536371</v>
      </c>
      <c r="AT9" s="18">
        <v>0.15945700464562809</v>
      </c>
      <c r="AU9" s="18">
        <v>7.9659282861629113E-2</v>
      </c>
      <c r="AV9" s="18">
        <v>3.9751479379353923E-2</v>
      </c>
      <c r="AW9" s="18">
        <v>7.0096759000524284E-2</v>
      </c>
    </row>
    <row r="10" spans="2:51" ht="19" customHeight="1" x14ac:dyDescent="0.35">
      <c r="B10" s="20" t="s">
        <v>131</v>
      </c>
      <c r="C10" s="18">
        <v>0.25510730295201051</v>
      </c>
      <c r="D10" s="18">
        <v>0.27856887214385367</v>
      </c>
      <c r="E10" s="18">
        <v>0.2375947745401055</v>
      </c>
      <c r="G10" s="18">
        <v>0.6659846471887193</v>
      </c>
      <c r="H10" s="18">
        <v>0.61816957849818976</v>
      </c>
      <c r="I10" s="18">
        <v>0.39394851095424949</v>
      </c>
      <c r="J10" s="18">
        <v>0.34434179763899442</v>
      </c>
      <c r="K10" s="18">
        <v>0.18526926456565981</v>
      </c>
      <c r="L10" s="18">
        <v>0.17871937673488131</v>
      </c>
      <c r="N10" s="18">
        <v>0.27666762961116892</v>
      </c>
      <c r="O10" s="18">
        <v>0.44019391219170112</v>
      </c>
      <c r="P10" s="18">
        <v>0.29026974474514888</v>
      </c>
      <c r="Q10" s="18">
        <v>0.27751759083402538</v>
      </c>
      <c r="R10" s="18">
        <v>0.25274358477153341</v>
      </c>
      <c r="S10" s="18">
        <v>0.2011634199226035</v>
      </c>
      <c r="T10" s="18">
        <v>0.2897864823655783</v>
      </c>
      <c r="U10" s="18">
        <v>0.26866634806400758</v>
      </c>
      <c r="V10" s="18">
        <v>0.35236608081128368</v>
      </c>
      <c r="W10" s="18">
        <v>0.13766923810655959</v>
      </c>
      <c r="X10" s="18">
        <v>0.20271719280223471</v>
      </c>
      <c r="Y10" s="18">
        <v>0.30132330881920999</v>
      </c>
      <c r="AA10" s="18">
        <v>0.35418542324910401</v>
      </c>
      <c r="AB10" s="18">
        <v>0.23963478646087641</v>
      </c>
      <c r="AC10" s="18">
        <v>0.2350177084735991</v>
      </c>
      <c r="AD10" s="18">
        <v>0.17860881326845829</v>
      </c>
      <c r="AF10" s="18">
        <v>0.24125591650030531</v>
      </c>
      <c r="AG10" s="18">
        <v>0.27634427447606508</v>
      </c>
      <c r="AH10" s="18">
        <v>0.23574720373862801</v>
      </c>
      <c r="AI10" s="18">
        <v>0.32954393171088731</v>
      </c>
      <c r="AJ10" s="18">
        <v>0.19270205659473921</v>
      </c>
      <c r="AK10" s="18">
        <v>0.37267120920110869</v>
      </c>
      <c r="AL10" s="18">
        <v>9.6516624099918888E-2</v>
      </c>
      <c r="AM10" s="18">
        <v>0.27606954456001542</v>
      </c>
      <c r="AO10" s="18">
        <v>0.28590534345299162</v>
      </c>
      <c r="AP10" s="18">
        <v>0.29591050083057718</v>
      </c>
      <c r="AQ10" s="18">
        <v>0.22506248369298551</v>
      </c>
      <c r="AR10" s="18">
        <v>0.26206444593935591</v>
      </c>
      <c r="AS10" s="18">
        <v>0.2274940742759973</v>
      </c>
      <c r="AT10" s="18">
        <v>0.32896099024030762</v>
      </c>
      <c r="AU10" s="18">
        <v>0.19139046212522201</v>
      </c>
      <c r="AV10" s="18">
        <v>0.1125628026280627</v>
      </c>
      <c r="AW10" s="18">
        <v>0.36785225778173158</v>
      </c>
    </row>
    <row r="11" spans="2:51" ht="32.15" customHeight="1" x14ac:dyDescent="0.35">
      <c r="B11" s="20" t="s">
        <v>132</v>
      </c>
      <c r="C11" s="18">
        <v>0.40918154208606161</v>
      </c>
      <c r="D11" s="18">
        <v>0.40083554740142358</v>
      </c>
      <c r="E11" s="18">
        <v>0.41428132217896341</v>
      </c>
      <c r="G11" s="18">
        <v>0.1717147565379924</v>
      </c>
      <c r="H11" s="18">
        <v>7.7157081909176015E-2</v>
      </c>
      <c r="I11" s="18">
        <v>0.29936639959215372</v>
      </c>
      <c r="J11" s="18">
        <v>0.47469898403899191</v>
      </c>
      <c r="K11" s="18">
        <v>0.48844011324796688</v>
      </c>
      <c r="L11" s="18">
        <v>0.38304363246834228</v>
      </c>
      <c r="N11" s="18">
        <v>0.50107685636589283</v>
      </c>
      <c r="O11" s="18">
        <v>0.22553531060239371</v>
      </c>
      <c r="P11" s="18">
        <v>0.29212843510360759</v>
      </c>
      <c r="Q11" s="18">
        <v>0.40048407649028672</v>
      </c>
      <c r="R11" s="18">
        <v>0.38517068190151282</v>
      </c>
      <c r="S11" s="18">
        <v>0.50127913162422522</v>
      </c>
      <c r="T11" s="18">
        <v>0.28118158275857819</v>
      </c>
      <c r="U11" s="18">
        <v>0.32356472604287578</v>
      </c>
      <c r="V11" s="18">
        <v>0.29887774992772997</v>
      </c>
      <c r="W11" s="18">
        <v>0.51181069221251418</v>
      </c>
      <c r="X11" s="18">
        <v>0.4397876089032125</v>
      </c>
      <c r="Y11" s="18">
        <v>0.47911233648669238</v>
      </c>
      <c r="AA11" s="18">
        <v>0.33579779774542368</v>
      </c>
      <c r="AB11" s="18">
        <v>0.38394570413157209</v>
      </c>
      <c r="AC11" s="18">
        <v>0.50221736016016083</v>
      </c>
      <c r="AD11" s="18">
        <v>0.43408343312806058</v>
      </c>
      <c r="AF11" s="18">
        <v>0.41273455117638908</v>
      </c>
      <c r="AG11" s="18">
        <v>0.42565934858657639</v>
      </c>
      <c r="AH11" s="18">
        <v>0.36669054679231311</v>
      </c>
      <c r="AI11" s="18">
        <v>0.41663610354296893</v>
      </c>
      <c r="AJ11" s="18">
        <v>0.45022180353787961</v>
      </c>
      <c r="AK11" s="18">
        <v>0.43684316095335779</v>
      </c>
      <c r="AL11" s="18">
        <v>0.57741220156184225</v>
      </c>
      <c r="AM11" s="18">
        <v>0.32985131935078921</v>
      </c>
      <c r="AO11" s="18">
        <v>0.37747329035191768</v>
      </c>
      <c r="AP11" s="18">
        <v>0.37854729236550189</v>
      </c>
      <c r="AQ11" s="18">
        <v>0.37669288561482661</v>
      </c>
      <c r="AR11" s="18">
        <v>0.40201436997071321</v>
      </c>
      <c r="AS11" s="18">
        <v>0.42737008173716762</v>
      </c>
      <c r="AT11" s="18">
        <v>0.41988086951825099</v>
      </c>
      <c r="AU11" s="18">
        <v>0.42887477025909831</v>
      </c>
      <c r="AV11" s="18">
        <v>0.54608247802473797</v>
      </c>
      <c r="AW11" s="18">
        <v>0.36761900086482729</v>
      </c>
    </row>
    <row r="12" spans="2:51" ht="32.15" customHeight="1" x14ac:dyDescent="0.35">
      <c r="B12" s="20" t="s">
        <v>72</v>
      </c>
      <c r="C12" s="18">
        <v>0.24684796893947911</v>
      </c>
      <c r="D12" s="18">
        <v>0.24092541117765379</v>
      </c>
      <c r="E12" s="18">
        <v>0.25197206591314752</v>
      </c>
      <c r="G12" s="18">
        <v>0</v>
      </c>
      <c r="H12" s="18">
        <v>7.3232842943772594E-2</v>
      </c>
      <c r="I12" s="18">
        <v>0.10253391336072699</v>
      </c>
      <c r="J12" s="18">
        <v>0.13612857178110929</v>
      </c>
      <c r="K12" s="18">
        <v>0.20282373415354629</v>
      </c>
      <c r="L12" s="18">
        <v>0.38199654462953891</v>
      </c>
      <c r="N12" s="18">
        <v>0.1578408081758278</v>
      </c>
      <c r="O12" s="18">
        <v>0.1113629293013788</v>
      </c>
      <c r="P12" s="18">
        <v>0.35338221525483737</v>
      </c>
      <c r="Q12" s="18">
        <v>0.28133067739619688</v>
      </c>
      <c r="R12" s="18">
        <v>0.21489464862560989</v>
      </c>
      <c r="S12" s="18">
        <v>0.17630866770008721</v>
      </c>
      <c r="T12" s="18">
        <v>0.33893508952989893</v>
      </c>
      <c r="U12" s="18">
        <v>0.39260808983028778</v>
      </c>
      <c r="V12" s="18">
        <v>0.18482342782599759</v>
      </c>
      <c r="W12" s="18">
        <v>0.26716739455321042</v>
      </c>
      <c r="X12" s="18">
        <v>0.29229284201597178</v>
      </c>
      <c r="Y12" s="18">
        <v>0.16736701611064289</v>
      </c>
      <c r="AA12" s="18">
        <v>0.21273906284971089</v>
      </c>
      <c r="AB12" s="18">
        <v>0.26708586003804891</v>
      </c>
      <c r="AC12" s="18">
        <v>0.18401961747300011</v>
      </c>
      <c r="AD12" s="18">
        <v>0.32697988452378368</v>
      </c>
      <c r="AF12" s="18">
        <v>0.3124866752666457</v>
      </c>
      <c r="AG12" s="18">
        <v>0.1830460025815851</v>
      </c>
      <c r="AH12" s="18">
        <v>0.36853132250348841</v>
      </c>
      <c r="AI12" s="18">
        <v>0.16879532784497669</v>
      </c>
      <c r="AJ12" s="18">
        <v>0.23126778343307669</v>
      </c>
      <c r="AK12" s="18">
        <v>6.9548805205864359E-2</v>
      </c>
      <c r="AL12" s="18">
        <v>0.32607117433823868</v>
      </c>
      <c r="AM12" s="18">
        <v>0.28541736026477232</v>
      </c>
      <c r="AO12" s="18">
        <v>0.27962239902776481</v>
      </c>
      <c r="AP12" s="18">
        <v>0.19659102770912901</v>
      </c>
      <c r="AQ12" s="18">
        <v>0.3671035704654782</v>
      </c>
      <c r="AR12" s="18">
        <v>0.2038840033653089</v>
      </c>
      <c r="AS12" s="18">
        <v>0.24176899229147139</v>
      </c>
      <c r="AT12" s="18">
        <v>9.1701135595813277E-2</v>
      </c>
      <c r="AU12" s="18">
        <v>0.30007548475405038</v>
      </c>
      <c r="AV12" s="18">
        <v>0.30160323996784533</v>
      </c>
      <c r="AW12" s="18">
        <v>0.1944319823529167</v>
      </c>
    </row>
    <row r="14" spans="2:51" x14ac:dyDescent="0.35">
      <c r="B14" s="21" t="s">
        <v>20</v>
      </c>
    </row>
    <row r="15" spans="2:51" x14ac:dyDescent="0.35">
      <c r="B15" t="s">
        <v>141</v>
      </c>
    </row>
    <row r="16" spans="2:51" x14ac:dyDescent="0.35">
      <c r="B16" t="s">
        <v>8</v>
      </c>
    </row>
    <row r="17" spans="2:2" x14ac:dyDescent="0.35">
      <c r="B17"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743</v>
      </c>
      <c r="D7" s="24">
        <v>349</v>
      </c>
      <c r="E7" s="24">
        <v>393</v>
      </c>
      <c r="G7" s="24">
        <v>11</v>
      </c>
      <c r="H7" s="24">
        <v>48</v>
      </c>
      <c r="I7" s="24">
        <v>135</v>
      </c>
      <c r="J7" s="24">
        <v>182</v>
      </c>
      <c r="K7" s="24">
        <v>144</v>
      </c>
      <c r="L7" s="24">
        <v>223</v>
      </c>
      <c r="N7" s="24">
        <v>57</v>
      </c>
      <c r="O7" s="24">
        <v>25</v>
      </c>
      <c r="P7" s="24">
        <v>41</v>
      </c>
      <c r="Q7" s="24">
        <v>30</v>
      </c>
      <c r="R7" s="24">
        <v>84</v>
      </c>
      <c r="S7" s="24">
        <v>53</v>
      </c>
      <c r="T7" s="24">
        <v>45</v>
      </c>
      <c r="U7" s="24">
        <v>74</v>
      </c>
      <c r="V7" s="24">
        <v>85</v>
      </c>
      <c r="W7" s="24">
        <v>102</v>
      </c>
      <c r="X7" s="24">
        <v>79</v>
      </c>
      <c r="Y7" s="24">
        <v>68</v>
      </c>
      <c r="AA7" s="24">
        <v>216</v>
      </c>
      <c r="AB7" s="24">
        <v>197</v>
      </c>
      <c r="AC7" s="24">
        <v>167</v>
      </c>
      <c r="AD7" s="24">
        <v>160</v>
      </c>
      <c r="AF7" s="24">
        <v>161</v>
      </c>
      <c r="AG7" s="24">
        <v>239</v>
      </c>
      <c r="AH7" s="24">
        <v>46</v>
      </c>
      <c r="AI7" s="24">
        <v>40</v>
      </c>
      <c r="AJ7" s="24">
        <v>107</v>
      </c>
      <c r="AK7" s="24">
        <v>19</v>
      </c>
      <c r="AL7" s="24">
        <v>14</v>
      </c>
      <c r="AM7" s="24">
        <v>117</v>
      </c>
      <c r="AO7" s="24">
        <v>143</v>
      </c>
      <c r="AP7" s="24">
        <v>182</v>
      </c>
      <c r="AQ7" s="24">
        <v>40</v>
      </c>
      <c r="AR7" s="24">
        <v>52</v>
      </c>
      <c r="AS7" s="24">
        <v>159</v>
      </c>
      <c r="AT7" s="24">
        <v>15</v>
      </c>
      <c r="AU7" s="24">
        <v>44</v>
      </c>
      <c r="AV7" s="24">
        <v>59</v>
      </c>
      <c r="AW7" s="24">
        <v>49</v>
      </c>
    </row>
    <row r="8" spans="2:51" x14ac:dyDescent="0.35">
      <c r="B8" s="7" t="s">
        <v>67</v>
      </c>
      <c r="C8" s="13">
        <v>758</v>
      </c>
      <c r="D8" s="13">
        <v>353</v>
      </c>
      <c r="E8" s="13">
        <v>404</v>
      </c>
      <c r="G8" s="13">
        <v>11</v>
      </c>
      <c r="H8" s="13">
        <v>48</v>
      </c>
      <c r="I8" s="13">
        <v>131</v>
      </c>
      <c r="J8" s="13">
        <v>178</v>
      </c>
      <c r="K8" s="13">
        <v>145</v>
      </c>
      <c r="L8" s="13">
        <v>246</v>
      </c>
      <c r="N8" s="13">
        <v>58</v>
      </c>
      <c r="O8" s="13">
        <v>24</v>
      </c>
      <c r="P8" s="13">
        <v>40</v>
      </c>
      <c r="Q8" s="13">
        <v>30</v>
      </c>
      <c r="R8" s="13">
        <v>84</v>
      </c>
      <c r="S8" s="13">
        <v>54</v>
      </c>
      <c r="T8" s="13">
        <v>45</v>
      </c>
      <c r="U8" s="13">
        <v>72</v>
      </c>
      <c r="V8" s="13">
        <v>86</v>
      </c>
      <c r="W8" s="13">
        <v>108</v>
      </c>
      <c r="X8" s="13">
        <v>79</v>
      </c>
      <c r="Y8" s="13">
        <v>78</v>
      </c>
      <c r="AA8" s="13">
        <v>216</v>
      </c>
      <c r="AB8" s="13">
        <v>200</v>
      </c>
      <c r="AC8" s="13">
        <v>178</v>
      </c>
      <c r="AD8" s="13">
        <v>163</v>
      </c>
      <c r="AF8" s="13">
        <v>168</v>
      </c>
      <c r="AG8" s="13">
        <v>241</v>
      </c>
      <c r="AH8" s="13">
        <v>48</v>
      </c>
      <c r="AI8" s="13">
        <v>41</v>
      </c>
      <c r="AJ8" s="13">
        <v>111</v>
      </c>
      <c r="AK8" s="13">
        <v>20</v>
      </c>
      <c r="AL8" s="13">
        <v>13</v>
      </c>
      <c r="AM8" s="13">
        <v>116</v>
      </c>
      <c r="AO8" s="13">
        <v>149</v>
      </c>
      <c r="AP8" s="13">
        <v>183</v>
      </c>
      <c r="AQ8" s="13">
        <v>42</v>
      </c>
      <c r="AR8" s="13">
        <v>53</v>
      </c>
      <c r="AS8" s="13">
        <v>163</v>
      </c>
      <c r="AT8" s="13">
        <v>16</v>
      </c>
      <c r="AU8" s="13">
        <v>44</v>
      </c>
      <c r="AV8" s="13">
        <v>60</v>
      </c>
      <c r="AW8" s="13">
        <v>49</v>
      </c>
    </row>
    <row r="9" spans="2:51" ht="19" customHeight="1" x14ac:dyDescent="0.35">
      <c r="B9" s="20" t="s">
        <v>97</v>
      </c>
      <c r="C9" s="18">
        <v>0.17142564264383731</v>
      </c>
      <c r="D9" s="18">
        <v>0.189948189372007</v>
      </c>
      <c r="E9" s="18">
        <v>0.15367238712149761</v>
      </c>
      <c r="G9" s="18">
        <v>0.1811239586453228</v>
      </c>
      <c r="H9" s="18">
        <v>0.16361821135272289</v>
      </c>
      <c r="I9" s="18">
        <v>0.20451842625734901</v>
      </c>
      <c r="J9" s="18">
        <v>0.1351799402511647</v>
      </c>
      <c r="K9" s="18">
        <v>0.15934043939915479</v>
      </c>
      <c r="L9" s="18">
        <v>0.18821200299855451</v>
      </c>
      <c r="N9" s="18">
        <v>0.28699181405065982</v>
      </c>
      <c r="O9" s="18">
        <v>0.39943631927991707</v>
      </c>
      <c r="P9" s="18">
        <v>7.7407767986385406E-2</v>
      </c>
      <c r="Q9" s="18">
        <v>0.16235576551299269</v>
      </c>
      <c r="R9" s="18">
        <v>0.18753763518062599</v>
      </c>
      <c r="S9" s="18">
        <v>0.14809807642365611</v>
      </c>
      <c r="T9" s="18">
        <v>0.13098859112019659</v>
      </c>
      <c r="U9" s="18">
        <v>0.15203784601807019</v>
      </c>
      <c r="V9" s="18">
        <v>0.1854898990100462</v>
      </c>
      <c r="W9" s="18">
        <v>0.13823452204148531</v>
      </c>
      <c r="X9" s="18">
        <v>0.17556369891796161</v>
      </c>
      <c r="Y9" s="18">
        <v>0.13374932087127361</v>
      </c>
      <c r="AA9" s="18">
        <v>0.20735444775524231</v>
      </c>
      <c r="AB9" s="18">
        <v>0.1681084861810267</v>
      </c>
      <c r="AC9" s="18">
        <v>0.18478550611471931</v>
      </c>
      <c r="AD9" s="18">
        <v>0.1149035388189327</v>
      </c>
      <c r="AF9" s="18">
        <v>0.23303966635970541</v>
      </c>
      <c r="AG9" s="18">
        <v>0.15974373373817061</v>
      </c>
      <c r="AH9" s="18">
        <v>0.13077659887566179</v>
      </c>
      <c r="AI9" s="18">
        <v>0.19344637788344579</v>
      </c>
      <c r="AJ9" s="18">
        <v>0.12909549107846571</v>
      </c>
      <c r="AK9" s="18">
        <v>0.22155818975564301</v>
      </c>
      <c r="AL9" s="18">
        <v>0.21329188251738829</v>
      </c>
      <c r="AM9" s="18">
        <v>0.14274074836166059</v>
      </c>
      <c r="AO9" s="18">
        <v>0.21243916517810721</v>
      </c>
      <c r="AP9" s="18">
        <v>0.20834002480450919</v>
      </c>
      <c r="AQ9" s="18">
        <v>9.8615090717647236E-2</v>
      </c>
      <c r="AR9" s="18">
        <v>0.1513896521625771</v>
      </c>
      <c r="AS9" s="18">
        <v>0.13923744427346099</v>
      </c>
      <c r="AT9" s="18">
        <v>0.27909058142542909</v>
      </c>
      <c r="AU9" s="18">
        <v>0.1187438863680252</v>
      </c>
      <c r="AV9" s="18">
        <v>0.1014595110285914</v>
      </c>
      <c r="AW9" s="18">
        <v>0.1987231572898992</v>
      </c>
    </row>
    <row r="10" spans="2:51" ht="19" customHeight="1" x14ac:dyDescent="0.35">
      <c r="B10" s="20" t="s">
        <v>134</v>
      </c>
      <c r="C10" s="18">
        <v>0.4724711580653278</v>
      </c>
      <c r="D10" s="18">
        <v>0.49387004406807578</v>
      </c>
      <c r="E10" s="18">
        <v>0.45461636552086809</v>
      </c>
      <c r="G10" s="18">
        <v>0.45383961104403753</v>
      </c>
      <c r="H10" s="18">
        <v>0.45180428170436748</v>
      </c>
      <c r="I10" s="18">
        <v>0.44018146704519528</v>
      </c>
      <c r="J10" s="18">
        <v>0.5213628851614952</v>
      </c>
      <c r="K10" s="18">
        <v>0.49024070958607541</v>
      </c>
      <c r="L10" s="18">
        <v>0.44870851798632921</v>
      </c>
      <c r="N10" s="18">
        <v>0.59330617641190697</v>
      </c>
      <c r="O10" s="18">
        <v>0.235245313399226</v>
      </c>
      <c r="P10" s="18">
        <v>0.50238621768784641</v>
      </c>
      <c r="Q10" s="18">
        <v>0.33846345983431531</v>
      </c>
      <c r="R10" s="18">
        <v>0.43856177217451231</v>
      </c>
      <c r="S10" s="18">
        <v>0.4981172680701963</v>
      </c>
      <c r="T10" s="18">
        <v>0.46233347946548548</v>
      </c>
      <c r="U10" s="18">
        <v>0.54445255452982111</v>
      </c>
      <c r="V10" s="18">
        <v>0.42603611113240197</v>
      </c>
      <c r="W10" s="18">
        <v>0.46331508522248388</v>
      </c>
      <c r="X10" s="18">
        <v>0.53117066792009859</v>
      </c>
      <c r="Y10" s="18">
        <v>0.45318010991180879</v>
      </c>
      <c r="AA10" s="18">
        <v>0.49340110843544238</v>
      </c>
      <c r="AB10" s="18">
        <v>0.50031712198374045</v>
      </c>
      <c r="AC10" s="18">
        <v>0.48284551244382512</v>
      </c>
      <c r="AD10" s="18">
        <v>0.40326536164498589</v>
      </c>
      <c r="AF10" s="18">
        <v>0.46053732098779709</v>
      </c>
      <c r="AG10" s="18">
        <v>0.49234169766165342</v>
      </c>
      <c r="AH10" s="18">
        <v>0.56094272543530854</v>
      </c>
      <c r="AI10" s="18">
        <v>0.33419410924423981</v>
      </c>
      <c r="AJ10" s="18">
        <v>0.52101992469599323</v>
      </c>
      <c r="AK10" s="18">
        <v>0.68134941556088902</v>
      </c>
      <c r="AL10" s="18">
        <v>0.45404620829199022</v>
      </c>
      <c r="AM10" s="18">
        <v>0.38113408517007258</v>
      </c>
      <c r="AO10" s="18">
        <v>0.43429771235177389</v>
      </c>
      <c r="AP10" s="18">
        <v>0.48390606733207092</v>
      </c>
      <c r="AQ10" s="18">
        <v>0.59523303641396763</v>
      </c>
      <c r="AR10" s="18">
        <v>0.33916298707743192</v>
      </c>
      <c r="AS10" s="18">
        <v>0.51242534143400775</v>
      </c>
      <c r="AT10" s="18">
        <v>0.5986048767560882</v>
      </c>
      <c r="AU10" s="18">
        <v>0.31005093569862702</v>
      </c>
      <c r="AV10" s="18">
        <v>0.57522365713877865</v>
      </c>
      <c r="AW10" s="18">
        <v>0.43364932276665741</v>
      </c>
    </row>
    <row r="11" spans="2:51" ht="19" customHeight="1" x14ac:dyDescent="0.35">
      <c r="B11" s="20" t="s">
        <v>135</v>
      </c>
      <c r="C11" s="18">
        <v>0.20288311255567049</v>
      </c>
      <c r="D11" s="18">
        <v>0.17232046654068581</v>
      </c>
      <c r="E11" s="18">
        <v>0.23001403869399109</v>
      </c>
      <c r="G11" s="18">
        <v>0.36503643031063959</v>
      </c>
      <c r="H11" s="18">
        <v>0.29952148776805682</v>
      </c>
      <c r="I11" s="18">
        <v>0.2085114444419098</v>
      </c>
      <c r="J11" s="18">
        <v>0.22890224964306571</v>
      </c>
      <c r="K11" s="18">
        <v>0.1697706489213883</v>
      </c>
      <c r="L11" s="18">
        <v>0.1748389383681051</v>
      </c>
      <c r="N11" s="18">
        <v>1.679564296817319E-2</v>
      </c>
      <c r="O11" s="18">
        <v>0.2388239680270107</v>
      </c>
      <c r="P11" s="18">
        <v>0.23858765442359089</v>
      </c>
      <c r="Q11" s="18">
        <v>0.24181259444904199</v>
      </c>
      <c r="R11" s="18">
        <v>0.22943418588350459</v>
      </c>
      <c r="S11" s="18">
        <v>0.16623308647381271</v>
      </c>
      <c r="T11" s="18">
        <v>0.22246574562513821</v>
      </c>
      <c r="U11" s="18">
        <v>0.16419350889964149</v>
      </c>
      <c r="V11" s="18">
        <v>0.2179408966062949</v>
      </c>
      <c r="W11" s="18">
        <v>0.21831210779140059</v>
      </c>
      <c r="X11" s="18">
        <v>0.1926853502142977</v>
      </c>
      <c r="Y11" s="18">
        <v>0.29117684590490539</v>
      </c>
      <c r="AA11" s="18">
        <v>0.18550668183633631</v>
      </c>
      <c r="AB11" s="18">
        <v>0.18644563291015989</v>
      </c>
      <c r="AC11" s="18">
        <v>0.1823479061326487</v>
      </c>
      <c r="AD11" s="18">
        <v>0.26441293295980117</v>
      </c>
      <c r="AF11" s="18">
        <v>0.17913600421706349</v>
      </c>
      <c r="AG11" s="18">
        <v>0.23305663865535539</v>
      </c>
      <c r="AH11" s="18">
        <v>0.12718055178969909</v>
      </c>
      <c r="AI11" s="18">
        <v>0.31323136586763578</v>
      </c>
      <c r="AJ11" s="18">
        <v>0.16478100567324219</v>
      </c>
      <c r="AK11" s="18">
        <v>4.9710191076726917E-2</v>
      </c>
      <c r="AL11" s="18">
        <v>7.4065950625741839E-2</v>
      </c>
      <c r="AM11" s="18">
        <v>0.24342005501842759</v>
      </c>
      <c r="AO11" s="18">
        <v>0.21776910372887209</v>
      </c>
      <c r="AP11" s="18">
        <v>0.2005192986011286</v>
      </c>
      <c r="AQ11" s="18">
        <v>0.14786805441466899</v>
      </c>
      <c r="AR11" s="18">
        <v>0.33078718626241482</v>
      </c>
      <c r="AS11" s="18">
        <v>0.21573428064450359</v>
      </c>
      <c r="AT11" s="18">
        <v>6.2618520875595579E-2</v>
      </c>
      <c r="AU11" s="18">
        <v>0.27885033955194599</v>
      </c>
      <c r="AV11" s="18">
        <v>0.1103018668377095</v>
      </c>
      <c r="AW11" s="18">
        <v>0.1205396766285298</v>
      </c>
    </row>
    <row r="12" spans="2:51" ht="19" customHeight="1" x14ac:dyDescent="0.35">
      <c r="B12" s="20" t="s">
        <v>93</v>
      </c>
      <c r="C12" s="18">
        <v>6.1056322215718467E-2</v>
      </c>
      <c r="D12" s="18">
        <v>3.6184604705379451E-2</v>
      </c>
      <c r="E12" s="18">
        <v>8.2942079396515836E-2</v>
      </c>
      <c r="G12" s="18">
        <v>0</v>
      </c>
      <c r="H12" s="18">
        <v>4.3714095078173171E-2</v>
      </c>
      <c r="I12" s="18">
        <v>9.9378325094943418E-2</v>
      </c>
      <c r="J12" s="18">
        <v>6.0354842284095669E-2</v>
      </c>
      <c r="K12" s="18">
        <v>7.0760028511462181E-2</v>
      </c>
      <c r="L12" s="18">
        <v>4.1524788972120842E-2</v>
      </c>
      <c r="N12" s="18">
        <v>6.763260628220738E-2</v>
      </c>
      <c r="O12" s="18">
        <v>0</v>
      </c>
      <c r="P12" s="18">
        <v>7.2614993990518684E-2</v>
      </c>
      <c r="Q12" s="18">
        <v>6.2032286558049508E-2</v>
      </c>
      <c r="R12" s="18">
        <v>5.9529256432389897E-2</v>
      </c>
      <c r="S12" s="18">
        <v>7.3339778533017194E-2</v>
      </c>
      <c r="T12" s="18">
        <v>4.2508284014868669E-2</v>
      </c>
      <c r="U12" s="18">
        <v>2.8921320110429059E-2</v>
      </c>
      <c r="V12" s="18">
        <v>0.1124727324868468</v>
      </c>
      <c r="W12" s="18">
        <v>9.8248128723821382E-2</v>
      </c>
      <c r="X12" s="18">
        <v>1.260052704436832E-2</v>
      </c>
      <c r="Y12" s="18">
        <v>4.25991942205452E-2</v>
      </c>
      <c r="AA12" s="18">
        <v>5.1855910338822697E-2</v>
      </c>
      <c r="AB12" s="18">
        <v>4.6492004432408557E-2</v>
      </c>
      <c r="AC12" s="18">
        <v>7.771514279307308E-2</v>
      </c>
      <c r="AD12" s="18">
        <v>7.3371959411866153E-2</v>
      </c>
      <c r="AF12" s="18">
        <v>1.9030300092919131E-2</v>
      </c>
      <c r="AG12" s="18">
        <v>5.8999159230649377E-2</v>
      </c>
      <c r="AH12" s="18">
        <v>7.0974028592663177E-2</v>
      </c>
      <c r="AI12" s="18">
        <v>7.9302361416854344E-2</v>
      </c>
      <c r="AJ12" s="18">
        <v>8.3678466354286954E-2</v>
      </c>
      <c r="AK12" s="18">
        <v>4.7382203606741252E-2</v>
      </c>
      <c r="AL12" s="18">
        <v>0</v>
      </c>
      <c r="AM12" s="18">
        <v>0.10310832681568929</v>
      </c>
      <c r="AO12" s="18">
        <v>3.5230490528162517E-2</v>
      </c>
      <c r="AP12" s="18">
        <v>7.404486801076314E-2</v>
      </c>
      <c r="AQ12" s="18">
        <v>0</v>
      </c>
      <c r="AR12" s="18">
        <v>0.1170080637838405</v>
      </c>
      <c r="AS12" s="18">
        <v>5.0752246779021043E-2</v>
      </c>
      <c r="AT12" s="18">
        <v>5.9686020942887212E-2</v>
      </c>
      <c r="AU12" s="18">
        <v>0.1144523970282197</v>
      </c>
      <c r="AV12" s="18">
        <v>3.5482923921588763E-2</v>
      </c>
      <c r="AW12" s="18">
        <v>0.1002619027209697</v>
      </c>
    </row>
    <row r="13" spans="2:51" ht="32.15" customHeight="1" x14ac:dyDescent="0.35">
      <c r="B13" s="20" t="s">
        <v>72</v>
      </c>
      <c r="C13" s="18">
        <v>9.2163764519445884E-2</v>
      </c>
      <c r="D13" s="18">
        <v>0.107676695313852</v>
      </c>
      <c r="E13" s="18">
        <v>7.8755129267127397E-2</v>
      </c>
      <c r="G13" s="18">
        <v>0</v>
      </c>
      <c r="H13" s="18">
        <v>4.1341924096679597E-2</v>
      </c>
      <c r="I13" s="18">
        <v>4.7410337160602591E-2</v>
      </c>
      <c r="J13" s="18">
        <v>5.420008266017888E-2</v>
      </c>
      <c r="K13" s="18">
        <v>0.1098881735819195</v>
      </c>
      <c r="L13" s="18">
        <v>0.14671575167489029</v>
      </c>
      <c r="N13" s="18">
        <v>3.5273760287052702E-2</v>
      </c>
      <c r="O13" s="18">
        <v>0.1264943992938462</v>
      </c>
      <c r="P13" s="18">
        <v>0.10900336591165841</v>
      </c>
      <c r="Q13" s="18">
        <v>0.19533589364560039</v>
      </c>
      <c r="R13" s="18">
        <v>8.4937150328967509E-2</v>
      </c>
      <c r="S13" s="18">
        <v>0.1142117904993175</v>
      </c>
      <c r="T13" s="18">
        <v>0.14170389977431089</v>
      </c>
      <c r="U13" s="18">
        <v>0.11039477044203801</v>
      </c>
      <c r="V13" s="18">
        <v>5.8060360764410103E-2</v>
      </c>
      <c r="W13" s="18">
        <v>8.1890156220808696E-2</v>
      </c>
      <c r="X13" s="18">
        <v>8.7979755903273615E-2</v>
      </c>
      <c r="Y13" s="18">
        <v>7.9294529091466698E-2</v>
      </c>
      <c r="AA13" s="18">
        <v>6.1881851634156389E-2</v>
      </c>
      <c r="AB13" s="18">
        <v>9.8636754492664375E-2</v>
      </c>
      <c r="AC13" s="18">
        <v>7.2305932515733681E-2</v>
      </c>
      <c r="AD13" s="18">
        <v>0.14404620716441391</v>
      </c>
      <c r="AF13" s="18">
        <v>0.1082567083425147</v>
      </c>
      <c r="AG13" s="18">
        <v>5.5858770714171141E-2</v>
      </c>
      <c r="AH13" s="18">
        <v>0.1101260953066677</v>
      </c>
      <c r="AI13" s="18">
        <v>7.9825785587824147E-2</v>
      </c>
      <c r="AJ13" s="18">
        <v>0.1014251121980119</v>
      </c>
      <c r="AK13" s="18">
        <v>0</v>
      </c>
      <c r="AL13" s="18">
        <v>0.25859595856487982</v>
      </c>
      <c r="AM13" s="18">
        <v>0.12959678463414981</v>
      </c>
      <c r="AO13" s="18">
        <v>0.100263528213084</v>
      </c>
      <c r="AP13" s="18">
        <v>3.3189741251528002E-2</v>
      </c>
      <c r="AQ13" s="18">
        <v>0.15828381845371611</v>
      </c>
      <c r="AR13" s="18">
        <v>6.1652110713735782E-2</v>
      </c>
      <c r="AS13" s="18">
        <v>8.185068686900672E-2</v>
      </c>
      <c r="AT13" s="18">
        <v>0</v>
      </c>
      <c r="AU13" s="18">
        <v>0.17790244135318209</v>
      </c>
      <c r="AV13" s="18">
        <v>0.17753204107333179</v>
      </c>
      <c r="AW13" s="18">
        <v>0.14682594059394391</v>
      </c>
    </row>
    <row r="15" spans="2:51" x14ac:dyDescent="0.35">
      <c r="B15" s="21" t="s">
        <v>15</v>
      </c>
    </row>
    <row r="16" spans="2:51" x14ac:dyDescent="0.35">
      <c r="B16" t="s">
        <v>141</v>
      </c>
    </row>
    <row r="17" spans="2:2" x14ac:dyDescent="0.35">
      <c r="B17" t="s">
        <v>8</v>
      </c>
    </row>
    <row r="18" spans="2:2" x14ac:dyDescent="0.35">
      <c r="B18"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743</v>
      </c>
      <c r="D7" s="24">
        <v>349</v>
      </c>
      <c r="E7" s="24">
        <v>393</v>
      </c>
      <c r="G7" s="24">
        <v>11</v>
      </c>
      <c r="H7" s="24">
        <v>48</v>
      </c>
      <c r="I7" s="24">
        <v>135</v>
      </c>
      <c r="J7" s="24">
        <v>182</v>
      </c>
      <c r="K7" s="24">
        <v>144</v>
      </c>
      <c r="L7" s="24">
        <v>223</v>
      </c>
      <c r="N7" s="24">
        <v>57</v>
      </c>
      <c r="O7" s="24">
        <v>25</v>
      </c>
      <c r="P7" s="24">
        <v>41</v>
      </c>
      <c r="Q7" s="24">
        <v>30</v>
      </c>
      <c r="R7" s="24">
        <v>84</v>
      </c>
      <c r="S7" s="24">
        <v>53</v>
      </c>
      <c r="T7" s="24">
        <v>45</v>
      </c>
      <c r="U7" s="24">
        <v>74</v>
      </c>
      <c r="V7" s="24">
        <v>85</v>
      </c>
      <c r="W7" s="24">
        <v>102</v>
      </c>
      <c r="X7" s="24">
        <v>79</v>
      </c>
      <c r="Y7" s="24">
        <v>68</v>
      </c>
      <c r="AA7" s="24">
        <v>216</v>
      </c>
      <c r="AB7" s="24">
        <v>197</v>
      </c>
      <c r="AC7" s="24">
        <v>167</v>
      </c>
      <c r="AD7" s="24">
        <v>160</v>
      </c>
      <c r="AF7" s="24">
        <v>161</v>
      </c>
      <c r="AG7" s="24">
        <v>239</v>
      </c>
      <c r="AH7" s="24">
        <v>46</v>
      </c>
      <c r="AI7" s="24">
        <v>40</v>
      </c>
      <c r="AJ7" s="24">
        <v>107</v>
      </c>
      <c r="AK7" s="24">
        <v>19</v>
      </c>
      <c r="AL7" s="24">
        <v>14</v>
      </c>
      <c r="AM7" s="24">
        <v>117</v>
      </c>
      <c r="AO7" s="24">
        <v>143</v>
      </c>
      <c r="AP7" s="24">
        <v>182</v>
      </c>
      <c r="AQ7" s="24">
        <v>40</v>
      </c>
      <c r="AR7" s="24">
        <v>52</v>
      </c>
      <c r="AS7" s="24">
        <v>159</v>
      </c>
      <c r="AT7" s="24">
        <v>15</v>
      </c>
      <c r="AU7" s="24">
        <v>44</v>
      </c>
      <c r="AV7" s="24">
        <v>59</v>
      </c>
      <c r="AW7" s="24">
        <v>49</v>
      </c>
    </row>
    <row r="8" spans="2:51" x14ac:dyDescent="0.35">
      <c r="B8" s="7" t="s">
        <v>67</v>
      </c>
      <c r="C8" s="13">
        <v>758</v>
      </c>
      <c r="D8" s="13">
        <v>353</v>
      </c>
      <c r="E8" s="13">
        <v>404</v>
      </c>
      <c r="G8" s="13">
        <v>11</v>
      </c>
      <c r="H8" s="13">
        <v>48</v>
      </c>
      <c r="I8" s="13">
        <v>131</v>
      </c>
      <c r="J8" s="13">
        <v>178</v>
      </c>
      <c r="K8" s="13">
        <v>145</v>
      </c>
      <c r="L8" s="13">
        <v>246</v>
      </c>
      <c r="N8" s="13">
        <v>58</v>
      </c>
      <c r="O8" s="13">
        <v>24</v>
      </c>
      <c r="P8" s="13">
        <v>40</v>
      </c>
      <c r="Q8" s="13">
        <v>30</v>
      </c>
      <c r="R8" s="13">
        <v>84</v>
      </c>
      <c r="S8" s="13">
        <v>54</v>
      </c>
      <c r="T8" s="13">
        <v>45</v>
      </c>
      <c r="U8" s="13">
        <v>72</v>
      </c>
      <c r="V8" s="13">
        <v>86</v>
      </c>
      <c r="W8" s="13">
        <v>108</v>
      </c>
      <c r="X8" s="13">
        <v>79</v>
      </c>
      <c r="Y8" s="13">
        <v>78</v>
      </c>
      <c r="AA8" s="13">
        <v>216</v>
      </c>
      <c r="AB8" s="13">
        <v>200</v>
      </c>
      <c r="AC8" s="13">
        <v>178</v>
      </c>
      <c r="AD8" s="13">
        <v>163</v>
      </c>
      <c r="AF8" s="13">
        <v>168</v>
      </c>
      <c r="AG8" s="13">
        <v>241</v>
      </c>
      <c r="AH8" s="13">
        <v>48</v>
      </c>
      <c r="AI8" s="13">
        <v>41</v>
      </c>
      <c r="AJ8" s="13">
        <v>111</v>
      </c>
      <c r="AK8" s="13">
        <v>20</v>
      </c>
      <c r="AL8" s="13">
        <v>13</v>
      </c>
      <c r="AM8" s="13">
        <v>116</v>
      </c>
      <c r="AO8" s="13">
        <v>149</v>
      </c>
      <c r="AP8" s="13">
        <v>183</v>
      </c>
      <c r="AQ8" s="13">
        <v>42</v>
      </c>
      <c r="AR8" s="13">
        <v>53</v>
      </c>
      <c r="AS8" s="13">
        <v>163</v>
      </c>
      <c r="AT8" s="13">
        <v>16</v>
      </c>
      <c r="AU8" s="13">
        <v>44</v>
      </c>
      <c r="AV8" s="13">
        <v>60</v>
      </c>
      <c r="AW8" s="13">
        <v>49</v>
      </c>
    </row>
    <row r="9" spans="2:51" ht="19" customHeight="1" x14ac:dyDescent="0.35">
      <c r="B9" s="20" t="s">
        <v>74</v>
      </c>
      <c r="C9" s="18">
        <v>0.18073686206185291</v>
      </c>
      <c r="D9" s="18">
        <v>0.19448054326365311</v>
      </c>
      <c r="E9" s="18">
        <v>0.16718425312097021</v>
      </c>
      <c r="G9" s="18">
        <v>0.27498563204095611</v>
      </c>
      <c r="H9" s="18">
        <v>0.16157497960497061</v>
      </c>
      <c r="I9" s="18">
        <v>0.15628301413512649</v>
      </c>
      <c r="J9" s="18">
        <v>0.16716940128230379</v>
      </c>
      <c r="K9" s="18">
        <v>0.1371805665280201</v>
      </c>
      <c r="L9" s="18">
        <v>0.22874090219231041</v>
      </c>
      <c r="N9" s="18">
        <v>0.28746506715291992</v>
      </c>
      <c r="O9" s="18">
        <v>0.27800216706935948</v>
      </c>
      <c r="P9" s="18">
        <v>0.12926340948036191</v>
      </c>
      <c r="Q9" s="18">
        <v>0.16383045180010039</v>
      </c>
      <c r="R9" s="18">
        <v>0.19999033175220821</v>
      </c>
      <c r="S9" s="18">
        <v>0.20296813628736751</v>
      </c>
      <c r="T9" s="18">
        <v>0.11764905598476</v>
      </c>
      <c r="U9" s="18">
        <v>0.1545882363101555</v>
      </c>
      <c r="V9" s="18">
        <v>0.18674845520653441</v>
      </c>
      <c r="W9" s="18">
        <v>0.18730567936626791</v>
      </c>
      <c r="X9" s="18">
        <v>0.18900387994817339</v>
      </c>
      <c r="Y9" s="18">
        <v>0.1046694828283288</v>
      </c>
      <c r="AA9" s="18">
        <v>0.25249618507315552</v>
      </c>
      <c r="AB9" s="18">
        <v>0.15288368228509919</v>
      </c>
      <c r="AC9" s="18">
        <v>0.18663584151047941</v>
      </c>
      <c r="AD9" s="18">
        <v>0.1151498389598053</v>
      </c>
      <c r="AF9" s="18">
        <v>0.26464316431456553</v>
      </c>
      <c r="AG9" s="18">
        <v>0.16352853905499781</v>
      </c>
      <c r="AH9" s="18">
        <v>0.19842606594366119</v>
      </c>
      <c r="AI9" s="18">
        <v>5.0482456226670899E-2</v>
      </c>
      <c r="AJ9" s="18">
        <v>0.13012363325625001</v>
      </c>
      <c r="AK9" s="18">
        <v>0.27144163475326039</v>
      </c>
      <c r="AL9" s="18">
        <v>0.28841676628977719</v>
      </c>
      <c r="AM9" s="18">
        <v>0.15433999204913121</v>
      </c>
      <c r="AO9" s="18">
        <v>0.24160453681284211</v>
      </c>
      <c r="AP9" s="18">
        <v>0.19933380640227821</v>
      </c>
      <c r="AQ9" s="18">
        <v>9.9270466291719511E-2</v>
      </c>
      <c r="AR9" s="18">
        <v>9.6066651590575286E-2</v>
      </c>
      <c r="AS9" s="18">
        <v>0.1593306121722948</v>
      </c>
      <c r="AT9" s="18">
        <v>0.28061669029669739</v>
      </c>
      <c r="AU9" s="18">
        <v>9.1180177315905983E-2</v>
      </c>
      <c r="AV9" s="18">
        <v>0.13527405066650711</v>
      </c>
      <c r="AW9" s="18">
        <v>0.26348761154892109</v>
      </c>
    </row>
    <row r="10" spans="2:51" ht="19" customHeight="1" x14ac:dyDescent="0.35">
      <c r="B10" s="20" t="s">
        <v>137</v>
      </c>
      <c r="C10" s="18">
        <v>0.50736681220440227</v>
      </c>
      <c r="D10" s="18">
        <v>0.5093472325745716</v>
      </c>
      <c r="E10" s="18">
        <v>0.50657548801169705</v>
      </c>
      <c r="G10" s="18">
        <v>0.27753201716513998</v>
      </c>
      <c r="H10" s="18">
        <v>0.48002466741488869</v>
      </c>
      <c r="I10" s="18">
        <v>0.5391090342899264</v>
      </c>
      <c r="J10" s="18">
        <v>0.55890981316005994</v>
      </c>
      <c r="K10" s="18">
        <v>0.56274058875255584</v>
      </c>
      <c r="L10" s="18">
        <v>0.43601747453053508</v>
      </c>
      <c r="N10" s="18">
        <v>0.47156270338745682</v>
      </c>
      <c r="O10" s="18">
        <v>0.5210619654779306</v>
      </c>
      <c r="P10" s="18">
        <v>0.46894356431084772</v>
      </c>
      <c r="Q10" s="18">
        <v>0.44141027897586249</v>
      </c>
      <c r="R10" s="18">
        <v>0.44625465211700638</v>
      </c>
      <c r="S10" s="18">
        <v>0.42104006812938533</v>
      </c>
      <c r="T10" s="18">
        <v>0.52745542652293154</v>
      </c>
      <c r="U10" s="18">
        <v>0.51393477214462879</v>
      </c>
      <c r="V10" s="18">
        <v>0.5341113838549757</v>
      </c>
      <c r="W10" s="18">
        <v>0.47535624933078641</v>
      </c>
      <c r="X10" s="18">
        <v>0.57614209790985427</v>
      </c>
      <c r="Y10" s="18">
        <v>0.62760664277584099</v>
      </c>
      <c r="AA10" s="18">
        <v>0.47105292894302131</v>
      </c>
      <c r="AB10" s="18">
        <v>0.56832600930869315</v>
      </c>
      <c r="AC10" s="18">
        <v>0.50781856697001126</v>
      </c>
      <c r="AD10" s="18">
        <v>0.47878047980952909</v>
      </c>
      <c r="AF10" s="18">
        <v>0.48611990136933519</v>
      </c>
      <c r="AG10" s="18">
        <v>0.53557270901780807</v>
      </c>
      <c r="AH10" s="18">
        <v>0.39361701954562622</v>
      </c>
      <c r="AI10" s="18">
        <v>0.68528797520681994</v>
      </c>
      <c r="AJ10" s="18">
        <v>0.5149496054556113</v>
      </c>
      <c r="AK10" s="18">
        <v>0.47629691103057981</v>
      </c>
      <c r="AL10" s="18">
        <v>0.37892132451960131</v>
      </c>
      <c r="AM10" s="18">
        <v>0.47641520212929173</v>
      </c>
      <c r="AO10" s="18">
        <v>0.50301429767553429</v>
      </c>
      <c r="AP10" s="18">
        <v>0.5265296641507643</v>
      </c>
      <c r="AQ10" s="18">
        <v>0.54851912259358904</v>
      </c>
      <c r="AR10" s="18">
        <v>0.49575489954065199</v>
      </c>
      <c r="AS10" s="18">
        <v>0.50205814054082598</v>
      </c>
      <c r="AT10" s="18">
        <v>0.4016166949550018</v>
      </c>
      <c r="AU10" s="18">
        <v>0.52752132001428287</v>
      </c>
      <c r="AV10" s="18">
        <v>0.51339194224190943</v>
      </c>
      <c r="AW10" s="18">
        <v>0.45227286417243528</v>
      </c>
    </row>
    <row r="11" spans="2:51" ht="19" customHeight="1" x14ac:dyDescent="0.35">
      <c r="B11" s="20" t="s">
        <v>76</v>
      </c>
      <c r="C11" s="18">
        <v>0.16808015976572621</v>
      </c>
      <c r="D11" s="18">
        <v>0.15093988049248641</v>
      </c>
      <c r="E11" s="18">
        <v>0.1833966923920837</v>
      </c>
      <c r="G11" s="18">
        <v>0.44748235079390392</v>
      </c>
      <c r="H11" s="18">
        <v>0.25282287402743631</v>
      </c>
      <c r="I11" s="18">
        <v>0.144690346743689</v>
      </c>
      <c r="J11" s="18">
        <v>0.15380097891972341</v>
      </c>
      <c r="K11" s="18">
        <v>0.15379786765460449</v>
      </c>
      <c r="L11" s="18">
        <v>0.17071282517442679</v>
      </c>
      <c r="N11" s="18">
        <v>0.15466044931303241</v>
      </c>
      <c r="O11" s="18">
        <v>0.16090604997025509</v>
      </c>
      <c r="P11" s="18">
        <v>0.27081647063008513</v>
      </c>
      <c r="Q11" s="18">
        <v>0.1682768414771548</v>
      </c>
      <c r="R11" s="18">
        <v>0.15272938998151411</v>
      </c>
      <c r="S11" s="18">
        <v>0.2264684633686887</v>
      </c>
      <c r="T11" s="18">
        <v>0.12932311866433929</v>
      </c>
      <c r="U11" s="18">
        <v>0.12499462210565659</v>
      </c>
      <c r="V11" s="18">
        <v>0.1824990004689577</v>
      </c>
      <c r="W11" s="18">
        <v>0.20941007710080051</v>
      </c>
      <c r="X11" s="18">
        <v>0.1297930361095494</v>
      </c>
      <c r="Y11" s="18">
        <v>0.13154846674267801</v>
      </c>
      <c r="AA11" s="18">
        <v>0.17327591455064359</v>
      </c>
      <c r="AB11" s="18">
        <v>0.13326105089373949</v>
      </c>
      <c r="AC11" s="18">
        <v>0.1975768533121898</v>
      </c>
      <c r="AD11" s="18">
        <v>0.17306319537149939</v>
      </c>
      <c r="AF11" s="18">
        <v>0.13479199267910841</v>
      </c>
      <c r="AG11" s="18">
        <v>0.1919397383242602</v>
      </c>
      <c r="AH11" s="18">
        <v>0.1951499588450073</v>
      </c>
      <c r="AI11" s="18">
        <v>0.1579645682827909</v>
      </c>
      <c r="AJ11" s="18">
        <v>0.1502513959808103</v>
      </c>
      <c r="AK11" s="18">
        <v>0.2048792506094185</v>
      </c>
      <c r="AL11" s="18">
        <v>7.4065950625741839E-2</v>
      </c>
      <c r="AM11" s="18">
        <v>0.18013293545796119</v>
      </c>
      <c r="AO11" s="18">
        <v>0.16183352069664991</v>
      </c>
      <c r="AP11" s="18">
        <v>0.17364034684459551</v>
      </c>
      <c r="AQ11" s="18">
        <v>0.20130537871860479</v>
      </c>
      <c r="AR11" s="18">
        <v>0.19642071789356871</v>
      </c>
      <c r="AS11" s="18">
        <v>0.17468068617096749</v>
      </c>
      <c r="AT11" s="18">
        <v>0.25808059380541348</v>
      </c>
      <c r="AU11" s="18">
        <v>0.1121885817359361</v>
      </c>
      <c r="AV11" s="18">
        <v>0.1399060790972973</v>
      </c>
      <c r="AW11" s="18">
        <v>0.14153015587391971</v>
      </c>
    </row>
    <row r="12" spans="2:51" ht="19" customHeight="1" x14ac:dyDescent="0.35">
      <c r="B12" s="20" t="s">
        <v>77</v>
      </c>
      <c r="C12" s="18">
        <v>5.4161697069808411E-2</v>
      </c>
      <c r="D12" s="18">
        <v>5.0764237263022607E-2</v>
      </c>
      <c r="E12" s="18">
        <v>5.723637873626676E-2</v>
      </c>
      <c r="G12" s="18">
        <v>0</v>
      </c>
      <c r="H12" s="18">
        <v>0.1055774789527044</v>
      </c>
      <c r="I12" s="18">
        <v>9.8129767340704166E-2</v>
      </c>
      <c r="J12" s="18">
        <v>7.0743699593152604E-2</v>
      </c>
      <c r="K12" s="18">
        <v>3.5227092564102447E-2</v>
      </c>
      <c r="L12" s="18">
        <v>2.2340355470448811E-2</v>
      </c>
      <c r="N12" s="18">
        <v>1.6009082998610619E-2</v>
      </c>
      <c r="O12" s="18">
        <v>4.0029817482454808E-2</v>
      </c>
      <c r="P12" s="18">
        <v>7.239267237137896E-2</v>
      </c>
      <c r="Q12" s="18">
        <v>0</v>
      </c>
      <c r="R12" s="18">
        <v>0.105185937295497</v>
      </c>
      <c r="S12" s="18">
        <v>3.5311541715240653E-2</v>
      </c>
      <c r="T12" s="18">
        <v>8.5321938773027267E-2</v>
      </c>
      <c r="U12" s="18">
        <v>6.5371479754343792E-2</v>
      </c>
      <c r="V12" s="18">
        <v>6.2140694762902238E-2</v>
      </c>
      <c r="W12" s="18">
        <v>5.7591986116950017E-2</v>
      </c>
      <c r="X12" s="18">
        <v>2.6239715740522491E-2</v>
      </c>
      <c r="Y12" s="18">
        <v>4.2916244393744529E-2</v>
      </c>
      <c r="AA12" s="18">
        <v>4.5294713059401442E-2</v>
      </c>
      <c r="AB12" s="18">
        <v>4.0396726506067959E-2</v>
      </c>
      <c r="AC12" s="18">
        <v>4.8032015975767638E-2</v>
      </c>
      <c r="AD12" s="18">
        <v>8.9806764051147583E-2</v>
      </c>
      <c r="AF12" s="18">
        <v>1.230616494858605E-2</v>
      </c>
      <c r="AG12" s="18">
        <v>4.5662072784983222E-2</v>
      </c>
      <c r="AH12" s="18">
        <v>0.1236602411408048</v>
      </c>
      <c r="AI12" s="18">
        <v>2.643921469589414E-2</v>
      </c>
      <c r="AJ12" s="18">
        <v>0.1106437108778511</v>
      </c>
      <c r="AK12" s="18">
        <v>4.7382203606741252E-2</v>
      </c>
      <c r="AL12" s="18">
        <v>0</v>
      </c>
      <c r="AM12" s="18">
        <v>6.6696363683096185E-2</v>
      </c>
      <c r="AO12" s="18">
        <v>6.6377570914736084E-3</v>
      </c>
      <c r="AP12" s="18">
        <v>5.0464688348429737E-2</v>
      </c>
      <c r="AQ12" s="18">
        <v>2.2701961198614489E-2</v>
      </c>
      <c r="AR12" s="18">
        <v>0.1512643610694423</v>
      </c>
      <c r="AS12" s="18">
        <v>7.9899099815451721E-2</v>
      </c>
      <c r="AT12" s="18">
        <v>5.9686020942887212E-2</v>
      </c>
      <c r="AU12" s="18">
        <v>6.6955565916969495E-2</v>
      </c>
      <c r="AV12" s="18">
        <v>1.550620321637268E-2</v>
      </c>
      <c r="AW12" s="18">
        <v>8.2054328181757979E-2</v>
      </c>
    </row>
    <row r="13" spans="2:51" ht="32.15" customHeight="1" x14ac:dyDescent="0.35">
      <c r="B13" s="20" t="s">
        <v>72</v>
      </c>
      <c r="C13" s="18">
        <v>8.9654468898210202E-2</v>
      </c>
      <c r="D13" s="18">
        <v>9.4468106406266378E-2</v>
      </c>
      <c r="E13" s="18">
        <v>8.5607187738982252E-2</v>
      </c>
      <c r="G13" s="18">
        <v>0</v>
      </c>
      <c r="H13" s="18">
        <v>0</v>
      </c>
      <c r="I13" s="18">
        <v>6.178783749055395E-2</v>
      </c>
      <c r="J13" s="18">
        <v>4.9376107044760462E-2</v>
      </c>
      <c r="K13" s="18">
        <v>0.1110538845007172</v>
      </c>
      <c r="L13" s="18">
        <v>0.1421884426322787</v>
      </c>
      <c r="N13" s="18">
        <v>7.0302697147980611E-2</v>
      </c>
      <c r="O13" s="18">
        <v>0</v>
      </c>
      <c r="P13" s="18">
        <v>5.8583883207326312E-2</v>
      </c>
      <c r="Q13" s="18">
        <v>0.22648242774688221</v>
      </c>
      <c r="R13" s="18">
        <v>9.5839688853774599E-2</v>
      </c>
      <c r="S13" s="18">
        <v>0.1142117904993175</v>
      </c>
      <c r="T13" s="18">
        <v>0.14025046005494191</v>
      </c>
      <c r="U13" s="18">
        <v>0.1411108896852154</v>
      </c>
      <c r="V13" s="18">
        <v>3.4500465706629922E-2</v>
      </c>
      <c r="W13" s="18">
        <v>7.0336008085195245E-2</v>
      </c>
      <c r="X13" s="18">
        <v>7.8821270291900239E-2</v>
      </c>
      <c r="Y13" s="18">
        <v>9.3259163259407335E-2</v>
      </c>
      <c r="AA13" s="18">
        <v>5.7880258373778318E-2</v>
      </c>
      <c r="AB13" s="18">
        <v>0.1051325310064001</v>
      </c>
      <c r="AC13" s="18">
        <v>5.9936722231551803E-2</v>
      </c>
      <c r="AD13" s="18">
        <v>0.14319972180801849</v>
      </c>
      <c r="AF13" s="18">
        <v>0.10213877668840469</v>
      </c>
      <c r="AG13" s="18">
        <v>6.3296940817950592E-2</v>
      </c>
      <c r="AH13" s="18">
        <v>8.9146714524900625E-2</v>
      </c>
      <c r="AI13" s="18">
        <v>7.9825785587824147E-2</v>
      </c>
      <c r="AJ13" s="18">
        <v>9.4031654429477099E-2</v>
      </c>
      <c r="AK13" s="18">
        <v>0</v>
      </c>
      <c r="AL13" s="18">
        <v>0.25859595856487982</v>
      </c>
      <c r="AM13" s="18">
        <v>0.1224155066805197</v>
      </c>
      <c r="AO13" s="18">
        <v>8.6909887723499571E-2</v>
      </c>
      <c r="AP13" s="18">
        <v>5.0031494253932017E-2</v>
      </c>
      <c r="AQ13" s="18">
        <v>0.1282030711974721</v>
      </c>
      <c r="AR13" s="18">
        <v>6.0493369905761783E-2</v>
      </c>
      <c r="AS13" s="18">
        <v>8.4031461300459909E-2</v>
      </c>
      <c r="AT13" s="18">
        <v>0</v>
      </c>
      <c r="AU13" s="18">
        <v>0.2021543550169056</v>
      </c>
      <c r="AV13" s="18">
        <v>0.19592172477791339</v>
      </c>
      <c r="AW13" s="18">
        <v>6.0655040222965757E-2</v>
      </c>
    </row>
    <row r="15" spans="2:51" x14ac:dyDescent="0.35">
      <c r="B15" s="21" t="s">
        <v>15</v>
      </c>
    </row>
    <row r="16" spans="2:51" x14ac:dyDescent="0.35">
      <c r="B16" t="s">
        <v>141</v>
      </c>
    </row>
    <row r="17" spans="2:2" x14ac:dyDescent="0.35">
      <c r="B17" t="s">
        <v>8</v>
      </c>
    </row>
    <row r="18" spans="2:2" x14ac:dyDescent="0.35">
      <c r="B18"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5" width="10" customWidth="1"/>
    <col min="6" max="6" width="1.453125" customWidth="1"/>
    <col min="7" max="12" width="10" customWidth="1"/>
    <col min="13" max="13" width="1.453125" customWidth="1"/>
    <col min="14" max="25" width="10" customWidth="1"/>
    <col min="26" max="26" width="1.453125" customWidth="1"/>
    <col min="27" max="30" width="10" customWidth="1"/>
    <col min="31" max="31" width="1.453125" customWidth="1"/>
    <col min="32" max="39" width="10" customWidth="1"/>
    <col min="40" max="40" width="1.453125" customWidth="1"/>
    <col min="41" max="49" width="10" customWidth="1"/>
  </cols>
  <sheetData>
    <row r="2" spans="2:51" ht="40" customHeight="1" x14ac:dyDescent="0.35">
      <c r="D2" s="30" t="s">
        <v>138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row>
    <row r="5" spans="2:51" x14ac:dyDescent="0.35">
      <c r="D5" s="25" t="s">
        <v>23</v>
      </c>
      <c r="E5" s="26"/>
      <c r="G5" s="25" t="s">
        <v>24</v>
      </c>
      <c r="H5" s="26"/>
      <c r="I5" s="26"/>
      <c r="J5" s="26"/>
      <c r="K5" s="26"/>
      <c r="L5" s="26"/>
      <c r="N5" s="25" t="s">
        <v>25</v>
      </c>
      <c r="O5" s="26"/>
      <c r="P5" s="26"/>
      <c r="Q5" s="26"/>
      <c r="R5" s="26"/>
      <c r="S5" s="26"/>
      <c r="T5" s="26"/>
      <c r="U5" s="26"/>
      <c r="V5" s="26"/>
      <c r="W5" s="26"/>
      <c r="X5" s="26"/>
      <c r="Y5" s="26"/>
      <c r="AA5" s="25" t="s">
        <v>26</v>
      </c>
      <c r="AB5" s="26"/>
      <c r="AC5" s="26"/>
      <c r="AD5" s="26"/>
      <c r="AF5" s="25" t="s">
        <v>27</v>
      </c>
      <c r="AG5" s="26"/>
      <c r="AH5" s="26"/>
      <c r="AI5" s="26"/>
      <c r="AJ5" s="26"/>
      <c r="AK5" s="26"/>
      <c r="AL5" s="26"/>
      <c r="AM5" s="26"/>
      <c r="AO5" s="25" t="s">
        <v>28</v>
      </c>
      <c r="AP5" s="26"/>
      <c r="AQ5" s="26"/>
      <c r="AR5" s="26"/>
      <c r="AS5" s="26"/>
      <c r="AT5" s="26"/>
      <c r="AU5" s="26"/>
      <c r="AV5" s="26"/>
      <c r="AW5" s="26"/>
    </row>
    <row r="6" spans="2:51" ht="43.5" x14ac:dyDescent="0.35">
      <c r="C6" s="22" t="s">
        <v>29</v>
      </c>
      <c r="D6" s="23" t="s">
        <v>30</v>
      </c>
      <c r="E6" s="23" t="s">
        <v>31</v>
      </c>
      <c r="G6" s="23" t="s">
        <v>32</v>
      </c>
      <c r="H6" s="23" t="s">
        <v>33</v>
      </c>
      <c r="I6" s="23" t="s">
        <v>34</v>
      </c>
      <c r="J6" s="23" t="s">
        <v>35</v>
      </c>
      <c r="K6" s="23" t="s">
        <v>36</v>
      </c>
      <c r="L6" s="23" t="s">
        <v>37</v>
      </c>
      <c r="N6" s="23" t="s">
        <v>38</v>
      </c>
      <c r="O6" s="23" t="s">
        <v>39</v>
      </c>
      <c r="P6" s="23" t="s">
        <v>40</v>
      </c>
      <c r="Q6" s="23" t="s">
        <v>41</v>
      </c>
      <c r="R6" s="23" t="s">
        <v>42</v>
      </c>
      <c r="S6" s="23" t="s">
        <v>43</v>
      </c>
      <c r="T6" s="23" t="s">
        <v>44</v>
      </c>
      <c r="U6" s="23" t="s">
        <v>45</v>
      </c>
      <c r="V6" s="23" t="s">
        <v>46</v>
      </c>
      <c r="W6" s="23" t="s">
        <v>47</v>
      </c>
      <c r="X6" s="23" t="s">
        <v>48</v>
      </c>
      <c r="Y6" s="23" t="s">
        <v>49</v>
      </c>
      <c r="AA6" s="23" t="s">
        <v>50</v>
      </c>
      <c r="AB6" s="23" t="s">
        <v>51</v>
      </c>
      <c r="AC6" s="23" t="s">
        <v>52</v>
      </c>
      <c r="AD6" s="23" t="s">
        <v>53</v>
      </c>
      <c r="AF6" s="23" t="s">
        <v>54</v>
      </c>
      <c r="AG6" s="23" t="s">
        <v>55</v>
      </c>
      <c r="AH6" s="23" t="s">
        <v>56</v>
      </c>
      <c r="AI6" s="23" t="s">
        <v>57</v>
      </c>
      <c r="AJ6" s="23" t="s">
        <v>58</v>
      </c>
      <c r="AK6" s="23" t="s">
        <v>59</v>
      </c>
      <c r="AL6" s="23" t="s">
        <v>60</v>
      </c>
      <c r="AM6" s="23" t="s">
        <v>61</v>
      </c>
      <c r="AO6" s="23" t="s">
        <v>54</v>
      </c>
      <c r="AP6" s="23" t="s">
        <v>55</v>
      </c>
      <c r="AQ6" s="23" t="s">
        <v>56</v>
      </c>
      <c r="AR6" s="23" t="s">
        <v>57</v>
      </c>
      <c r="AS6" s="23" t="s">
        <v>58</v>
      </c>
      <c r="AT6" s="23" t="s">
        <v>59</v>
      </c>
      <c r="AU6" s="23" t="s">
        <v>62</v>
      </c>
      <c r="AV6" s="23" t="s">
        <v>60</v>
      </c>
      <c r="AW6" s="23" t="s">
        <v>61</v>
      </c>
    </row>
    <row r="7" spans="2:51" x14ac:dyDescent="0.35">
      <c r="B7" s="10" t="s">
        <v>66</v>
      </c>
      <c r="C7" s="24">
        <v>743</v>
      </c>
      <c r="D7" s="24">
        <v>349</v>
      </c>
      <c r="E7" s="24">
        <v>393</v>
      </c>
      <c r="G7" s="24">
        <v>11</v>
      </c>
      <c r="H7" s="24">
        <v>48</v>
      </c>
      <c r="I7" s="24">
        <v>135</v>
      </c>
      <c r="J7" s="24">
        <v>182</v>
      </c>
      <c r="K7" s="24">
        <v>144</v>
      </c>
      <c r="L7" s="24">
        <v>223</v>
      </c>
      <c r="N7" s="24">
        <v>57</v>
      </c>
      <c r="O7" s="24">
        <v>25</v>
      </c>
      <c r="P7" s="24">
        <v>41</v>
      </c>
      <c r="Q7" s="24">
        <v>30</v>
      </c>
      <c r="R7" s="24">
        <v>84</v>
      </c>
      <c r="S7" s="24">
        <v>53</v>
      </c>
      <c r="T7" s="24">
        <v>45</v>
      </c>
      <c r="U7" s="24">
        <v>74</v>
      </c>
      <c r="V7" s="24">
        <v>85</v>
      </c>
      <c r="W7" s="24">
        <v>102</v>
      </c>
      <c r="X7" s="24">
        <v>79</v>
      </c>
      <c r="Y7" s="24">
        <v>68</v>
      </c>
      <c r="AA7" s="24">
        <v>216</v>
      </c>
      <c r="AB7" s="24">
        <v>197</v>
      </c>
      <c r="AC7" s="24">
        <v>167</v>
      </c>
      <c r="AD7" s="24">
        <v>160</v>
      </c>
      <c r="AF7" s="24">
        <v>161</v>
      </c>
      <c r="AG7" s="24">
        <v>239</v>
      </c>
      <c r="AH7" s="24">
        <v>46</v>
      </c>
      <c r="AI7" s="24">
        <v>40</v>
      </c>
      <c r="AJ7" s="24">
        <v>107</v>
      </c>
      <c r="AK7" s="24">
        <v>19</v>
      </c>
      <c r="AL7" s="24">
        <v>14</v>
      </c>
      <c r="AM7" s="24">
        <v>117</v>
      </c>
      <c r="AO7" s="24">
        <v>143</v>
      </c>
      <c r="AP7" s="24">
        <v>182</v>
      </c>
      <c r="AQ7" s="24">
        <v>40</v>
      </c>
      <c r="AR7" s="24">
        <v>52</v>
      </c>
      <c r="AS7" s="24">
        <v>159</v>
      </c>
      <c r="AT7" s="24">
        <v>15</v>
      </c>
      <c r="AU7" s="24">
        <v>44</v>
      </c>
      <c r="AV7" s="24">
        <v>59</v>
      </c>
      <c r="AW7" s="24">
        <v>49</v>
      </c>
    </row>
    <row r="8" spans="2:51" x14ac:dyDescent="0.35">
      <c r="B8" s="7" t="s">
        <v>67</v>
      </c>
      <c r="C8" s="13">
        <v>758</v>
      </c>
      <c r="D8" s="13">
        <v>353</v>
      </c>
      <c r="E8" s="13">
        <v>404</v>
      </c>
      <c r="G8" s="13">
        <v>11</v>
      </c>
      <c r="H8" s="13">
        <v>48</v>
      </c>
      <c r="I8" s="13">
        <v>131</v>
      </c>
      <c r="J8" s="13">
        <v>178</v>
      </c>
      <c r="K8" s="13">
        <v>145</v>
      </c>
      <c r="L8" s="13">
        <v>246</v>
      </c>
      <c r="N8" s="13">
        <v>58</v>
      </c>
      <c r="O8" s="13">
        <v>24</v>
      </c>
      <c r="P8" s="13">
        <v>40</v>
      </c>
      <c r="Q8" s="13">
        <v>30</v>
      </c>
      <c r="R8" s="13">
        <v>84</v>
      </c>
      <c r="S8" s="13">
        <v>54</v>
      </c>
      <c r="T8" s="13">
        <v>45</v>
      </c>
      <c r="U8" s="13">
        <v>72</v>
      </c>
      <c r="V8" s="13">
        <v>86</v>
      </c>
      <c r="W8" s="13">
        <v>108</v>
      </c>
      <c r="X8" s="13">
        <v>79</v>
      </c>
      <c r="Y8" s="13">
        <v>78</v>
      </c>
      <c r="AA8" s="13">
        <v>216</v>
      </c>
      <c r="AB8" s="13">
        <v>200</v>
      </c>
      <c r="AC8" s="13">
        <v>178</v>
      </c>
      <c r="AD8" s="13">
        <v>163</v>
      </c>
      <c r="AF8" s="13">
        <v>168</v>
      </c>
      <c r="AG8" s="13">
        <v>241</v>
      </c>
      <c r="AH8" s="13">
        <v>48</v>
      </c>
      <c r="AI8" s="13">
        <v>41</v>
      </c>
      <c r="AJ8" s="13">
        <v>111</v>
      </c>
      <c r="AK8" s="13">
        <v>20</v>
      </c>
      <c r="AL8" s="13">
        <v>13</v>
      </c>
      <c r="AM8" s="13">
        <v>116</v>
      </c>
      <c r="AO8" s="13">
        <v>149</v>
      </c>
      <c r="AP8" s="13">
        <v>183</v>
      </c>
      <c r="AQ8" s="13">
        <v>42</v>
      </c>
      <c r="AR8" s="13">
        <v>53</v>
      </c>
      <c r="AS8" s="13">
        <v>163</v>
      </c>
      <c r="AT8" s="13">
        <v>16</v>
      </c>
      <c r="AU8" s="13">
        <v>44</v>
      </c>
      <c r="AV8" s="13">
        <v>60</v>
      </c>
      <c r="AW8" s="13">
        <v>49</v>
      </c>
    </row>
    <row r="9" spans="2:51" ht="74.150000000000006" customHeight="1" x14ac:dyDescent="0.35">
      <c r="B9" s="20" t="s">
        <v>139</v>
      </c>
      <c r="C9" s="18">
        <v>0.44172980734272771</v>
      </c>
      <c r="D9" s="18">
        <v>0.39976709543573707</v>
      </c>
      <c r="E9" s="18">
        <v>0.47928379347151201</v>
      </c>
      <c r="G9" s="18">
        <v>0.27013283573042263</v>
      </c>
      <c r="H9" s="18">
        <v>0.50212450888870308</v>
      </c>
      <c r="I9" s="18">
        <v>0.52201841424117412</v>
      </c>
      <c r="J9" s="18">
        <v>0.4948429332632166</v>
      </c>
      <c r="K9" s="18">
        <v>0.43059843991056629</v>
      </c>
      <c r="L9" s="18">
        <v>0.36301000936508349</v>
      </c>
      <c r="N9" s="18">
        <v>0.36319296522140171</v>
      </c>
      <c r="O9" s="18">
        <v>0.31713220511139001</v>
      </c>
      <c r="P9" s="18">
        <v>0.49130725342135539</v>
      </c>
      <c r="Q9" s="18">
        <v>0.40069304769190939</v>
      </c>
      <c r="R9" s="18">
        <v>0.41440373193994939</v>
      </c>
      <c r="S9" s="18">
        <v>0.40695198539619198</v>
      </c>
      <c r="T9" s="18">
        <v>0.41315831346200682</v>
      </c>
      <c r="U9" s="18">
        <v>0.43542991264099168</v>
      </c>
      <c r="V9" s="18">
        <v>0.5436114404842104</v>
      </c>
      <c r="W9" s="18">
        <v>0.40618641614559348</v>
      </c>
      <c r="X9" s="18">
        <v>0.43045508900544638</v>
      </c>
      <c r="Y9" s="18">
        <v>0.55232713907331743</v>
      </c>
      <c r="AA9" s="18">
        <v>0.46528906184309538</v>
      </c>
      <c r="AB9" s="18">
        <v>0.41526675240470512</v>
      </c>
      <c r="AC9" s="18">
        <v>0.38672199168500843</v>
      </c>
      <c r="AD9" s="18">
        <v>0.50093636797265528</v>
      </c>
      <c r="AF9" s="18">
        <v>0.34610113372537382</v>
      </c>
      <c r="AG9" s="18">
        <v>0.52538718093463332</v>
      </c>
      <c r="AH9" s="18">
        <v>0.40379981733061382</v>
      </c>
      <c r="AI9" s="18">
        <v>0.47917422690176958</v>
      </c>
      <c r="AJ9" s="18">
        <v>0.41278524652169291</v>
      </c>
      <c r="AK9" s="18">
        <v>0.41290256723173502</v>
      </c>
      <c r="AL9" s="18">
        <v>0.37507723544322141</v>
      </c>
      <c r="AM9" s="18">
        <v>0.44903056356681759</v>
      </c>
      <c r="AO9" s="18">
        <v>0.39475395781347589</v>
      </c>
      <c r="AP9" s="18">
        <v>0.50179851037104306</v>
      </c>
      <c r="AQ9" s="18">
        <v>0.33694865642467359</v>
      </c>
      <c r="AR9" s="18">
        <v>0.51704270759378812</v>
      </c>
      <c r="AS9" s="18">
        <v>0.4480469378202287</v>
      </c>
      <c r="AT9" s="18">
        <v>0.39704079962015609</v>
      </c>
      <c r="AU9" s="18">
        <v>0.43539621986412558</v>
      </c>
      <c r="AV9" s="18">
        <v>0.42214876000032642</v>
      </c>
      <c r="AW9" s="18">
        <v>0.39043644063345551</v>
      </c>
    </row>
    <row r="10" spans="2:51" ht="60" customHeight="1" x14ac:dyDescent="0.35">
      <c r="B10" s="20" t="s">
        <v>140</v>
      </c>
      <c r="C10" s="18">
        <v>0.42744684401146188</v>
      </c>
      <c r="D10" s="18">
        <v>0.47243845589396388</v>
      </c>
      <c r="E10" s="18">
        <v>0.38885568150277228</v>
      </c>
      <c r="G10" s="18">
        <v>0.63934099448388071</v>
      </c>
      <c r="H10" s="18">
        <v>0.47745633777662289</v>
      </c>
      <c r="I10" s="18">
        <v>0.39987560581844761</v>
      </c>
      <c r="J10" s="18">
        <v>0.43054132629464192</v>
      </c>
      <c r="K10" s="18">
        <v>0.46427811073887371</v>
      </c>
      <c r="L10" s="18">
        <v>0.3993948118470681</v>
      </c>
      <c r="N10" s="18">
        <v>0.52531464277298745</v>
      </c>
      <c r="O10" s="18">
        <v>0.51645812564048865</v>
      </c>
      <c r="P10" s="18">
        <v>0.32003459450643568</v>
      </c>
      <c r="Q10" s="18">
        <v>0.33536329071041943</v>
      </c>
      <c r="R10" s="18">
        <v>0.52462695093246114</v>
      </c>
      <c r="S10" s="18">
        <v>0.42094376386112509</v>
      </c>
      <c r="T10" s="18">
        <v>0.4700259881620738</v>
      </c>
      <c r="U10" s="18">
        <v>0.39528686333447183</v>
      </c>
      <c r="V10" s="18">
        <v>0.38727638521374991</v>
      </c>
      <c r="W10" s="18">
        <v>0.43780517270060387</v>
      </c>
      <c r="X10" s="18">
        <v>0.44189180250531879</v>
      </c>
      <c r="Y10" s="18">
        <v>0.33858701288859389</v>
      </c>
      <c r="AA10" s="18">
        <v>0.43280572482923829</v>
      </c>
      <c r="AB10" s="18">
        <v>0.44765516942629557</v>
      </c>
      <c r="AC10" s="18">
        <v>0.46148379551920132</v>
      </c>
      <c r="AD10" s="18">
        <v>0.36201860763234622</v>
      </c>
      <c r="AF10" s="18">
        <v>0.49453757528067988</v>
      </c>
      <c r="AG10" s="18">
        <v>0.39915500954088029</v>
      </c>
      <c r="AH10" s="18">
        <v>0.44139359062690381</v>
      </c>
      <c r="AI10" s="18">
        <v>0.41716123431045071</v>
      </c>
      <c r="AJ10" s="18">
        <v>0.46292486098480351</v>
      </c>
      <c r="AK10" s="18">
        <v>0.41931492929379771</v>
      </c>
      <c r="AL10" s="18">
        <v>0.30711690230389099</v>
      </c>
      <c r="AM10" s="18">
        <v>0.36754437188958639</v>
      </c>
      <c r="AO10" s="18">
        <v>0.48236769819881448</v>
      </c>
      <c r="AP10" s="18">
        <v>0.43006850504125688</v>
      </c>
      <c r="AQ10" s="18">
        <v>0.50493132990119316</v>
      </c>
      <c r="AR10" s="18">
        <v>0.42016903722910182</v>
      </c>
      <c r="AS10" s="18">
        <v>0.4462881142538288</v>
      </c>
      <c r="AT10" s="18">
        <v>0.4571025487660435</v>
      </c>
      <c r="AU10" s="18">
        <v>0.3401476221386982</v>
      </c>
      <c r="AV10" s="18">
        <v>0.27785111377562582</v>
      </c>
      <c r="AW10" s="18">
        <v>0.38157365532233528</v>
      </c>
    </row>
    <row r="11" spans="2:51" ht="19" customHeight="1" x14ac:dyDescent="0.35">
      <c r="B11" s="20" t="s">
        <v>116</v>
      </c>
      <c r="C11" s="18">
        <v>0.13082334864581041</v>
      </c>
      <c r="D11" s="18">
        <v>0.12779444867029899</v>
      </c>
      <c r="E11" s="18">
        <v>0.1318605250257158</v>
      </c>
      <c r="G11" s="18">
        <v>9.0526169785696622E-2</v>
      </c>
      <c r="H11" s="18">
        <v>2.0419153334673951E-2</v>
      </c>
      <c r="I11" s="18">
        <v>7.8105979940378351E-2</v>
      </c>
      <c r="J11" s="18">
        <v>7.461574044214167E-2</v>
      </c>
      <c r="K11" s="18">
        <v>0.10512344935055989</v>
      </c>
      <c r="L11" s="18">
        <v>0.2375951787878483</v>
      </c>
      <c r="N11" s="18">
        <v>0.1114923920056112</v>
      </c>
      <c r="O11" s="18">
        <v>0.16640966924812151</v>
      </c>
      <c r="P11" s="18">
        <v>0.18865815207220879</v>
      </c>
      <c r="Q11" s="18">
        <v>0.26394366159767119</v>
      </c>
      <c r="R11" s="18">
        <v>6.0969317127589677E-2</v>
      </c>
      <c r="S11" s="18">
        <v>0.1721042507426826</v>
      </c>
      <c r="T11" s="18">
        <v>0.1168156983759191</v>
      </c>
      <c r="U11" s="18">
        <v>0.1692832240245366</v>
      </c>
      <c r="V11" s="18">
        <v>6.9112174302039669E-2</v>
      </c>
      <c r="W11" s="18">
        <v>0.15600841115380251</v>
      </c>
      <c r="X11" s="18">
        <v>0.12765310848923461</v>
      </c>
      <c r="Y11" s="18">
        <v>0.1090858480380883</v>
      </c>
      <c r="AA11" s="18">
        <v>0.1019052133276664</v>
      </c>
      <c r="AB11" s="18">
        <v>0.13707807816899939</v>
      </c>
      <c r="AC11" s="18">
        <v>0.15179421279579039</v>
      </c>
      <c r="AD11" s="18">
        <v>0.13704502439499841</v>
      </c>
      <c r="AF11" s="18">
        <v>0.15936129099394611</v>
      </c>
      <c r="AG11" s="18">
        <v>7.5457809524486358E-2</v>
      </c>
      <c r="AH11" s="18">
        <v>0.1548065920424827</v>
      </c>
      <c r="AI11" s="18">
        <v>0.1036645387877797</v>
      </c>
      <c r="AJ11" s="18">
        <v>0.1242898924935034</v>
      </c>
      <c r="AK11" s="18">
        <v>0.16778250347446741</v>
      </c>
      <c r="AL11" s="18">
        <v>0.31780586225288782</v>
      </c>
      <c r="AM11" s="18">
        <v>0.18342506454359589</v>
      </c>
      <c r="AO11" s="18">
        <v>0.12287834398770919</v>
      </c>
      <c r="AP11" s="18">
        <v>6.813298458769991E-2</v>
      </c>
      <c r="AQ11" s="18">
        <v>0.15812001367413309</v>
      </c>
      <c r="AR11" s="18">
        <v>6.2788255177110203E-2</v>
      </c>
      <c r="AS11" s="18">
        <v>0.10566494792594271</v>
      </c>
      <c r="AT11" s="18">
        <v>0.14585665161380029</v>
      </c>
      <c r="AU11" s="18">
        <v>0.224456157997176</v>
      </c>
      <c r="AV11" s="18">
        <v>0.30000012622404792</v>
      </c>
      <c r="AW11" s="18">
        <v>0.2279899040442091</v>
      </c>
    </row>
    <row r="13" spans="2:51" x14ac:dyDescent="0.35">
      <c r="B13" s="21" t="s">
        <v>15</v>
      </c>
    </row>
    <row r="14" spans="2:51" x14ac:dyDescent="0.35">
      <c r="B14" t="s">
        <v>141</v>
      </c>
    </row>
    <row r="15" spans="2:51" x14ac:dyDescent="0.35">
      <c r="B15" t="s">
        <v>8</v>
      </c>
    </row>
    <row r="16" spans="2:51" x14ac:dyDescent="0.35">
      <c r="B16" s="5" t="str">
        <f>HYPERLINK("#Contents!A1", "Return to Contents")</f>
        <v>Return to Contents</v>
      </c>
    </row>
  </sheetData>
  <mergeCells count="7">
    <mergeCell ref="D2:AY2"/>
    <mergeCell ref="G5:L5"/>
    <mergeCell ref="AO5:AW5"/>
    <mergeCell ref="D5:E5"/>
    <mergeCell ref="AF5:AM5"/>
    <mergeCell ref="N5:Y5"/>
    <mergeCell ref="AA5:AD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S98"/>
  <sheetViews>
    <sheetView showGridLines="0" workbookViewId="0"/>
  </sheetViews>
  <sheetFormatPr defaultRowHeight="14.5" x14ac:dyDescent="0.35"/>
  <sheetData>
    <row r="2" spans="4:19" ht="40" customHeight="1" x14ac:dyDescent="0.35">
      <c r="D2" s="19" t="s">
        <v>142</v>
      </c>
    </row>
    <row r="3" spans="4:19" x14ac:dyDescent="0.35">
      <c r="J3" s="10" t="s">
        <v>143</v>
      </c>
      <c r="K3" s="10" t="s">
        <v>144</v>
      </c>
      <c r="L3" s="10" t="s">
        <v>145</v>
      </c>
      <c r="M3" s="10" t="s">
        <v>146</v>
      </c>
      <c r="N3" s="10" t="s">
        <v>147</v>
      </c>
      <c r="O3" s="10" t="s">
        <v>148</v>
      </c>
      <c r="P3" s="10" t="s">
        <v>149</v>
      </c>
      <c r="Q3" s="10" t="s">
        <v>150</v>
      </c>
      <c r="R3" s="10" t="s">
        <v>151</v>
      </c>
      <c r="S3" s="10" t="s">
        <v>152</v>
      </c>
    </row>
    <row r="4" spans="4:19" x14ac:dyDescent="0.35">
      <c r="J4" s="10" t="s">
        <v>153</v>
      </c>
      <c r="K4" s="10" t="s">
        <v>154</v>
      </c>
      <c r="L4" s="10" t="s">
        <v>155</v>
      </c>
      <c r="M4" s="10" t="s">
        <v>156</v>
      </c>
      <c r="N4" s="10" t="s">
        <v>157</v>
      </c>
      <c r="O4" s="10" t="s">
        <v>158</v>
      </c>
      <c r="P4" s="10" t="s">
        <v>159</v>
      </c>
      <c r="Q4" s="10" t="s">
        <v>160</v>
      </c>
      <c r="R4" s="10" t="s">
        <v>161</v>
      </c>
      <c r="S4" s="10" t="s">
        <v>162</v>
      </c>
    </row>
    <row r="5" spans="4:19" x14ac:dyDescent="0.35">
      <c r="J5" s="10" t="s">
        <v>163</v>
      </c>
      <c r="K5" s="10" t="s">
        <v>164</v>
      </c>
      <c r="L5" s="10" t="s">
        <v>165</v>
      </c>
      <c r="M5" s="10" t="s">
        <v>166</v>
      </c>
      <c r="N5" s="10" t="s">
        <v>167</v>
      </c>
      <c r="O5" s="10" t="s">
        <v>168</v>
      </c>
      <c r="P5" s="10" t="s">
        <v>169</v>
      </c>
      <c r="Q5" s="10" t="s">
        <v>170</v>
      </c>
      <c r="R5" s="10" t="s">
        <v>171</v>
      </c>
      <c r="S5" s="10" t="s">
        <v>172</v>
      </c>
    </row>
    <row r="6" spans="4:19" x14ac:dyDescent="0.35">
      <c r="J6" s="10" t="s">
        <v>173</v>
      </c>
      <c r="K6" s="10" t="s">
        <v>174</v>
      </c>
      <c r="L6" s="10" t="s">
        <v>175</v>
      </c>
      <c r="M6" s="10" t="s">
        <v>176</v>
      </c>
      <c r="N6" s="10" t="s">
        <v>177</v>
      </c>
      <c r="O6" s="10" t="s">
        <v>178</v>
      </c>
      <c r="P6" s="10" t="s">
        <v>179</v>
      </c>
      <c r="Q6" s="10" t="s">
        <v>180</v>
      </c>
      <c r="R6" s="10" t="s">
        <v>181</v>
      </c>
      <c r="S6" s="10" t="s">
        <v>182</v>
      </c>
    </row>
    <row r="7" spans="4:19" x14ac:dyDescent="0.35">
      <c r="J7" s="10" t="s">
        <v>183</v>
      </c>
      <c r="K7" s="10" t="s">
        <v>184</v>
      </c>
      <c r="L7" s="10" t="s">
        <v>185</v>
      </c>
      <c r="M7" s="10" t="s">
        <v>186</v>
      </c>
      <c r="N7" s="10" t="s">
        <v>187</v>
      </c>
      <c r="O7" s="10" t="s">
        <v>188</v>
      </c>
      <c r="P7" s="10" t="s">
        <v>189</v>
      </c>
      <c r="Q7" s="10" t="s">
        <v>190</v>
      </c>
      <c r="R7" s="10" t="s">
        <v>191</v>
      </c>
      <c r="S7" s="10" t="s">
        <v>192</v>
      </c>
    </row>
    <row r="8" spans="4:19" x14ac:dyDescent="0.35">
      <c r="J8" s="10" t="s">
        <v>193</v>
      </c>
      <c r="K8" s="10" t="s">
        <v>194</v>
      </c>
      <c r="L8" s="10" t="s">
        <v>195</v>
      </c>
      <c r="M8" s="10" t="s">
        <v>196</v>
      </c>
      <c r="N8" s="10" t="s">
        <v>197</v>
      </c>
      <c r="O8" s="10" t="s">
        <v>198</v>
      </c>
      <c r="P8" s="10" t="s">
        <v>199</v>
      </c>
      <c r="Q8" s="10" t="s">
        <v>200</v>
      </c>
      <c r="R8" s="10" t="s">
        <v>201</v>
      </c>
      <c r="S8" s="10" t="s">
        <v>202</v>
      </c>
    </row>
    <row r="9" spans="4:19" x14ac:dyDescent="0.35">
      <c r="J9" s="10" t="s">
        <v>203</v>
      </c>
      <c r="K9" s="10" t="s">
        <v>204</v>
      </c>
      <c r="L9" s="10" t="s">
        <v>205</v>
      </c>
      <c r="M9" s="10" t="s">
        <v>206</v>
      </c>
      <c r="N9" s="10" t="s">
        <v>207</v>
      </c>
      <c r="O9" s="10" t="s">
        <v>208</v>
      </c>
      <c r="P9" s="10" t="s">
        <v>209</v>
      </c>
      <c r="Q9" s="10" t="s">
        <v>210</v>
      </c>
      <c r="R9" s="10" t="s">
        <v>211</v>
      </c>
      <c r="S9" s="10" t="s">
        <v>212</v>
      </c>
    </row>
    <row r="10" spans="4:19" x14ac:dyDescent="0.35">
      <c r="J10" s="10" t="s">
        <v>213</v>
      </c>
      <c r="K10" s="10" t="s">
        <v>214</v>
      </c>
      <c r="L10" s="10" t="s">
        <v>215</v>
      </c>
      <c r="M10" s="10" t="s">
        <v>216</v>
      </c>
      <c r="N10" s="10" t="s">
        <v>217</v>
      </c>
      <c r="O10" s="10" t="s">
        <v>218</v>
      </c>
      <c r="P10" s="10" t="s">
        <v>219</v>
      </c>
      <c r="Q10" s="10" t="s">
        <v>220</v>
      </c>
      <c r="R10" s="10" t="s">
        <v>221</v>
      </c>
      <c r="S10" s="10" t="s">
        <v>222</v>
      </c>
    </row>
    <row r="11" spans="4:19" x14ac:dyDescent="0.35">
      <c r="J11" s="10" t="s">
        <v>223</v>
      </c>
      <c r="K11" s="10" t="s">
        <v>224</v>
      </c>
      <c r="L11" s="10" t="s">
        <v>225</v>
      </c>
      <c r="M11" s="10" t="s">
        <v>226</v>
      </c>
      <c r="N11" s="10" t="s">
        <v>227</v>
      </c>
      <c r="O11" s="10" t="s">
        <v>228</v>
      </c>
      <c r="P11" s="10" t="s">
        <v>229</v>
      </c>
      <c r="Q11" s="10" t="s">
        <v>230</v>
      </c>
      <c r="R11" s="10" t="s">
        <v>231</v>
      </c>
      <c r="S11" s="10" t="s">
        <v>232</v>
      </c>
    </row>
    <row r="12" spans="4:19" x14ac:dyDescent="0.35">
      <c r="J12" s="10" t="s">
        <v>233</v>
      </c>
      <c r="K12" s="10" t="s">
        <v>234</v>
      </c>
      <c r="L12" s="10" t="s">
        <v>235</v>
      </c>
      <c r="M12" s="10" t="s">
        <v>236</v>
      </c>
      <c r="N12" s="10" t="s">
        <v>237</v>
      </c>
      <c r="O12" s="10" t="s">
        <v>238</v>
      </c>
      <c r="P12" s="10" t="s">
        <v>239</v>
      </c>
      <c r="Q12" s="10" t="s">
        <v>240</v>
      </c>
      <c r="R12" s="10" t="s">
        <v>241</v>
      </c>
      <c r="S12" s="10" t="s">
        <v>242</v>
      </c>
    </row>
    <row r="13" spans="4:19" x14ac:dyDescent="0.35">
      <c r="J13" s="10" t="s">
        <v>243</v>
      </c>
      <c r="K13" s="10" t="s">
        <v>244</v>
      </c>
      <c r="L13" s="10" t="s">
        <v>245</v>
      </c>
      <c r="M13" s="10" t="s">
        <v>246</v>
      </c>
      <c r="N13" s="10" t="s">
        <v>247</v>
      </c>
      <c r="O13" s="10" t="s">
        <v>248</v>
      </c>
      <c r="P13" s="10" t="s">
        <v>249</v>
      </c>
      <c r="Q13" s="10" t="s">
        <v>250</v>
      </c>
      <c r="R13" s="10" t="s">
        <v>251</v>
      </c>
      <c r="S13" s="10" t="s">
        <v>252</v>
      </c>
    </row>
    <row r="14" spans="4:19" x14ac:dyDescent="0.35">
      <c r="J14" s="10" t="s">
        <v>253</v>
      </c>
      <c r="K14" s="10" t="s">
        <v>254</v>
      </c>
      <c r="L14" s="10" t="s">
        <v>255</v>
      </c>
      <c r="M14" s="10" t="s">
        <v>256</v>
      </c>
      <c r="N14" s="10" t="s">
        <v>257</v>
      </c>
      <c r="O14" s="10" t="s">
        <v>258</v>
      </c>
      <c r="P14" s="10" t="s">
        <v>259</v>
      </c>
      <c r="Q14" s="10" t="s">
        <v>260</v>
      </c>
      <c r="R14" s="10" t="s">
        <v>261</v>
      </c>
      <c r="S14" s="10" t="s">
        <v>262</v>
      </c>
    </row>
    <row r="15" spans="4:19" x14ac:dyDescent="0.35">
      <c r="J15" s="10" t="s">
        <v>263</v>
      </c>
      <c r="K15" s="10" t="s">
        <v>264</v>
      </c>
      <c r="L15" s="10" t="s">
        <v>265</v>
      </c>
      <c r="M15" s="10" t="s">
        <v>266</v>
      </c>
      <c r="N15" s="10" t="s">
        <v>267</v>
      </c>
      <c r="O15" s="10" t="s">
        <v>268</v>
      </c>
      <c r="P15" s="10" t="s">
        <v>269</v>
      </c>
      <c r="Q15" s="10" t="s">
        <v>270</v>
      </c>
      <c r="R15" s="10" t="s">
        <v>271</v>
      </c>
      <c r="S15" s="10" t="s">
        <v>272</v>
      </c>
    </row>
    <row r="16" spans="4:19" x14ac:dyDescent="0.35">
      <c r="J16" s="10" t="s">
        <v>273</v>
      </c>
      <c r="K16" s="10" t="s">
        <v>274</v>
      </c>
      <c r="L16" s="10" t="s">
        <v>275</v>
      </c>
      <c r="M16" s="10" t="s">
        <v>276</v>
      </c>
      <c r="N16" s="10" t="s">
        <v>277</v>
      </c>
      <c r="O16" s="10" t="s">
        <v>278</v>
      </c>
      <c r="P16" s="10" t="s">
        <v>279</v>
      </c>
      <c r="Q16" s="10" t="s">
        <v>280</v>
      </c>
      <c r="R16" s="10" t="s">
        <v>281</v>
      </c>
      <c r="S16" s="10" t="s">
        <v>282</v>
      </c>
    </row>
    <row r="17" spans="10:19" x14ac:dyDescent="0.35">
      <c r="J17" s="10" t="s">
        <v>283</v>
      </c>
      <c r="K17" s="10" t="s">
        <v>284</v>
      </c>
      <c r="L17" s="10" t="s">
        <v>285</v>
      </c>
      <c r="M17" s="10" t="s">
        <v>286</v>
      </c>
      <c r="N17" s="10" t="s">
        <v>287</v>
      </c>
      <c r="O17" s="10" t="s">
        <v>288</v>
      </c>
      <c r="P17" s="10" t="s">
        <v>289</v>
      </c>
      <c r="Q17" s="10" t="s">
        <v>290</v>
      </c>
      <c r="R17" s="10" t="s">
        <v>291</v>
      </c>
      <c r="S17" s="10" t="s">
        <v>292</v>
      </c>
    </row>
    <row r="18" spans="10:19" x14ac:dyDescent="0.35">
      <c r="J18" s="10" t="s">
        <v>293</v>
      </c>
      <c r="K18" s="10" t="s">
        <v>294</v>
      </c>
      <c r="L18" s="10" t="s">
        <v>295</v>
      </c>
      <c r="M18" s="10" t="s">
        <v>296</v>
      </c>
      <c r="N18" s="10" t="s">
        <v>297</v>
      </c>
      <c r="O18" s="10" t="s">
        <v>298</v>
      </c>
      <c r="P18" s="10" t="s">
        <v>299</v>
      </c>
      <c r="Q18" s="10" t="s">
        <v>300</v>
      </c>
      <c r="R18" s="10" t="s">
        <v>301</v>
      </c>
      <c r="S18" s="10" t="s">
        <v>302</v>
      </c>
    </row>
    <row r="19" spans="10:19" x14ac:dyDescent="0.35">
      <c r="J19" s="10" t="s">
        <v>303</v>
      </c>
      <c r="K19" s="10" t="s">
        <v>304</v>
      </c>
      <c r="L19" s="10" t="s">
        <v>305</v>
      </c>
      <c r="M19" s="10" t="s">
        <v>306</v>
      </c>
      <c r="N19" s="10" t="s">
        <v>307</v>
      </c>
      <c r="O19" s="10" t="s">
        <v>308</v>
      </c>
      <c r="P19" s="10" t="s">
        <v>309</v>
      </c>
      <c r="Q19" s="10" t="s">
        <v>310</v>
      </c>
      <c r="R19" s="10" t="s">
        <v>311</v>
      </c>
      <c r="S19" s="10" t="s">
        <v>312</v>
      </c>
    </row>
    <row r="20" spans="10:19" x14ac:dyDescent="0.35">
      <c r="J20" s="10" t="s">
        <v>313</v>
      </c>
      <c r="K20" s="10" t="s">
        <v>314</v>
      </c>
      <c r="L20" s="10" t="s">
        <v>315</v>
      </c>
      <c r="M20" s="10" t="s">
        <v>316</v>
      </c>
      <c r="N20" s="10" t="s">
        <v>317</v>
      </c>
      <c r="O20" s="10" t="s">
        <v>318</v>
      </c>
      <c r="P20" s="10" t="s">
        <v>319</v>
      </c>
      <c r="Q20" s="10" t="s">
        <v>320</v>
      </c>
      <c r="R20" s="10" t="s">
        <v>321</v>
      </c>
      <c r="S20" s="10" t="s">
        <v>322</v>
      </c>
    </row>
    <row r="21" spans="10:19" x14ac:dyDescent="0.35">
      <c r="J21" s="10" t="s">
        <v>323</v>
      </c>
      <c r="K21" s="10" t="s">
        <v>324</v>
      </c>
      <c r="L21" s="10" t="s">
        <v>325</v>
      </c>
      <c r="M21" s="10" t="s">
        <v>326</v>
      </c>
      <c r="N21" s="10" t="s">
        <v>327</v>
      </c>
      <c r="O21" s="10" t="s">
        <v>328</v>
      </c>
      <c r="P21" s="10" t="s">
        <v>329</v>
      </c>
      <c r="Q21" s="10" t="s">
        <v>330</v>
      </c>
      <c r="R21" s="10" t="s">
        <v>331</v>
      </c>
      <c r="S21" s="10" t="s">
        <v>332</v>
      </c>
    </row>
    <row r="22" spans="10:19" x14ac:dyDescent="0.35">
      <c r="J22" s="10" t="s">
        <v>333</v>
      </c>
      <c r="K22" s="10" t="s">
        <v>334</v>
      </c>
      <c r="L22" s="10" t="s">
        <v>335</v>
      </c>
      <c r="M22" s="10" t="s">
        <v>336</v>
      </c>
      <c r="N22" s="10" t="s">
        <v>337</v>
      </c>
      <c r="O22" s="10" t="s">
        <v>338</v>
      </c>
      <c r="P22" s="10" t="s">
        <v>339</v>
      </c>
      <c r="Q22" s="10" t="s">
        <v>340</v>
      </c>
      <c r="R22" s="10" t="s">
        <v>341</v>
      </c>
      <c r="S22" s="10" t="s">
        <v>342</v>
      </c>
    </row>
    <row r="23" spans="10:19" x14ac:dyDescent="0.35">
      <c r="J23" s="10" t="s">
        <v>343</v>
      </c>
      <c r="K23" s="10" t="s">
        <v>344</v>
      </c>
      <c r="L23" s="10" t="s">
        <v>345</v>
      </c>
      <c r="M23" s="10" t="s">
        <v>346</v>
      </c>
      <c r="N23" s="10" t="s">
        <v>347</v>
      </c>
      <c r="O23" s="10" t="s">
        <v>348</v>
      </c>
      <c r="P23" s="10" t="s">
        <v>349</v>
      </c>
      <c r="Q23" s="10" t="s">
        <v>350</v>
      </c>
      <c r="R23" s="10" t="s">
        <v>351</v>
      </c>
      <c r="S23" s="10" t="s">
        <v>352</v>
      </c>
    </row>
    <row r="24" spans="10:19" x14ac:dyDescent="0.35">
      <c r="J24" s="10" t="s">
        <v>353</v>
      </c>
      <c r="K24" s="10" t="s">
        <v>354</v>
      </c>
      <c r="L24" s="10" t="s">
        <v>355</v>
      </c>
      <c r="M24" s="10" t="s">
        <v>356</v>
      </c>
      <c r="N24" s="10" t="s">
        <v>357</v>
      </c>
      <c r="O24" s="10" t="s">
        <v>358</v>
      </c>
      <c r="P24" s="10" t="s">
        <v>359</v>
      </c>
      <c r="Q24" s="10" t="s">
        <v>360</v>
      </c>
      <c r="R24" s="10" t="s">
        <v>361</v>
      </c>
      <c r="S24" s="10" t="s">
        <v>362</v>
      </c>
    </row>
    <row r="25" spans="10:19" x14ac:dyDescent="0.35">
      <c r="J25" s="10" t="s">
        <v>363</v>
      </c>
      <c r="K25" s="10" t="s">
        <v>364</v>
      </c>
      <c r="L25" s="10" t="s">
        <v>365</v>
      </c>
      <c r="M25" s="10" t="s">
        <v>366</v>
      </c>
      <c r="N25" s="10" t="s">
        <v>367</v>
      </c>
      <c r="O25" s="10" t="s">
        <v>368</v>
      </c>
      <c r="P25" s="10" t="s">
        <v>369</v>
      </c>
      <c r="Q25" s="10" t="s">
        <v>370</v>
      </c>
      <c r="R25" s="10" t="s">
        <v>371</v>
      </c>
      <c r="S25" s="10" t="s">
        <v>372</v>
      </c>
    </row>
    <row r="26" spans="10:19" x14ac:dyDescent="0.35">
      <c r="J26" s="10" t="s">
        <v>373</v>
      </c>
      <c r="K26" s="10" t="s">
        <v>374</v>
      </c>
      <c r="L26" s="10" t="s">
        <v>375</v>
      </c>
      <c r="M26" s="10" t="s">
        <v>376</v>
      </c>
      <c r="N26" s="10" t="s">
        <v>377</v>
      </c>
      <c r="O26" s="10" t="s">
        <v>378</v>
      </c>
      <c r="P26" s="10" t="s">
        <v>379</v>
      </c>
      <c r="Q26" s="10" t="s">
        <v>380</v>
      </c>
      <c r="R26" s="10" t="s">
        <v>381</v>
      </c>
      <c r="S26" s="10" t="s">
        <v>382</v>
      </c>
    </row>
    <row r="27" spans="10:19" x14ac:dyDescent="0.35">
      <c r="J27" s="10" t="s">
        <v>383</v>
      </c>
      <c r="K27" s="10" t="s">
        <v>384</v>
      </c>
      <c r="L27" s="10" t="s">
        <v>385</v>
      </c>
      <c r="M27" s="10" t="s">
        <v>386</v>
      </c>
      <c r="N27" s="10" t="s">
        <v>387</v>
      </c>
      <c r="O27" s="10" t="s">
        <v>388</v>
      </c>
      <c r="P27" s="10" t="s">
        <v>389</v>
      </c>
      <c r="Q27" s="10" t="s">
        <v>390</v>
      </c>
      <c r="R27" s="10" t="s">
        <v>391</v>
      </c>
      <c r="S27" s="10" t="s">
        <v>392</v>
      </c>
    </row>
    <row r="28" spans="10:19" x14ac:dyDescent="0.35">
      <c r="J28" s="10" t="s">
        <v>393</v>
      </c>
      <c r="K28" s="10" t="s">
        <v>394</v>
      </c>
      <c r="L28" s="10" t="s">
        <v>395</v>
      </c>
      <c r="M28" s="10" t="s">
        <v>396</v>
      </c>
      <c r="N28" s="10" t="s">
        <v>397</v>
      </c>
      <c r="O28" s="10" t="s">
        <v>398</v>
      </c>
      <c r="P28" s="10" t="s">
        <v>399</v>
      </c>
      <c r="Q28" s="10" t="s">
        <v>400</v>
      </c>
      <c r="R28" s="10" t="s">
        <v>401</v>
      </c>
      <c r="S28" s="10" t="s">
        <v>402</v>
      </c>
    </row>
    <row r="29" spans="10:19" x14ac:dyDescent="0.35">
      <c r="J29" s="10" t="s">
        <v>403</v>
      </c>
      <c r="K29" s="10" t="s">
        <v>404</v>
      </c>
      <c r="L29" s="10" t="s">
        <v>405</v>
      </c>
      <c r="M29" s="10" t="s">
        <v>406</v>
      </c>
      <c r="N29" s="10" t="s">
        <v>407</v>
      </c>
      <c r="O29" s="10" t="s">
        <v>408</v>
      </c>
      <c r="P29" s="10" t="s">
        <v>409</v>
      </c>
      <c r="Q29" s="10" t="s">
        <v>410</v>
      </c>
      <c r="R29" s="10" t="s">
        <v>411</v>
      </c>
      <c r="S29" s="10" t="s">
        <v>412</v>
      </c>
    </row>
    <row r="30" spans="10:19" x14ac:dyDescent="0.35">
      <c r="J30" s="10" t="s">
        <v>413</v>
      </c>
      <c r="K30" s="10" t="s">
        <v>414</v>
      </c>
      <c r="L30" s="10" t="s">
        <v>415</v>
      </c>
      <c r="M30" s="10" t="s">
        <v>416</v>
      </c>
      <c r="N30" s="10" t="s">
        <v>417</v>
      </c>
      <c r="O30" s="10" t="s">
        <v>418</v>
      </c>
      <c r="P30" s="10" t="s">
        <v>419</v>
      </c>
      <c r="Q30" s="10" t="s">
        <v>420</v>
      </c>
      <c r="R30" s="10" t="s">
        <v>421</v>
      </c>
      <c r="S30" s="10" t="s">
        <v>422</v>
      </c>
    </row>
    <row r="31" spans="10:19" x14ac:dyDescent="0.35">
      <c r="J31" s="10" t="s">
        <v>423</v>
      </c>
      <c r="K31" s="10" t="s">
        <v>424</v>
      </c>
      <c r="L31" s="10" t="s">
        <v>425</v>
      </c>
      <c r="M31" s="10" t="s">
        <v>426</v>
      </c>
      <c r="N31" s="10" t="s">
        <v>427</v>
      </c>
      <c r="O31" s="10" t="s">
        <v>428</v>
      </c>
      <c r="P31" s="10" t="s">
        <v>429</v>
      </c>
      <c r="Q31" s="10" t="s">
        <v>430</v>
      </c>
      <c r="R31" s="10" t="s">
        <v>431</v>
      </c>
      <c r="S31" s="10" t="s">
        <v>432</v>
      </c>
    </row>
    <row r="32" spans="10:19" x14ac:dyDescent="0.35">
      <c r="J32" s="10" t="s">
        <v>433</v>
      </c>
      <c r="K32" s="10" t="s">
        <v>434</v>
      </c>
      <c r="L32" s="10" t="s">
        <v>435</v>
      </c>
      <c r="M32" s="10" t="s">
        <v>436</v>
      </c>
      <c r="N32" s="10" t="s">
        <v>437</v>
      </c>
      <c r="O32" s="10" t="s">
        <v>438</v>
      </c>
      <c r="P32" s="10" t="s">
        <v>439</v>
      </c>
      <c r="Q32" s="10" t="s">
        <v>440</v>
      </c>
      <c r="R32" s="10" t="s">
        <v>441</v>
      </c>
      <c r="S32" s="10" t="s">
        <v>442</v>
      </c>
    </row>
    <row r="33" spans="10:19" x14ac:dyDescent="0.35">
      <c r="J33" s="10" t="s">
        <v>23</v>
      </c>
      <c r="K33" s="10" t="s">
        <v>443</v>
      </c>
      <c r="L33" s="10" t="s">
        <v>444</v>
      </c>
      <c r="M33" s="10" t="s">
        <v>445</v>
      </c>
      <c r="N33" s="10" t="s">
        <v>446</v>
      </c>
      <c r="O33" s="10" t="s">
        <v>447</v>
      </c>
      <c r="P33" s="10" t="s">
        <v>448</v>
      </c>
      <c r="Q33" s="10" t="s">
        <v>449</v>
      </c>
      <c r="R33" s="10" t="s">
        <v>450</v>
      </c>
      <c r="S33" s="10" t="s">
        <v>451</v>
      </c>
    </row>
    <row r="34" spans="10:19" x14ac:dyDescent="0.35">
      <c r="J34" s="10" t="s">
        <v>452</v>
      </c>
      <c r="K34" s="10" t="s">
        <v>453</v>
      </c>
      <c r="L34" s="10" t="s">
        <v>454</v>
      </c>
      <c r="M34" s="10" t="s">
        <v>455</v>
      </c>
      <c r="N34" s="10" t="s">
        <v>456</v>
      </c>
      <c r="O34" s="10" t="s">
        <v>457</v>
      </c>
      <c r="P34" s="10" t="s">
        <v>458</v>
      </c>
      <c r="Q34" s="10" t="s">
        <v>459</v>
      </c>
      <c r="R34" s="10" t="s">
        <v>460</v>
      </c>
      <c r="S34" s="10" t="s">
        <v>461</v>
      </c>
    </row>
    <row r="35" spans="10:19" x14ac:dyDescent="0.35">
      <c r="J35" s="10" t="s">
        <v>462</v>
      </c>
      <c r="K35" s="10" t="s">
        <v>463</v>
      </c>
      <c r="L35" s="10" t="s">
        <v>464</v>
      </c>
      <c r="M35" s="10" t="s">
        <v>465</v>
      </c>
      <c r="N35" s="10" t="s">
        <v>466</v>
      </c>
      <c r="O35" s="10" t="s">
        <v>467</v>
      </c>
      <c r="P35" s="10" t="s">
        <v>468</v>
      </c>
      <c r="Q35" s="10" t="s">
        <v>469</v>
      </c>
      <c r="R35" s="10" t="s">
        <v>470</v>
      </c>
      <c r="S35" s="10" t="s">
        <v>471</v>
      </c>
    </row>
    <row r="36" spans="10:19" x14ac:dyDescent="0.35">
      <c r="J36" s="10" t="s">
        <v>472</v>
      </c>
      <c r="K36" s="10" t="s">
        <v>473</v>
      </c>
      <c r="L36" s="10" t="s">
        <v>474</v>
      </c>
      <c r="M36" s="10" t="s">
        <v>475</v>
      </c>
      <c r="N36" s="10" t="s">
        <v>476</v>
      </c>
      <c r="O36" s="10" t="s">
        <v>477</v>
      </c>
      <c r="P36" s="10" t="s">
        <v>478</v>
      </c>
      <c r="Q36" s="10" t="s">
        <v>479</v>
      </c>
      <c r="R36" s="10" t="s">
        <v>480</v>
      </c>
      <c r="S36" s="10" t="s">
        <v>481</v>
      </c>
    </row>
    <row r="37" spans="10:19" x14ac:dyDescent="0.35">
      <c r="J37" s="10" t="s">
        <v>482</v>
      </c>
      <c r="K37" s="10" t="s">
        <v>483</v>
      </c>
      <c r="L37" s="10" t="s">
        <v>484</v>
      </c>
      <c r="M37" s="10" t="s">
        <v>485</v>
      </c>
      <c r="N37" s="10" t="s">
        <v>486</v>
      </c>
      <c r="O37" s="10" t="s">
        <v>487</v>
      </c>
      <c r="P37" s="10" t="s">
        <v>488</v>
      </c>
      <c r="Q37" s="10" t="s">
        <v>489</v>
      </c>
      <c r="R37" s="10" t="s">
        <v>490</v>
      </c>
      <c r="S37" s="10" t="s">
        <v>491</v>
      </c>
    </row>
    <row r="38" spans="10:19" x14ac:dyDescent="0.35">
      <c r="J38" s="10" t="s">
        <v>492</v>
      </c>
      <c r="K38" s="10" t="s">
        <v>493</v>
      </c>
      <c r="L38" s="10" t="s">
        <v>494</v>
      </c>
      <c r="M38" s="10" t="s">
        <v>495</v>
      </c>
      <c r="N38" s="10" t="s">
        <v>496</v>
      </c>
      <c r="O38" s="10" t="s">
        <v>497</v>
      </c>
      <c r="P38" s="10" t="s">
        <v>498</v>
      </c>
      <c r="Q38" s="10" t="s">
        <v>499</v>
      </c>
      <c r="R38" s="10" t="s">
        <v>500</v>
      </c>
      <c r="S38" s="10" t="s">
        <v>501</v>
      </c>
    </row>
    <row r="39" spans="10:19" x14ac:dyDescent="0.35">
      <c r="J39" s="10" t="s">
        <v>502</v>
      </c>
      <c r="K39" s="10" t="s">
        <v>503</v>
      </c>
      <c r="L39" s="10" t="s">
        <v>504</v>
      </c>
      <c r="M39" s="10" t="s">
        <v>505</v>
      </c>
      <c r="N39" s="10" t="s">
        <v>506</v>
      </c>
      <c r="O39" s="10" t="s">
        <v>507</v>
      </c>
      <c r="P39" s="10" t="s">
        <v>508</v>
      </c>
      <c r="Q39" s="10" t="s">
        <v>509</v>
      </c>
      <c r="R39" s="10" t="s">
        <v>510</v>
      </c>
      <c r="S39" s="10" t="s">
        <v>511</v>
      </c>
    </row>
    <row r="40" spans="10:19" x14ac:dyDescent="0.35">
      <c r="J40" s="10" t="s">
        <v>512</v>
      </c>
      <c r="K40" s="10" t="s">
        <v>513</v>
      </c>
      <c r="L40" s="10" t="s">
        <v>514</v>
      </c>
      <c r="M40" s="10" t="s">
        <v>515</v>
      </c>
      <c r="N40" s="10" t="s">
        <v>516</v>
      </c>
      <c r="O40" s="10" t="s">
        <v>517</v>
      </c>
      <c r="P40" s="10" t="s">
        <v>518</v>
      </c>
      <c r="Q40" s="10" t="s">
        <v>519</v>
      </c>
      <c r="R40" s="10" t="s">
        <v>520</v>
      </c>
      <c r="S40" s="10" t="s">
        <v>521</v>
      </c>
    </row>
    <row r="41" spans="10:19" x14ac:dyDescent="0.35">
      <c r="J41" s="10" t="s">
        <v>522</v>
      </c>
      <c r="K41" s="10" t="s">
        <v>523</v>
      </c>
      <c r="L41" s="10" t="s">
        <v>524</v>
      </c>
      <c r="M41" s="10" t="s">
        <v>525</v>
      </c>
      <c r="N41" s="10" t="s">
        <v>526</v>
      </c>
      <c r="O41" s="10" t="s">
        <v>527</v>
      </c>
      <c r="P41" s="10" t="s">
        <v>528</v>
      </c>
      <c r="Q41" s="10" t="s">
        <v>529</v>
      </c>
      <c r="R41" s="10" t="s">
        <v>530</v>
      </c>
      <c r="S41" s="10" t="s">
        <v>531</v>
      </c>
    </row>
    <row r="42" spans="10:19" x14ac:dyDescent="0.35">
      <c r="J42" s="10" t="s">
        <v>532</v>
      </c>
      <c r="K42" s="10" t="s">
        <v>533</v>
      </c>
      <c r="L42" s="10" t="s">
        <v>534</v>
      </c>
      <c r="M42" s="10" t="s">
        <v>535</v>
      </c>
      <c r="N42" s="10" t="s">
        <v>536</v>
      </c>
      <c r="O42" s="10" t="s">
        <v>537</v>
      </c>
      <c r="P42" s="10" t="s">
        <v>538</v>
      </c>
      <c r="Q42" s="10" t="s">
        <v>539</v>
      </c>
      <c r="R42" s="10" t="s">
        <v>540</v>
      </c>
      <c r="S42" s="10" t="s">
        <v>541</v>
      </c>
    </row>
    <row r="43" spans="10:19" x14ac:dyDescent="0.35">
      <c r="J43" s="10" t="s">
        <v>542</v>
      </c>
      <c r="K43" s="10" t="s">
        <v>543</v>
      </c>
      <c r="L43" s="10" t="s">
        <v>544</v>
      </c>
      <c r="M43" s="10" t="s">
        <v>545</v>
      </c>
      <c r="N43" s="10" t="s">
        <v>546</v>
      </c>
      <c r="O43" s="10" t="s">
        <v>547</v>
      </c>
      <c r="P43" s="10" t="s">
        <v>548</v>
      </c>
      <c r="Q43" s="10" t="s">
        <v>549</v>
      </c>
      <c r="R43" s="10" t="s">
        <v>550</v>
      </c>
      <c r="S43" s="10" t="s">
        <v>551</v>
      </c>
    </row>
    <row r="44" spans="10:19" x14ac:dyDescent="0.35">
      <c r="J44" s="10" t="s">
        <v>552</v>
      </c>
      <c r="K44" s="10" t="s">
        <v>553</v>
      </c>
      <c r="L44" s="10" t="s">
        <v>554</v>
      </c>
      <c r="M44" s="10" t="s">
        <v>555</v>
      </c>
      <c r="N44" s="10" t="s">
        <v>556</v>
      </c>
      <c r="O44" s="10" t="s">
        <v>557</v>
      </c>
      <c r="P44" s="10" t="s">
        <v>558</v>
      </c>
      <c r="Q44" s="10" t="s">
        <v>559</v>
      </c>
      <c r="R44" s="10" t="s">
        <v>560</v>
      </c>
      <c r="S44" s="10" t="s">
        <v>561</v>
      </c>
    </row>
    <row r="45" spans="10:19" x14ac:dyDescent="0.35">
      <c r="J45" s="10" t="s">
        <v>562</v>
      </c>
      <c r="K45" s="10" t="s">
        <v>563</v>
      </c>
      <c r="L45" s="10" t="s">
        <v>564</v>
      </c>
      <c r="M45" s="10" t="s">
        <v>565</v>
      </c>
      <c r="N45" s="10" t="s">
        <v>566</v>
      </c>
      <c r="O45" s="10" t="s">
        <v>567</v>
      </c>
      <c r="P45" s="10" t="s">
        <v>568</v>
      </c>
      <c r="Q45" s="10" t="s">
        <v>569</v>
      </c>
      <c r="R45" s="10" t="s">
        <v>570</v>
      </c>
      <c r="S45" s="10" t="s">
        <v>571</v>
      </c>
    </row>
    <row r="46" spans="10:19" x14ac:dyDescent="0.35">
      <c r="J46" s="10" t="s">
        <v>572</v>
      </c>
      <c r="K46" s="10" t="s">
        <v>573</v>
      </c>
      <c r="L46" s="10" t="s">
        <v>574</v>
      </c>
      <c r="M46" s="10" t="s">
        <v>575</v>
      </c>
      <c r="N46" s="10" t="s">
        <v>576</v>
      </c>
      <c r="O46" s="10" t="s">
        <v>577</v>
      </c>
      <c r="P46" s="10" t="s">
        <v>578</v>
      </c>
      <c r="Q46" s="10" t="s">
        <v>579</v>
      </c>
      <c r="R46" s="10" t="s">
        <v>580</v>
      </c>
      <c r="S46" s="10" t="s">
        <v>581</v>
      </c>
    </row>
    <row r="47" spans="10:19" x14ac:dyDescent="0.35">
      <c r="J47" s="10" t="s">
        <v>582</v>
      </c>
      <c r="K47" s="10" t="s">
        <v>583</v>
      </c>
      <c r="L47" s="10" t="s">
        <v>584</v>
      </c>
      <c r="M47" s="10" t="s">
        <v>585</v>
      </c>
      <c r="N47" s="10" t="s">
        <v>586</v>
      </c>
      <c r="O47" s="10" t="s">
        <v>587</v>
      </c>
      <c r="P47" s="10" t="s">
        <v>588</v>
      </c>
      <c r="Q47" s="10" t="s">
        <v>589</v>
      </c>
      <c r="R47" s="10" t="s">
        <v>590</v>
      </c>
      <c r="S47" s="10" t="s">
        <v>591</v>
      </c>
    </row>
    <row r="48" spans="10:19" x14ac:dyDescent="0.35">
      <c r="J48" s="10" t="s">
        <v>592</v>
      </c>
      <c r="K48" s="10" t="s">
        <v>593</v>
      </c>
      <c r="L48" s="10" t="s">
        <v>594</v>
      </c>
      <c r="M48" s="10" t="s">
        <v>595</v>
      </c>
      <c r="N48" s="10" t="s">
        <v>596</v>
      </c>
      <c r="O48" s="10" t="s">
        <v>597</v>
      </c>
      <c r="P48" s="10" t="s">
        <v>598</v>
      </c>
      <c r="Q48" s="10" t="s">
        <v>599</v>
      </c>
      <c r="R48" s="10" t="s">
        <v>600</v>
      </c>
      <c r="S48" s="10" t="s">
        <v>601</v>
      </c>
    </row>
    <row r="49" spans="10:19" x14ac:dyDescent="0.35">
      <c r="J49" s="10" t="s">
        <v>602</v>
      </c>
      <c r="K49" s="10" t="s">
        <v>603</v>
      </c>
      <c r="L49" s="10" t="s">
        <v>604</v>
      </c>
      <c r="M49" s="10" t="s">
        <v>605</v>
      </c>
      <c r="N49" s="10" t="s">
        <v>606</v>
      </c>
      <c r="O49" s="10" t="s">
        <v>607</v>
      </c>
      <c r="P49" s="10" t="s">
        <v>608</v>
      </c>
      <c r="Q49" s="10" t="s">
        <v>609</v>
      </c>
      <c r="R49" s="10" t="s">
        <v>610</v>
      </c>
      <c r="S49" s="10" t="s">
        <v>611</v>
      </c>
    </row>
    <row r="50" spans="10:19" x14ac:dyDescent="0.35">
      <c r="J50" s="10" t="s">
        <v>612</v>
      </c>
      <c r="K50" s="10" t="s">
        <v>613</v>
      </c>
      <c r="L50" s="10" t="s">
        <v>614</v>
      </c>
      <c r="M50" s="10" t="s">
        <v>615</v>
      </c>
      <c r="N50" s="10" t="s">
        <v>616</v>
      </c>
      <c r="O50" s="10" t="s">
        <v>617</v>
      </c>
      <c r="P50" s="10" t="s">
        <v>618</v>
      </c>
      <c r="Q50" s="10" t="s">
        <v>619</v>
      </c>
      <c r="R50" s="10" t="s">
        <v>620</v>
      </c>
      <c r="S50" s="10" t="s">
        <v>621</v>
      </c>
    </row>
    <row r="51" spans="10:19" x14ac:dyDescent="0.35">
      <c r="J51" s="10" t="s">
        <v>622</v>
      </c>
      <c r="K51" s="10" t="s">
        <v>623</v>
      </c>
      <c r="L51" s="10" t="s">
        <v>624</v>
      </c>
      <c r="M51" s="10" t="s">
        <v>625</v>
      </c>
      <c r="N51" s="10" t="s">
        <v>626</v>
      </c>
      <c r="O51" s="10" t="s">
        <v>627</v>
      </c>
      <c r="P51" s="10" t="s">
        <v>628</v>
      </c>
      <c r="Q51" s="10" t="s">
        <v>629</v>
      </c>
      <c r="R51" s="10" t="s">
        <v>630</v>
      </c>
      <c r="S51" s="10" t="s">
        <v>631</v>
      </c>
    </row>
    <row r="52" spans="10:19" x14ac:dyDescent="0.35">
      <c r="J52" s="10" t="s">
        <v>632</v>
      </c>
      <c r="K52" s="10" t="s">
        <v>633</v>
      </c>
      <c r="L52" s="10" t="s">
        <v>634</v>
      </c>
      <c r="M52" s="10" t="s">
        <v>635</v>
      </c>
      <c r="N52" s="10" t="s">
        <v>636</v>
      </c>
      <c r="O52" s="10" t="s">
        <v>637</v>
      </c>
      <c r="P52" s="10" t="s">
        <v>638</v>
      </c>
      <c r="Q52" s="10" t="s">
        <v>639</v>
      </c>
      <c r="R52" s="10" t="s">
        <v>640</v>
      </c>
      <c r="S52" s="10" t="s">
        <v>641</v>
      </c>
    </row>
    <row r="53" spans="10:19" x14ac:dyDescent="0.35">
      <c r="J53" s="10" t="s">
        <v>642</v>
      </c>
      <c r="K53" s="10" t="s">
        <v>643</v>
      </c>
      <c r="L53" s="10" t="s">
        <v>644</v>
      </c>
      <c r="M53" s="10" t="s">
        <v>645</v>
      </c>
      <c r="N53" s="10" t="s">
        <v>646</v>
      </c>
      <c r="O53" s="10" t="s">
        <v>647</v>
      </c>
      <c r="P53" s="10" t="s">
        <v>648</v>
      </c>
      <c r="Q53" s="10" t="s">
        <v>649</v>
      </c>
      <c r="R53" s="10" t="s">
        <v>650</v>
      </c>
      <c r="S53" s="10" t="s">
        <v>651</v>
      </c>
    </row>
    <row r="54" spans="10:19" x14ac:dyDescent="0.35">
      <c r="J54" s="10" t="s">
        <v>652</v>
      </c>
      <c r="K54" s="10" t="s">
        <v>653</v>
      </c>
      <c r="L54" s="10" t="s">
        <v>654</v>
      </c>
      <c r="M54" s="10" t="s">
        <v>655</v>
      </c>
      <c r="N54" s="10" t="s">
        <v>656</v>
      </c>
      <c r="O54" s="10" t="s">
        <v>657</v>
      </c>
      <c r="P54" s="10" t="s">
        <v>658</v>
      </c>
      <c r="Q54" s="10" t="s">
        <v>659</v>
      </c>
      <c r="R54" s="10" t="s">
        <v>660</v>
      </c>
      <c r="S54" s="10" t="s">
        <v>661</v>
      </c>
    </row>
    <row r="55" spans="10:19" x14ac:dyDescent="0.35">
      <c r="J55" s="10" t="s">
        <v>662</v>
      </c>
      <c r="K55" s="10" t="s">
        <v>663</v>
      </c>
      <c r="L55" s="10" t="s">
        <v>664</v>
      </c>
      <c r="M55" s="10" t="s">
        <v>665</v>
      </c>
      <c r="N55" s="10" t="s">
        <v>666</v>
      </c>
      <c r="O55" s="10" t="s">
        <v>667</v>
      </c>
      <c r="P55" s="10" t="s">
        <v>668</v>
      </c>
      <c r="Q55" s="10" t="s">
        <v>669</v>
      </c>
      <c r="R55" s="10" t="s">
        <v>670</v>
      </c>
      <c r="S55" s="10" t="s">
        <v>671</v>
      </c>
    </row>
    <row r="56" spans="10:19" x14ac:dyDescent="0.35">
      <c r="J56" s="10" t="s">
        <v>672</v>
      </c>
      <c r="K56" s="10" t="s">
        <v>673</v>
      </c>
      <c r="L56" s="10" t="s">
        <v>674</v>
      </c>
      <c r="M56" s="10" t="s">
        <v>675</v>
      </c>
      <c r="N56" s="10" t="s">
        <v>676</v>
      </c>
      <c r="O56" s="10" t="s">
        <v>677</v>
      </c>
      <c r="P56" s="10" t="s">
        <v>678</v>
      </c>
      <c r="Q56" s="10" t="s">
        <v>679</v>
      </c>
      <c r="R56" s="10" t="s">
        <v>680</v>
      </c>
      <c r="S56" s="10" t="s">
        <v>681</v>
      </c>
    </row>
    <row r="57" spans="10:19" x14ac:dyDescent="0.35">
      <c r="J57" s="10" t="s">
        <v>682</v>
      </c>
      <c r="K57" s="10" t="s">
        <v>683</v>
      </c>
      <c r="L57" s="10" t="s">
        <v>684</v>
      </c>
      <c r="M57" s="10" t="s">
        <v>685</v>
      </c>
      <c r="N57" s="10" t="s">
        <v>686</v>
      </c>
      <c r="O57" s="10" t="s">
        <v>687</v>
      </c>
      <c r="P57" s="10" t="s">
        <v>688</v>
      </c>
      <c r="Q57" s="10" t="s">
        <v>689</v>
      </c>
      <c r="R57" s="10" t="s">
        <v>690</v>
      </c>
      <c r="S57" s="10" t="s">
        <v>691</v>
      </c>
    </row>
    <row r="58" spans="10:19" x14ac:dyDescent="0.35">
      <c r="J58" s="10" t="s">
        <v>692</v>
      </c>
      <c r="K58" s="10" t="s">
        <v>693</v>
      </c>
      <c r="L58" s="10" t="s">
        <v>694</v>
      </c>
      <c r="M58" s="10" t="s">
        <v>695</v>
      </c>
      <c r="N58" s="10" t="s">
        <v>696</v>
      </c>
      <c r="O58" s="10" t="s">
        <v>697</v>
      </c>
      <c r="P58" s="10" t="s">
        <v>698</v>
      </c>
      <c r="Q58" s="10" t="s">
        <v>699</v>
      </c>
      <c r="R58" s="10" t="s">
        <v>700</v>
      </c>
      <c r="S58" s="10" t="s">
        <v>701</v>
      </c>
    </row>
    <row r="59" spans="10:19" x14ac:dyDescent="0.35">
      <c r="J59" s="10" t="s">
        <v>702</v>
      </c>
      <c r="K59" s="10" t="s">
        <v>703</v>
      </c>
      <c r="L59" s="10" t="s">
        <v>704</v>
      </c>
      <c r="M59" s="10" t="s">
        <v>705</v>
      </c>
      <c r="N59" s="10" t="s">
        <v>706</v>
      </c>
      <c r="O59" s="10" t="s">
        <v>707</v>
      </c>
      <c r="P59" s="10" t="s">
        <v>708</v>
      </c>
      <c r="Q59" s="10" t="s">
        <v>709</v>
      </c>
      <c r="R59" s="10" t="s">
        <v>710</v>
      </c>
      <c r="S59" s="10" t="s">
        <v>711</v>
      </c>
    </row>
    <row r="60" spans="10:19" x14ac:dyDescent="0.35">
      <c r="J60" s="10" t="s">
        <v>712</v>
      </c>
      <c r="K60" s="10" t="s">
        <v>713</v>
      </c>
      <c r="L60" s="10" t="s">
        <v>714</v>
      </c>
      <c r="M60" s="10" t="s">
        <v>715</v>
      </c>
      <c r="N60" s="10" t="s">
        <v>716</v>
      </c>
      <c r="O60" s="10" t="s">
        <v>717</v>
      </c>
      <c r="P60" s="10" t="s">
        <v>718</v>
      </c>
      <c r="Q60" s="10" t="s">
        <v>719</v>
      </c>
      <c r="R60" s="10" t="s">
        <v>720</v>
      </c>
      <c r="S60" s="10" t="s">
        <v>721</v>
      </c>
    </row>
    <row r="61" spans="10:19" x14ac:dyDescent="0.35">
      <c r="J61" s="10" t="s">
        <v>722</v>
      </c>
      <c r="K61" s="10" t="s">
        <v>723</v>
      </c>
      <c r="L61" s="10" t="s">
        <v>724</v>
      </c>
      <c r="M61" s="10" t="s">
        <v>725</v>
      </c>
      <c r="N61" s="10" t="s">
        <v>726</v>
      </c>
      <c r="O61" s="10" t="s">
        <v>727</v>
      </c>
      <c r="P61" s="10" t="s">
        <v>728</v>
      </c>
      <c r="Q61" s="10" t="s">
        <v>729</v>
      </c>
      <c r="R61" s="10" t="s">
        <v>730</v>
      </c>
      <c r="S61" s="10" t="s">
        <v>731</v>
      </c>
    </row>
    <row r="62" spans="10:19" x14ac:dyDescent="0.35">
      <c r="J62" s="10" t="s">
        <v>732</v>
      </c>
      <c r="K62" s="10" t="s">
        <v>733</v>
      </c>
      <c r="L62" s="10" t="s">
        <v>734</v>
      </c>
      <c r="M62" s="10" t="s">
        <v>735</v>
      </c>
      <c r="N62" s="10" t="s">
        <v>736</v>
      </c>
      <c r="O62" s="10" t="s">
        <v>737</v>
      </c>
      <c r="P62" s="10" t="s">
        <v>738</v>
      </c>
      <c r="Q62" s="10" t="s">
        <v>739</v>
      </c>
      <c r="R62" s="10" t="s">
        <v>740</v>
      </c>
      <c r="S62" s="10" t="s">
        <v>741</v>
      </c>
    </row>
    <row r="63" spans="10:19" x14ac:dyDescent="0.35">
      <c r="J63" s="10" t="s">
        <v>742</v>
      </c>
      <c r="K63" s="10" t="s">
        <v>743</v>
      </c>
      <c r="L63" s="10" t="s">
        <v>744</v>
      </c>
      <c r="M63" s="10" t="s">
        <v>745</v>
      </c>
      <c r="N63" s="10" t="s">
        <v>746</v>
      </c>
      <c r="O63" s="10" t="s">
        <v>747</v>
      </c>
      <c r="P63" s="10" t="s">
        <v>748</v>
      </c>
      <c r="Q63" s="10" t="s">
        <v>749</v>
      </c>
      <c r="R63" s="10" t="s">
        <v>750</v>
      </c>
      <c r="S63" s="10" t="s">
        <v>751</v>
      </c>
    </row>
    <row r="64" spans="10:19" x14ac:dyDescent="0.35">
      <c r="J64" s="10" t="s">
        <v>752</v>
      </c>
      <c r="K64" s="10" t="s">
        <v>753</v>
      </c>
      <c r="L64" s="10" t="s">
        <v>754</v>
      </c>
      <c r="M64" s="10" t="s">
        <v>755</v>
      </c>
      <c r="N64" s="10" t="s">
        <v>756</v>
      </c>
      <c r="O64" s="10" t="s">
        <v>757</v>
      </c>
      <c r="P64" s="10" t="s">
        <v>758</v>
      </c>
      <c r="Q64" s="10" t="s">
        <v>759</v>
      </c>
      <c r="R64" s="10" t="s">
        <v>760</v>
      </c>
      <c r="S64" s="10" t="s">
        <v>761</v>
      </c>
    </row>
    <row r="65" spans="10:19" x14ac:dyDescent="0.35">
      <c r="J65" s="10" t="s">
        <v>762</v>
      </c>
      <c r="K65" s="10" t="s">
        <v>763</v>
      </c>
      <c r="L65" s="10" t="s">
        <v>764</v>
      </c>
      <c r="M65" s="10" t="s">
        <v>765</v>
      </c>
      <c r="N65" s="10" t="s">
        <v>766</v>
      </c>
      <c r="O65" s="10" t="s">
        <v>767</v>
      </c>
      <c r="P65" s="10" t="s">
        <v>768</v>
      </c>
      <c r="Q65" s="10" t="s">
        <v>769</v>
      </c>
      <c r="R65" s="10" t="s">
        <v>770</v>
      </c>
      <c r="S65" s="10" t="s">
        <v>771</v>
      </c>
    </row>
    <row r="66" spans="10:19" x14ac:dyDescent="0.35">
      <c r="J66" s="10" t="s">
        <v>772</v>
      </c>
      <c r="K66" s="10" t="s">
        <v>773</v>
      </c>
      <c r="L66" s="10" t="s">
        <v>774</v>
      </c>
      <c r="M66" s="10" t="s">
        <v>775</v>
      </c>
      <c r="N66" s="10" t="s">
        <v>776</v>
      </c>
      <c r="O66" s="10" t="s">
        <v>777</v>
      </c>
      <c r="P66" s="10" t="s">
        <v>778</v>
      </c>
      <c r="Q66" s="10" t="s">
        <v>779</v>
      </c>
      <c r="R66" s="10" t="s">
        <v>780</v>
      </c>
      <c r="S66" s="10" t="s">
        <v>781</v>
      </c>
    </row>
    <row r="67" spans="10:19" x14ac:dyDescent="0.35">
      <c r="J67" s="10" t="s">
        <v>782</v>
      </c>
      <c r="K67" s="10" t="s">
        <v>783</v>
      </c>
      <c r="L67" s="10" t="s">
        <v>784</v>
      </c>
      <c r="M67" s="10" t="s">
        <v>785</v>
      </c>
      <c r="N67" s="10" t="s">
        <v>786</v>
      </c>
      <c r="O67" s="10" t="s">
        <v>787</v>
      </c>
      <c r="P67" s="10" t="s">
        <v>788</v>
      </c>
      <c r="Q67" s="10" t="s">
        <v>789</v>
      </c>
      <c r="R67" s="10" t="s">
        <v>790</v>
      </c>
      <c r="S67" s="10" t="s">
        <v>791</v>
      </c>
    </row>
    <row r="68" spans="10:19" x14ac:dyDescent="0.35">
      <c r="J68" s="10" t="s">
        <v>792</v>
      </c>
      <c r="K68" s="10" t="s">
        <v>793</v>
      </c>
      <c r="L68" s="10" t="s">
        <v>794</v>
      </c>
      <c r="M68" s="10" t="s">
        <v>795</v>
      </c>
      <c r="N68" s="10" t="s">
        <v>796</v>
      </c>
      <c r="O68" s="10" t="s">
        <v>797</v>
      </c>
      <c r="P68" s="10" t="s">
        <v>798</v>
      </c>
      <c r="Q68" s="10" t="s">
        <v>799</v>
      </c>
      <c r="R68" s="10" t="s">
        <v>800</v>
      </c>
      <c r="S68" s="10" t="s">
        <v>801</v>
      </c>
    </row>
    <row r="69" spans="10:19" x14ac:dyDescent="0.35">
      <c r="J69" s="10" t="s">
        <v>38</v>
      </c>
      <c r="K69" s="10" t="s">
        <v>802</v>
      </c>
      <c r="L69" s="10" t="s">
        <v>803</v>
      </c>
      <c r="M69" s="10" t="s">
        <v>804</v>
      </c>
      <c r="N69" s="10" t="s">
        <v>805</v>
      </c>
      <c r="O69" s="10" t="s">
        <v>806</v>
      </c>
      <c r="P69" s="10" t="s">
        <v>807</v>
      </c>
      <c r="Q69" s="10" t="s">
        <v>808</v>
      </c>
      <c r="R69" s="10" t="s">
        <v>809</v>
      </c>
      <c r="S69" s="10" t="s">
        <v>810</v>
      </c>
    </row>
    <row r="70" spans="10:19" x14ac:dyDescent="0.35">
      <c r="J70" s="10" t="s">
        <v>811</v>
      </c>
      <c r="K70" s="10" t="s">
        <v>812</v>
      </c>
      <c r="L70" s="10" t="s">
        <v>813</v>
      </c>
      <c r="M70" s="10" t="s">
        <v>814</v>
      </c>
      <c r="N70" s="10" t="s">
        <v>815</v>
      </c>
      <c r="O70" s="10" t="s">
        <v>816</v>
      </c>
      <c r="P70" s="10" t="s">
        <v>817</v>
      </c>
      <c r="Q70" s="10" t="s">
        <v>818</v>
      </c>
      <c r="R70" s="10" t="s">
        <v>819</v>
      </c>
      <c r="S70" s="10" t="s">
        <v>820</v>
      </c>
    </row>
    <row r="71" spans="10:19" x14ac:dyDescent="0.35">
      <c r="J71" s="10" t="s">
        <v>821</v>
      </c>
      <c r="K71" s="10" t="s">
        <v>822</v>
      </c>
      <c r="L71" s="10" t="s">
        <v>823</v>
      </c>
      <c r="M71" s="10" t="s">
        <v>824</v>
      </c>
      <c r="N71" s="10" t="s">
        <v>825</v>
      </c>
      <c r="O71" s="10" t="s">
        <v>826</v>
      </c>
      <c r="P71" s="10" t="s">
        <v>827</v>
      </c>
      <c r="Q71" s="10" t="s">
        <v>828</v>
      </c>
      <c r="R71" s="10" t="s">
        <v>829</v>
      </c>
      <c r="S71" s="10" t="s">
        <v>830</v>
      </c>
    </row>
    <row r="72" spans="10:19" x14ac:dyDescent="0.35">
      <c r="J72" s="10" t="s">
        <v>831</v>
      </c>
      <c r="K72" s="10" t="s">
        <v>832</v>
      </c>
      <c r="L72" s="10" t="s">
        <v>833</v>
      </c>
      <c r="M72" s="10" t="s">
        <v>834</v>
      </c>
      <c r="N72" s="10" t="s">
        <v>835</v>
      </c>
      <c r="O72" s="10" t="s">
        <v>836</v>
      </c>
      <c r="P72" s="10" t="s">
        <v>837</v>
      </c>
      <c r="Q72" s="10" t="s">
        <v>838</v>
      </c>
      <c r="R72" s="10" t="s">
        <v>839</v>
      </c>
      <c r="S72" s="10" t="s">
        <v>840</v>
      </c>
    </row>
    <row r="73" spans="10:19" x14ac:dyDescent="0.35">
      <c r="J73" s="10" t="s">
        <v>841</v>
      </c>
      <c r="K73" s="10" t="s">
        <v>842</v>
      </c>
      <c r="L73" s="10" t="s">
        <v>843</v>
      </c>
      <c r="M73" s="10" t="s">
        <v>844</v>
      </c>
      <c r="N73" s="10" t="s">
        <v>845</v>
      </c>
      <c r="O73" s="10" t="s">
        <v>846</v>
      </c>
      <c r="P73" s="10" t="s">
        <v>847</v>
      </c>
      <c r="Q73" s="10" t="s">
        <v>848</v>
      </c>
      <c r="R73" s="10" t="s">
        <v>849</v>
      </c>
      <c r="S73" s="10" t="s">
        <v>850</v>
      </c>
    </row>
    <row r="74" spans="10:19" x14ac:dyDescent="0.35">
      <c r="J74" s="10" t="s">
        <v>851</v>
      </c>
      <c r="K74" s="10" t="s">
        <v>852</v>
      </c>
      <c r="L74" s="10" t="s">
        <v>853</v>
      </c>
      <c r="M74" s="10" t="s">
        <v>854</v>
      </c>
      <c r="N74" s="10" t="s">
        <v>855</v>
      </c>
      <c r="O74" s="10" t="s">
        <v>856</v>
      </c>
      <c r="P74" s="10" t="s">
        <v>857</v>
      </c>
      <c r="Q74" s="10" t="s">
        <v>858</v>
      </c>
      <c r="R74" s="10" t="s">
        <v>859</v>
      </c>
      <c r="S74" s="10" t="s">
        <v>860</v>
      </c>
    </row>
    <row r="75" spans="10:19" x14ac:dyDescent="0.35">
      <c r="J75" s="10" t="s">
        <v>861</v>
      </c>
      <c r="K75" s="10" t="s">
        <v>862</v>
      </c>
      <c r="L75" s="10" t="s">
        <v>863</v>
      </c>
      <c r="M75" s="10" t="s">
        <v>864</v>
      </c>
      <c r="N75" s="10" t="s">
        <v>865</v>
      </c>
      <c r="O75" s="10" t="s">
        <v>866</v>
      </c>
      <c r="P75" s="10" t="s">
        <v>867</v>
      </c>
      <c r="Q75" s="10" t="s">
        <v>868</v>
      </c>
      <c r="R75" s="10" t="s">
        <v>869</v>
      </c>
      <c r="S75" s="10" t="s">
        <v>870</v>
      </c>
    </row>
    <row r="76" spans="10:19" x14ac:dyDescent="0.35">
      <c r="J76" s="10" t="s">
        <v>871</v>
      </c>
      <c r="K76" s="10" t="s">
        <v>872</v>
      </c>
      <c r="L76" s="10" t="s">
        <v>873</v>
      </c>
      <c r="M76" s="10" t="s">
        <v>874</v>
      </c>
      <c r="N76" s="10" t="s">
        <v>875</v>
      </c>
      <c r="O76" s="10" t="s">
        <v>876</v>
      </c>
      <c r="P76" s="10" t="s">
        <v>877</v>
      </c>
      <c r="Q76" s="10" t="s">
        <v>878</v>
      </c>
      <c r="R76" s="10" t="s">
        <v>879</v>
      </c>
      <c r="S76" s="10" t="s">
        <v>880</v>
      </c>
    </row>
    <row r="77" spans="10:19" x14ac:dyDescent="0.35">
      <c r="J77" s="10" t="s">
        <v>881</v>
      </c>
      <c r="K77" s="10" t="s">
        <v>882</v>
      </c>
      <c r="L77" s="10" t="s">
        <v>883</v>
      </c>
      <c r="M77" s="10" t="s">
        <v>884</v>
      </c>
      <c r="N77" s="10" t="s">
        <v>885</v>
      </c>
      <c r="O77" s="10" t="s">
        <v>886</v>
      </c>
      <c r="P77" s="10" t="s">
        <v>887</v>
      </c>
      <c r="Q77" s="10" t="s">
        <v>888</v>
      </c>
      <c r="R77" s="10" t="s">
        <v>889</v>
      </c>
      <c r="S77" s="10" t="s">
        <v>890</v>
      </c>
    </row>
    <row r="78" spans="10:19" x14ac:dyDescent="0.35">
      <c r="J78" s="10" t="s">
        <v>891</v>
      </c>
      <c r="K78" s="10" t="s">
        <v>892</v>
      </c>
      <c r="L78" s="10" t="s">
        <v>893</v>
      </c>
      <c r="M78" s="10" t="s">
        <v>894</v>
      </c>
      <c r="N78" s="10" t="s">
        <v>895</v>
      </c>
      <c r="O78" s="10" t="s">
        <v>896</v>
      </c>
      <c r="P78" s="10" t="s">
        <v>897</v>
      </c>
      <c r="Q78" s="10" t="s">
        <v>898</v>
      </c>
      <c r="R78" s="10" t="s">
        <v>899</v>
      </c>
      <c r="S78" s="10" t="s">
        <v>900</v>
      </c>
    </row>
    <row r="79" spans="10:19" x14ac:dyDescent="0.35">
      <c r="J79" s="10" t="s">
        <v>901</v>
      </c>
      <c r="K79" s="10" t="s">
        <v>902</v>
      </c>
      <c r="L79" s="10" t="s">
        <v>903</v>
      </c>
      <c r="M79" s="10" t="s">
        <v>904</v>
      </c>
      <c r="N79" s="10" t="s">
        <v>905</v>
      </c>
      <c r="O79" s="10" t="s">
        <v>906</v>
      </c>
      <c r="P79" s="10" t="s">
        <v>907</v>
      </c>
      <c r="Q79" s="10" t="s">
        <v>908</v>
      </c>
      <c r="R79" s="10" t="s">
        <v>909</v>
      </c>
      <c r="S79" s="10" t="s">
        <v>910</v>
      </c>
    </row>
    <row r="80" spans="10:19" x14ac:dyDescent="0.35">
      <c r="J80" s="10" t="s">
        <v>911</v>
      </c>
      <c r="K80" s="10" t="s">
        <v>912</v>
      </c>
      <c r="L80" s="10" t="s">
        <v>913</v>
      </c>
      <c r="M80" s="10" t="s">
        <v>914</v>
      </c>
      <c r="N80" s="10" t="s">
        <v>915</v>
      </c>
      <c r="O80" s="10" t="s">
        <v>916</v>
      </c>
      <c r="P80" s="10" t="s">
        <v>917</v>
      </c>
      <c r="Q80" s="10" t="s">
        <v>918</v>
      </c>
      <c r="R80" s="10" t="s">
        <v>919</v>
      </c>
      <c r="S80" s="10" t="s">
        <v>920</v>
      </c>
    </row>
    <row r="81" spans="10:19" x14ac:dyDescent="0.35">
      <c r="J81" s="10" t="s">
        <v>921</v>
      </c>
      <c r="K81" s="10" t="s">
        <v>922</v>
      </c>
      <c r="L81" s="10" t="s">
        <v>923</v>
      </c>
      <c r="M81" s="10" t="s">
        <v>924</v>
      </c>
      <c r="N81" s="10" t="s">
        <v>925</v>
      </c>
      <c r="O81" s="10" t="s">
        <v>926</v>
      </c>
      <c r="P81" s="10" t="s">
        <v>927</v>
      </c>
      <c r="Q81" s="10" t="s">
        <v>928</v>
      </c>
      <c r="R81" s="10" t="s">
        <v>929</v>
      </c>
      <c r="S81" s="10" t="s">
        <v>930</v>
      </c>
    </row>
    <row r="82" spans="10:19" x14ac:dyDescent="0.35">
      <c r="J82" s="10" t="s">
        <v>931</v>
      </c>
      <c r="K82" s="10" t="s">
        <v>932</v>
      </c>
      <c r="L82" s="10" t="s">
        <v>933</v>
      </c>
      <c r="M82" s="10" t="s">
        <v>934</v>
      </c>
      <c r="N82" s="10" t="s">
        <v>935</v>
      </c>
      <c r="O82" s="10" t="s">
        <v>936</v>
      </c>
      <c r="P82" s="10" t="s">
        <v>937</v>
      </c>
      <c r="Q82" s="10" t="s">
        <v>938</v>
      </c>
      <c r="R82" s="10" t="s">
        <v>939</v>
      </c>
      <c r="S82" s="10" t="s">
        <v>940</v>
      </c>
    </row>
    <row r="83" spans="10:19" x14ac:dyDescent="0.35">
      <c r="J83" s="10" t="s">
        <v>941</v>
      </c>
      <c r="K83" s="10" t="s">
        <v>942</v>
      </c>
      <c r="L83" s="10" t="s">
        <v>943</v>
      </c>
      <c r="M83" s="10" t="s">
        <v>24</v>
      </c>
      <c r="N83" s="10" t="s">
        <v>944</v>
      </c>
      <c r="O83" s="10" t="s">
        <v>945</v>
      </c>
      <c r="P83" s="10" t="s">
        <v>946</v>
      </c>
      <c r="Q83" s="10" t="s">
        <v>947</v>
      </c>
      <c r="R83" s="10" t="s">
        <v>948</v>
      </c>
      <c r="S83" s="10" t="s">
        <v>949</v>
      </c>
    </row>
    <row r="84" spans="10:19" x14ac:dyDescent="0.35">
      <c r="J84" s="10" t="s">
        <v>950</v>
      </c>
      <c r="K84" s="10" t="s">
        <v>951</v>
      </c>
      <c r="L84" s="10" t="s">
        <v>952</v>
      </c>
      <c r="M84" s="10" t="s">
        <v>953</v>
      </c>
      <c r="N84" s="10" t="s">
        <v>954</v>
      </c>
      <c r="O84" s="10" t="s">
        <v>955</v>
      </c>
      <c r="P84" s="10" t="s">
        <v>956</v>
      </c>
      <c r="Q84" s="10" t="s">
        <v>957</v>
      </c>
      <c r="R84" s="10" t="s">
        <v>958</v>
      </c>
      <c r="S84" s="10" t="s">
        <v>959</v>
      </c>
    </row>
    <row r="85" spans="10:19" x14ac:dyDescent="0.35">
      <c r="J85" s="10" t="s">
        <v>960</v>
      </c>
      <c r="K85" s="10" t="s">
        <v>961</v>
      </c>
      <c r="L85" s="10" t="s">
        <v>962</v>
      </c>
      <c r="M85" s="10" t="s">
        <v>963</v>
      </c>
      <c r="N85" s="10" t="s">
        <v>964</v>
      </c>
      <c r="O85" s="10" t="s">
        <v>965</v>
      </c>
      <c r="P85" s="10" t="s">
        <v>966</v>
      </c>
      <c r="Q85" s="10" t="s">
        <v>967</v>
      </c>
      <c r="R85" s="10" t="s">
        <v>968</v>
      </c>
      <c r="S85" s="10" t="s">
        <v>969</v>
      </c>
    </row>
    <row r="86" spans="10:19" x14ac:dyDescent="0.35">
      <c r="J86" s="10" t="s">
        <v>970</v>
      </c>
      <c r="K86" s="10" t="s">
        <v>971</v>
      </c>
      <c r="L86" s="10" t="s">
        <v>972</v>
      </c>
      <c r="M86" s="10" t="s">
        <v>973</v>
      </c>
      <c r="N86" s="10" t="s">
        <v>974</v>
      </c>
      <c r="O86" s="10" t="s">
        <v>975</v>
      </c>
      <c r="P86" s="10" t="s">
        <v>976</v>
      </c>
      <c r="Q86" s="10" t="s">
        <v>977</v>
      </c>
      <c r="R86" s="10" t="s">
        <v>978</v>
      </c>
      <c r="S86" s="10" t="s">
        <v>979</v>
      </c>
    </row>
    <row r="87" spans="10:19" x14ac:dyDescent="0.35">
      <c r="J87" s="10" t="s">
        <v>980</v>
      </c>
      <c r="K87" s="10" t="s">
        <v>981</v>
      </c>
      <c r="L87" s="10" t="s">
        <v>982</v>
      </c>
      <c r="M87" s="10" t="s">
        <v>983</v>
      </c>
      <c r="N87" s="10" t="s">
        <v>984</v>
      </c>
      <c r="O87" s="10" t="s">
        <v>985</v>
      </c>
      <c r="P87" s="10" t="s">
        <v>986</v>
      </c>
      <c r="Q87" s="10" t="s">
        <v>987</v>
      </c>
      <c r="R87" s="10" t="s">
        <v>988</v>
      </c>
      <c r="S87" s="10" t="s">
        <v>989</v>
      </c>
    </row>
    <row r="88" spans="10:19" x14ac:dyDescent="0.35">
      <c r="J88" s="10" t="s">
        <v>990</v>
      </c>
      <c r="K88" s="10" t="s">
        <v>991</v>
      </c>
      <c r="L88" s="10" t="s">
        <v>992</v>
      </c>
      <c r="M88" s="10" t="s">
        <v>993</v>
      </c>
      <c r="N88" s="10" t="s">
        <v>994</v>
      </c>
      <c r="O88" s="10" t="s">
        <v>995</v>
      </c>
      <c r="P88" s="10" t="s">
        <v>996</v>
      </c>
      <c r="Q88" s="10" t="s">
        <v>997</v>
      </c>
      <c r="R88" s="10" t="s">
        <v>998</v>
      </c>
      <c r="S88" s="10" t="s">
        <v>999</v>
      </c>
    </row>
    <row r="89" spans="10:19" x14ac:dyDescent="0.35">
      <c r="J89" s="10" t="s">
        <v>1000</v>
      </c>
      <c r="K89" s="10" t="s">
        <v>1001</v>
      </c>
      <c r="L89" s="10" t="s">
        <v>1002</v>
      </c>
      <c r="M89" s="10" t="s">
        <v>1003</v>
      </c>
      <c r="N89" s="10" t="s">
        <v>1004</v>
      </c>
      <c r="O89" s="10" t="s">
        <v>1005</v>
      </c>
      <c r="P89" s="10" t="s">
        <v>1006</v>
      </c>
      <c r="Q89" s="10" t="s">
        <v>1007</v>
      </c>
      <c r="R89" s="10" t="s">
        <v>1008</v>
      </c>
      <c r="S89" s="10" t="s">
        <v>1009</v>
      </c>
    </row>
    <row r="90" spans="10:19" x14ac:dyDescent="0.35">
      <c r="J90" s="10" t="s">
        <v>1010</v>
      </c>
      <c r="K90" s="10" t="s">
        <v>1011</v>
      </c>
      <c r="L90" s="10" t="s">
        <v>1012</v>
      </c>
      <c r="M90" s="10" t="s">
        <v>1013</v>
      </c>
      <c r="N90" s="10" t="s">
        <v>1014</v>
      </c>
      <c r="O90" s="10" t="s">
        <v>1015</v>
      </c>
      <c r="P90" s="10" t="s">
        <v>1016</v>
      </c>
      <c r="Q90" s="10" t="s">
        <v>1017</v>
      </c>
      <c r="R90" s="10" t="s">
        <v>1018</v>
      </c>
      <c r="S90" s="10" t="s">
        <v>1019</v>
      </c>
    </row>
    <row r="91" spans="10:19" x14ac:dyDescent="0.35">
      <c r="J91" s="10" t="s">
        <v>1020</v>
      </c>
      <c r="K91" s="10" t="s">
        <v>1021</v>
      </c>
      <c r="L91" s="10" t="s">
        <v>1022</v>
      </c>
      <c r="M91" s="10" t="s">
        <v>1023</v>
      </c>
      <c r="N91" s="10" t="s">
        <v>1024</v>
      </c>
      <c r="O91" s="10" t="s">
        <v>1025</v>
      </c>
      <c r="P91" s="10" t="s">
        <v>1026</v>
      </c>
      <c r="Q91" s="10" t="s">
        <v>1027</v>
      </c>
      <c r="R91" s="10" t="s">
        <v>1028</v>
      </c>
      <c r="S91" s="10" t="s">
        <v>1029</v>
      </c>
    </row>
    <row r="92" spans="10:19" x14ac:dyDescent="0.35">
      <c r="J92" s="10" t="s">
        <v>1030</v>
      </c>
      <c r="K92" s="10" t="s">
        <v>1031</v>
      </c>
      <c r="L92" s="10" t="s">
        <v>1032</v>
      </c>
      <c r="M92" s="10" t="s">
        <v>1033</v>
      </c>
      <c r="N92" s="10" t="s">
        <v>1034</v>
      </c>
      <c r="O92" s="10" t="s">
        <v>1035</v>
      </c>
      <c r="P92" s="10" t="s">
        <v>1036</v>
      </c>
      <c r="Q92" s="10" t="s">
        <v>1037</v>
      </c>
      <c r="R92" s="10" t="s">
        <v>1038</v>
      </c>
      <c r="S92" s="10" t="s">
        <v>1039</v>
      </c>
    </row>
    <row r="93" spans="10:19" x14ac:dyDescent="0.35">
      <c r="J93" s="10" t="s">
        <v>1040</v>
      </c>
      <c r="K93" s="10" t="s">
        <v>1041</v>
      </c>
      <c r="L93" s="10" t="s">
        <v>1042</v>
      </c>
      <c r="M93" s="10" t="s">
        <v>1043</v>
      </c>
      <c r="N93" s="10" t="s">
        <v>1044</v>
      </c>
      <c r="O93" s="10" t="s">
        <v>1045</v>
      </c>
      <c r="P93" s="10" t="s">
        <v>1046</v>
      </c>
      <c r="Q93" s="10" t="s">
        <v>1047</v>
      </c>
      <c r="R93" s="10" t="s">
        <v>1048</v>
      </c>
      <c r="S93" s="10" t="s">
        <v>1049</v>
      </c>
    </row>
    <row r="94" spans="10:19" x14ac:dyDescent="0.35">
      <c r="J94" s="10" t="s">
        <v>1050</v>
      </c>
      <c r="K94" s="10" t="s">
        <v>1051</v>
      </c>
      <c r="L94" s="10" t="s">
        <v>1052</v>
      </c>
      <c r="M94" s="10" t="s">
        <v>1053</v>
      </c>
      <c r="N94" s="10" t="s">
        <v>1054</v>
      </c>
    </row>
    <row r="97" spans="2:2" x14ac:dyDescent="0.35">
      <c r="B97" t="s">
        <v>141</v>
      </c>
    </row>
    <row r="98" spans="2:2" x14ac:dyDescent="0.35">
      <c r="B98" t="str">
        <f>HYPERLINK("#Contents!A1", "Return to Contents")</f>
        <v>Return to Contents</v>
      </c>
    </row>
  </sheetData>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S160"/>
  <sheetViews>
    <sheetView showGridLines="0" workbookViewId="0"/>
  </sheetViews>
  <sheetFormatPr defaultRowHeight="14.5" x14ac:dyDescent="0.35"/>
  <sheetData>
    <row r="2" spans="4:19" ht="40" customHeight="1" x14ac:dyDescent="0.35">
      <c r="D2" s="19" t="s">
        <v>1055</v>
      </c>
    </row>
    <row r="3" spans="4:19" x14ac:dyDescent="0.35">
      <c r="J3" s="10" t="s">
        <v>1056</v>
      </c>
      <c r="K3" s="10" t="s">
        <v>1057</v>
      </c>
      <c r="L3" s="10" t="s">
        <v>1058</v>
      </c>
      <c r="M3" s="10" t="s">
        <v>1059</v>
      </c>
      <c r="N3" s="10" t="s">
        <v>1060</v>
      </c>
      <c r="O3" s="10" t="s">
        <v>1061</v>
      </c>
      <c r="P3" s="10" t="s">
        <v>1062</v>
      </c>
      <c r="Q3" s="10" t="s">
        <v>1063</v>
      </c>
      <c r="R3" s="10" t="s">
        <v>1064</v>
      </c>
      <c r="S3" s="10" t="s">
        <v>1065</v>
      </c>
    </row>
    <row r="4" spans="4:19" x14ac:dyDescent="0.35">
      <c r="J4" s="10" t="s">
        <v>1066</v>
      </c>
      <c r="K4" s="10" t="s">
        <v>1067</v>
      </c>
      <c r="L4" s="10" t="s">
        <v>1068</v>
      </c>
      <c r="M4" s="10" t="s">
        <v>1069</v>
      </c>
      <c r="N4" s="10" t="s">
        <v>1070</v>
      </c>
      <c r="O4" s="10" t="s">
        <v>1071</v>
      </c>
      <c r="P4" s="10" t="s">
        <v>1072</v>
      </c>
      <c r="Q4" s="10" t="s">
        <v>1052</v>
      </c>
      <c r="R4" s="10" t="s">
        <v>146</v>
      </c>
      <c r="S4" s="10" t="s">
        <v>1073</v>
      </c>
    </row>
    <row r="5" spans="4:19" x14ac:dyDescent="0.35">
      <c r="J5" s="10" t="s">
        <v>1074</v>
      </c>
      <c r="K5" s="10" t="s">
        <v>395</v>
      </c>
      <c r="L5" s="10" t="s">
        <v>1075</v>
      </c>
      <c r="M5" s="10" t="s">
        <v>1076</v>
      </c>
      <c r="N5" s="10" t="s">
        <v>1077</v>
      </c>
      <c r="O5" s="10" t="s">
        <v>151</v>
      </c>
      <c r="P5" s="10" t="s">
        <v>173</v>
      </c>
      <c r="Q5" s="10" t="s">
        <v>153</v>
      </c>
      <c r="R5" s="10" t="s">
        <v>1078</v>
      </c>
      <c r="S5" s="10" t="s">
        <v>1079</v>
      </c>
    </row>
    <row r="6" spans="4:19" x14ac:dyDescent="0.35">
      <c r="J6" s="10" t="s">
        <v>816</v>
      </c>
      <c r="K6" s="10" t="s">
        <v>1080</v>
      </c>
      <c r="L6" s="10" t="s">
        <v>1081</v>
      </c>
      <c r="M6" s="10" t="s">
        <v>1082</v>
      </c>
      <c r="N6" s="10" t="s">
        <v>1083</v>
      </c>
      <c r="O6" s="10" t="s">
        <v>1084</v>
      </c>
      <c r="P6" s="10" t="s">
        <v>1085</v>
      </c>
      <c r="Q6" s="10" t="s">
        <v>1086</v>
      </c>
      <c r="R6" s="10" t="s">
        <v>1087</v>
      </c>
      <c r="S6" s="10" t="s">
        <v>1088</v>
      </c>
    </row>
    <row r="7" spans="4:19" x14ac:dyDescent="0.35">
      <c r="J7" s="10" t="s">
        <v>884</v>
      </c>
      <c r="K7" s="10" t="s">
        <v>343</v>
      </c>
      <c r="L7" s="10" t="s">
        <v>590</v>
      </c>
      <c r="M7" s="10" t="s">
        <v>240</v>
      </c>
      <c r="N7" s="10" t="s">
        <v>1089</v>
      </c>
      <c r="O7" s="10" t="s">
        <v>1090</v>
      </c>
      <c r="P7" s="10" t="s">
        <v>255</v>
      </c>
      <c r="Q7" s="10" t="s">
        <v>1091</v>
      </c>
      <c r="R7" s="10" t="s">
        <v>1092</v>
      </c>
      <c r="S7" s="10" t="s">
        <v>143</v>
      </c>
    </row>
    <row r="8" spans="4:19" x14ac:dyDescent="0.35">
      <c r="J8" s="10" t="s">
        <v>398</v>
      </c>
      <c r="K8" s="10" t="s">
        <v>1093</v>
      </c>
      <c r="L8" s="10" t="s">
        <v>1094</v>
      </c>
      <c r="M8" s="10" t="s">
        <v>147</v>
      </c>
      <c r="N8" s="10" t="s">
        <v>1095</v>
      </c>
      <c r="O8" s="10" t="s">
        <v>1096</v>
      </c>
      <c r="P8" s="10" t="s">
        <v>1097</v>
      </c>
      <c r="Q8" s="10" t="s">
        <v>1098</v>
      </c>
      <c r="R8" s="10" t="s">
        <v>487</v>
      </c>
      <c r="S8" s="10" t="s">
        <v>1099</v>
      </c>
    </row>
    <row r="9" spans="4:19" x14ac:dyDescent="0.35">
      <c r="J9" s="10" t="s">
        <v>1100</v>
      </c>
      <c r="K9" s="10" t="s">
        <v>1101</v>
      </c>
      <c r="L9" s="10" t="s">
        <v>531</v>
      </c>
      <c r="M9" s="10" t="s">
        <v>874</v>
      </c>
      <c r="N9" s="10" t="s">
        <v>1102</v>
      </c>
      <c r="O9" s="10" t="s">
        <v>1103</v>
      </c>
      <c r="P9" s="10" t="s">
        <v>759</v>
      </c>
      <c r="Q9" s="10" t="s">
        <v>179</v>
      </c>
      <c r="R9" s="10" t="s">
        <v>1104</v>
      </c>
      <c r="S9" s="10" t="s">
        <v>1105</v>
      </c>
    </row>
    <row r="10" spans="4:19" x14ac:dyDescent="0.35">
      <c r="J10" s="10" t="s">
        <v>1106</v>
      </c>
      <c r="K10" s="10" t="s">
        <v>262</v>
      </c>
      <c r="L10" s="10" t="s">
        <v>1107</v>
      </c>
      <c r="M10" s="10" t="s">
        <v>1108</v>
      </c>
      <c r="N10" s="10" t="s">
        <v>1109</v>
      </c>
      <c r="O10" s="10" t="s">
        <v>1110</v>
      </c>
      <c r="P10" s="10" t="s">
        <v>1111</v>
      </c>
      <c r="Q10" s="10" t="s">
        <v>1112</v>
      </c>
      <c r="R10" s="10" t="s">
        <v>1113</v>
      </c>
      <c r="S10" s="10" t="s">
        <v>1114</v>
      </c>
    </row>
    <row r="11" spans="4:19" x14ac:dyDescent="0.35">
      <c r="J11" s="10" t="s">
        <v>169</v>
      </c>
      <c r="K11" s="10" t="s">
        <v>1115</v>
      </c>
      <c r="L11" s="10" t="s">
        <v>1116</v>
      </c>
      <c r="M11" s="10" t="s">
        <v>1117</v>
      </c>
      <c r="N11" s="10" t="s">
        <v>148</v>
      </c>
      <c r="O11" s="10" t="s">
        <v>441</v>
      </c>
      <c r="P11" s="10" t="s">
        <v>651</v>
      </c>
      <c r="Q11" s="10" t="s">
        <v>1118</v>
      </c>
      <c r="R11" s="10" t="s">
        <v>1119</v>
      </c>
      <c r="S11" s="10" t="s">
        <v>1120</v>
      </c>
    </row>
    <row r="12" spans="4:19" x14ac:dyDescent="0.35">
      <c r="J12" s="10" t="s">
        <v>29</v>
      </c>
      <c r="K12" s="10" t="s">
        <v>1121</v>
      </c>
      <c r="L12" s="10" t="s">
        <v>1122</v>
      </c>
      <c r="M12" s="10" t="s">
        <v>276</v>
      </c>
      <c r="N12" s="10" t="s">
        <v>956</v>
      </c>
      <c r="O12" s="10" t="s">
        <v>1123</v>
      </c>
      <c r="P12" s="10" t="s">
        <v>1124</v>
      </c>
      <c r="Q12" s="10" t="s">
        <v>1125</v>
      </c>
      <c r="R12" s="10" t="s">
        <v>1126</v>
      </c>
      <c r="S12" s="10" t="s">
        <v>1127</v>
      </c>
    </row>
    <row r="13" spans="4:19" x14ac:dyDescent="0.35">
      <c r="J13" s="10" t="s">
        <v>1128</v>
      </c>
      <c r="K13" s="10" t="s">
        <v>1129</v>
      </c>
      <c r="L13" s="10" t="s">
        <v>157</v>
      </c>
      <c r="M13" s="10" t="s">
        <v>1130</v>
      </c>
      <c r="N13" s="10" t="s">
        <v>1131</v>
      </c>
      <c r="O13" s="10" t="s">
        <v>1132</v>
      </c>
      <c r="P13" s="10" t="s">
        <v>1133</v>
      </c>
      <c r="Q13" s="10" t="s">
        <v>1134</v>
      </c>
      <c r="R13" s="10" t="s">
        <v>241</v>
      </c>
      <c r="S13" s="10" t="s">
        <v>1135</v>
      </c>
    </row>
    <row r="14" spans="4:19" x14ac:dyDescent="0.35">
      <c r="J14" s="10" t="s">
        <v>1136</v>
      </c>
      <c r="K14" s="10" t="s">
        <v>209</v>
      </c>
      <c r="L14" s="10" t="s">
        <v>298</v>
      </c>
      <c r="M14" s="10" t="s">
        <v>1035</v>
      </c>
      <c r="N14" s="10" t="s">
        <v>758</v>
      </c>
      <c r="O14" s="10" t="s">
        <v>962</v>
      </c>
      <c r="P14" s="10" t="s">
        <v>455</v>
      </c>
      <c r="Q14" s="10" t="s">
        <v>326</v>
      </c>
      <c r="R14" s="10" t="s">
        <v>1137</v>
      </c>
      <c r="S14" s="10" t="s">
        <v>1138</v>
      </c>
    </row>
    <row r="15" spans="4:19" x14ac:dyDescent="0.35">
      <c r="J15" s="10" t="s">
        <v>307</v>
      </c>
      <c r="K15" s="10" t="s">
        <v>1139</v>
      </c>
      <c r="L15" s="10" t="s">
        <v>1140</v>
      </c>
      <c r="M15" s="10" t="s">
        <v>1141</v>
      </c>
      <c r="N15" s="10" t="s">
        <v>1142</v>
      </c>
      <c r="O15" s="10" t="s">
        <v>297</v>
      </c>
      <c r="P15" s="10" t="s">
        <v>1143</v>
      </c>
      <c r="Q15" s="10" t="s">
        <v>363</v>
      </c>
      <c r="R15" s="10" t="s">
        <v>1144</v>
      </c>
      <c r="S15" s="10" t="s">
        <v>1145</v>
      </c>
    </row>
    <row r="16" spans="4:19" x14ac:dyDescent="0.35">
      <c r="J16" s="10" t="s">
        <v>145</v>
      </c>
      <c r="K16" s="10" t="s">
        <v>886</v>
      </c>
      <c r="L16" s="10" t="s">
        <v>1146</v>
      </c>
      <c r="M16" s="10" t="s">
        <v>313</v>
      </c>
      <c r="N16" s="10" t="s">
        <v>1147</v>
      </c>
      <c r="O16" s="10" t="s">
        <v>1148</v>
      </c>
      <c r="P16" s="10" t="s">
        <v>1149</v>
      </c>
      <c r="Q16" s="10" t="s">
        <v>1150</v>
      </c>
      <c r="R16" s="10" t="s">
        <v>1151</v>
      </c>
      <c r="S16" s="10" t="s">
        <v>1152</v>
      </c>
    </row>
    <row r="17" spans="10:19" x14ac:dyDescent="0.35">
      <c r="J17" s="10" t="s">
        <v>565</v>
      </c>
      <c r="K17" s="10" t="s">
        <v>1153</v>
      </c>
      <c r="L17" s="10" t="s">
        <v>1154</v>
      </c>
      <c r="M17" s="10" t="s">
        <v>394</v>
      </c>
      <c r="N17" s="10" t="s">
        <v>1155</v>
      </c>
      <c r="O17" s="10" t="s">
        <v>1156</v>
      </c>
      <c r="P17" s="10" t="s">
        <v>1157</v>
      </c>
      <c r="Q17" s="10" t="s">
        <v>1158</v>
      </c>
      <c r="R17" s="10" t="s">
        <v>223</v>
      </c>
      <c r="S17" s="10" t="s">
        <v>1159</v>
      </c>
    </row>
    <row r="18" spans="10:19" x14ac:dyDescent="0.35">
      <c r="J18" s="10" t="s">
        <v>155</v>
      </c>
      <c r="K18" s="10" t="s">
        <v>1160</v>
      </c>
      <c r="L18" s="10" t="s">
        <v>1161</v>
      </c>
      <c r="M18" s="10" t="s">
        <v>402</v>
      </c>
      <c r="N18" s="10" t="s">
        <v>272</v>
      </c>
      <c r="O18" s="10" t="s">
        <v>40</v>
      </c>
      <c r="P18" s="10" t="s">
        <v>150</v>
      </c>
      <c r="Q18" s="10" t="s">
        <v>1162</v>
      </c>
      <c r="R18" s="10" t="s">
        <v>1163</v>
      </c>
      <c r="S18" s="10" t="s">
        <v>213</v>
      </c>
    </row>
    <row r="19" spans="10:19" x14ac:dyDescent="0.35">
      <c r="J19" s="10" t="s">
        <v>1164</v>
      </c>
      <c r="K19" s="10" t="s">
        <v>304</v>
      </c>
      <c r="L19" s="10" t="s">
        <v>818</v>
      </c>
      <c r="M19" s="10" t="s">
        <v>1165</v>
      </c>
      <c r="N19" s="10" t="s">
        <v>1166</v>
      </c>
      <c r="O19" s="10" t="s">
        <v>1167</v>
      </c>
      <c r="P19" s="10" t="s">
        <v>1168</v>
      </c>
      <c r="Q19" s="10" t="s">
        <v>1169</v>
      </c>
      <c r="R19" s="10" t="s">
        <v>1170</v>
      </c>
      <c r="S19" s="10" t="s">
        <v>256</v>
      </c>
    </row>
    <row r="20" spans="10:19" x14ac:dyDescent="0.35">
      <c r="J20" s="10" t="s">
        <v>1171</v>
      </c>
      <c r="K20" s="10" t="s">
        <v>1172</v>
      </c>
      <c r="L20" s="10" t="s">
        <v>1173</v>
      </c>
      <c r="M20" s="10" t="s">
        <v>1174</v>
      </c>
      <c r="N20" s="10" t="s">
        <v>1175</v>
      </c>
      <c r="O20" s="10" t="s">
        <v>825</v>
      </c>
      <c r="P20" s="10" t="s">
        <v>154</v>
      </c>
      <c r="Q20" s="10" t="s">
        <v>1176</v>
      </c>
      <c r="R20" s="10" t="s">
        <v>159</v>
      </c>
      <c r="S20" s="10" t="s">
        <v>1177</v>
      </c>
    </row>
    <row r="21" spans="10:19" x14ac:dyDescent="0.35">
      <c r="J21" s="10" t="s">
        <v>1178</v>
      </c>
      <c r="K21" s="10" t="s">
        <v>1179</v>
      </c>
      <c r="L21" s="10" t="s">
        <v>1180</v>
      </c>
      <c r="M21" s="10" t="s">
        <v>1181</v>
      </c>
      <c r="N21" s="10" t="s">
        <v>1182</v>
      </c>
      <c r="O21" s="10" t="s">
        <v>1183</v>
      </c>
      <c r="P21" s="10" t="s">
        <v>1184</v>
      </c>
      <c r="Q21" s="10" t="s">
        <v>1185</v>
      </c>
      <c r="R21" s="10" t="s">
        <v>1186</v>
      </c>
      <c r="S21" s="10" t="s">
        <v>1187</v>
      </c>
    </row>
    <row r="22" spans="10:19" x14ac:dyDescent="0.35">
      <c r="J22" s="10" t="s">
        <v>1188</v>
      </c>
      <c r="K22" s="10" t="s">
        <v>1189</v>
      </c>
      <c r="L22" s="10" t="s">
        <v>274</v>
      </c>
      <c r="M22" s="10" t="s">
        <v>1190</v>
      </c>
      <c r="N22" s="10" t="s">
        <v>1191</v>
      </c>
      <c r="O22" s="10" t="s">
        <v>1192</v>
      </c>
      <c r="P22" s="10" t="s">
        <v>1193</v>
      </c>
      <c r="Q22" s="10" t="s">
        <v>198</v>
      </c>
      <c r="R22" s="10" t="s">
        <v>596</v>
      </c>
      <c r="S22" s="10" t="s">
        <v>1194</v>
      </c>
    </row>
    <row r="23" spans="10:19" x14ac:dyDescent="0.35">
      <c r="J23" s="10" t="s">
        <v>1195</v>
      </c>
      <c r="K23" s="10" t="s">
        <v>170</v>
      </c>
      <c r="L23" s="10" t="s">
        <v>1196</v>
      </c>
      <c r="M23" s="10" t="s">
        <v>1197</v>
      </c>
      <c r="N23" s="10" t="s">
        <v>1198</v>
      </c>
      <c r="O23" s="10" t="s">
        <v>1199</v>
      </c>
      <c r="P23" s="10" t="s">
        <v>196</v>
      </c>
      <c r="Q23" s="10" t="s">
        <v>1200</v>
      </c>
      <c r="R23" s="10" t="s">
        <v>1201</v>
      </c>
      <c r="S23" s="10" t="s">
        <v>1202</v>
      </c>
    </row>
    <row r="24" spans="10:19" x14ac:dyDescent="0.35">
      <c r="J24" s="10" t="s">
        <v>1203</v>
      </c>
      <c r="K24" s="10" t="s">
        <v>1204</v>
      </c>
      <c r="L24" s="10" t="s">
        <v>243</v>
      </c>
      <c r="M24" s="10" t="s">
        <v>1205</v>
      </c>
      <c r="N24" s="10" t="s">
        <v>1206</v>
      </c>
      <c r="O24" s="10" t="s">
        <v>1207</v>
      </c>
      <c r="P24" s="10" t="s">
        <v>1208</v>
      </c>
      <c r="Q24" s="10" t="s">
        <v>195</v>
      </c>
      <c r="R24" s="10" t="s">
        <v>428</v>
      </c>
      <c r="S24" s="10" t="s">
        <v>571</v>
      </c>
    </row>
    <row r="25" spans="10:19" x14ac:dyDescent="0.35">
      <c r="J25" s="10" t="s">
        <v>1209</v>
      </c>
      <c r="K25" s="10" t="s">
        <v>1210</v>
      </c>
      <c r="L25" s="10" t="s">
        <v>1211</v>
      </c>
      <c r="M25" s="10" t="s">
        <v>1212</v>
      </c>
      <c r="N25" s="10" t="s">
        <v>1213</v>
      </c>
      <c r="O25" s="10" t="s">
        <v>1214</v>
      </c>
      <c r="P25" s="10" t="s">
        <v>655</v>
      </c>
      <c r="Q25" s="10" t="s">
        <v>1215</v>
      </c>
      <c r="R25" s="10" t="s">
        <v>1216</v>
      </c>
      <c r="S25" s="10" t="s">
        <v>1217</v>
      </c>
    </row>
    <row r="26" spans="10:19" x14ac:dyDescent="0.35">
      <c r="J26" s="10" t="s">
        <v>949</v>
      </c>
      <c r="K26" s="10" t="s">
        <v>375</v>
      </c>
      <c r="L26" s="10" t="s">
        <v>362</v>
      </c>
      <c r="M26" s="10" t="s">
        <v>1218</v>
      </c>
      <c r="N26" s="10" t="s">
        <v>215</v>
      </c>
      <c r="O26" s="10" t="s">
        <v>1219</v>
      </c>
      <c r="P26" s="10" t="s">
        <v>1220</v>
      </c>
      <c r="Q26" s="10" t="s">
        <v>1221</v>
      </c>
      <c r="R26" s="10" t="s">
        <v>1222</v>
      </c>
      <c r="S26" s="10" t="s">
        <v>1223</v>
      </c>
    </row>
    <row r="27" spans="10:19" x14ac:dyDescent="0.35">
      <c r="J27" s="10" t="s">
        <v>1224</v>
      </c>
      <c r="K27" s="10" t="s">
        <v>1225</v>
      </c>
      <c r="L27" s="10" t="s">
        <v>1226</v>
      </c>
      <c r="M27" s="10" t="s">
        <v>1009</v>
      </c>
      <c r="N27" s="10" t="s">
        <v>1227</v>
      </c>
      <c r="O27" s="10" t="s">
        <v>1228</v>
      </c>
      <c r="P27" s="10" t="s">
        <v>1229</v>
      </c>
      <c r="Q27" s="10" t="s">
        <v>311</v>
      </c>
      <c r="R27" s="10" t="s">
        <v>1230</v>
      </c>
      <c r="S27" s="10" t="s">
        <v>229</v>
      </c>
    </row>
    <row r="28" spans="10:19" x14ac:dyDescent="0.35">
      <c r="J28" s="10" t="s">
        <v>222</v>
      </c>
      <c r="K28" s="10" t="s">
        <v>1231</v>
      </c>
      <c r="L28" s="10" t="s">
        <v>1232</v>
      </c>
      <c r="M28" s="10" t="s">
        <v>1233</v>
      </c>
      <c r="N28" s="10" t="s">
        <v>181</v>
      </c>
      <c r="O28" s="10" t="s">
        <v>400</v>
      </c>
      <c r="P28" s="10" t="s">
        <v>1234</v>
      </c>
      <c r="Q28" s="10" t="s">
        <v>1235</v>
      </c>
      <c r="R28" s="10" t="s">
        <v>344</v>
      </c>
      <c r="S28" s="10" t="s">
        <v>1236</v>
      </c>
    </row>
    <row r="29" spans="10:19" x14ac:dyDescent="0.35">
      <c r="J29" s="10" t="s">
        <v>1237</v>
      </c>
      <c r="K29" s="10" t="s">
        <v>172</v>
      </c>
      <c r="L29" s="10" t="s">
        <v>231</v>
      </c>
      <c r="M29" s="10" t="s">
        <v>1238</v>
      </c>
      <c r="N29" s="10" t="s">
        <v>1239</v>
      </c>
      <c r="O29" s="10" t="s">
        <v>1240</v>
      </c>
      <c r="P29" s="10" t="s">
        <v>1241</v>
      </c>
      <c r="Q29" s="10" t="s">
        <v>1242</v>
      </c>
      <c r="R29" s="10" t="s">
        <v>1243</v>
      </c>
      <c r="S29" s="10" t="s">
        <v>168</v>
      </c>
    </row>
    <row r="30" spans="10:19" x14ac:dyDescent="0.35">
      <c r="J30" s="10" t="s">
        <v>314</v>
      </c>
      <c r="K30" s="10" t="s">
        <v>1244</v>
      </c>
      <c r="L30" s="10" t="s">
        <v>242</v>
      </c>
      <c r="M30" s="10" t="s">
        <v>1245</v>
      </c>
      <c r="N30" s="10" t="s">
        <v>1246</v>
      </c>
      <c r="O30" s="10" t="s">
        <v>1247</v>
      </c>
      <c r="P30" s="10" t="s">
        <v>1248</v>
      </c>
      <c r="Q30" s="10" t="s">
        <v>1249</v>
      </c>
      <c r="R30" s="10" t="s">
        <v>378</v>
      </c>
      <c r="S30" s="10" t="s">
        <v>1250</v>
      </c>
    </row>
    <row r="31" spans="10:19" x14ac:dyDescent="0.35">
      <c r="J31" s="10" t="s">
        <v>1251</v>
      </c>
      <c r="K31" s="10" t="s">
        <v>401</v>
      </c>
      <c r="L31" s="10" t="s">
        <v>1252</v>
      </c>
      <c r="M31" s="10" t="s">
        <v>685</v>
      </c>
      <c r="N31" s="10" t="s">
        <v>1253</v>
      </c>
      <c r="O31" s="10" t="s">
        <v>58</v>
      </c>
      <c r="P31" s="10" t="s">
        <v>1254</v>
      </c>
      <c r="Q31" s="10" t="s">
        <v>1255</v>
      </c>
      <c r="R31" s="10" t="s">
        <v>186</v>
      </c>
      <c r="S31" s="10" t="s">
        <v>207</v>
      </c>
    </row>
    <row r="32" spans="10:19" x14ac:dyDescent="0.35">
      <c r="J32" s="10" t="s">
        <v>1256</v>
      </c>
      <c r="K32" s="10" t="s">
        <v>1257</v>
      </c>
      <c r="L32" s="10" t="s">
        <v>1258</v>
      </c>
      <c r="M32" s="10" t="s">
        <v>1259</v>
      </c>
      <c r="N32" s="10" t="s">
        <v>1260</v>
      </c>
      <c r="O32" s="10" t="s">
        <v>1261</v>
      </c>
      <c r="P32" s="10" t="s">
        <v>1262</v>
      </c>
      <c r="Q32" s="10" t="s">
        <v>827</v>
      </c>
      <c r="R32" s="10" t="s">
        <v>1263</v>
      </c>
      <c r="S32" s="10" t="s">
        <v>678</v>
      </c>
    </row>
    <row r="33" spans="10:19" x14ac:dyDescent="0.35">
      <c r="J33" s="10" t="s">
        <v>1264</v>
      </c>
      <c r="K33" s="10" t="s">
        <v>1265</v>
      </c>
      <c r="L33" s="10" t="s">
        <v>1266</v>
      </c>
      <c r="M33" s="10" t="s">
        <v>1267</v>
      </c>
      <c r="N33" s="10" t="s">
        <v>1268</v>
      </c>
      <c r="O33" s="10" t="s">
        <v>1269</v>
      </c>
      <c r="P33" s="10" t="s">
        <v>1270</v>
      </c>
      <c r="Q33" s="10" t="s">
        <v>1271</v>
      </c>
      <c r="R33" s="10" t="s">
        <v>1272</v>
      </c>
      <c r="S33" s="10" t="s">
        <v>1273</v>
      </c>
    </row>
    <row r="34" spans="10:19" x14ac:dyDescent="0.35">
      <c r="J34" s="10" t="s">
        <v>1274</v>
      </c>
      <c r="K34" s="10" t="s">
        <v>392</v>
      </c>
      <c r="L34" s="10" t="s">
        <v>1275</v>
      </c>
      <c r="M34" s="10" t="s">
        <v>1276</v>
      </c>
      <c r="N34" s="10" t="s">
        <v>1277</v>
      </c>
      <c r="O34" s="10" t="s">
        <v>999</v>
      </c>
      <c r="P34" s="10" t="s">
        <v>1278</v>
      </c>
      <c r="Q34" s="10" t="s">
        <v>1279</v>
      </c>
      <c r="R34" s="10" t="s">
        <v>1280</v>
      </c>
      <c r="S34" s="10" t="s">
        <v>1281</v>
      </c>
    </row>
    <row r="35" spans="10:19" x14ac:dyDescent="0.35">
      <c r="J35" s="10" t="s">
        <v>1282</v>
      </c>
      <c r="K35" s="10" t="s">
        <v>1283</v>
      </c>
      <c r="L35" s="10" t="s">
        <v>839</v>
      </c>
      <c r="M35" s="10" t="s">
        <v>265</v>
      </c>
      <c r="N35" s="10" t="s">
        <v>1284</v>
      </c>
      <c r="O35" s="10" t="s">
        <v>1285</v>
      </c>
      <c r="P35" s="10" t="s">
        <v>710</v>
      </c>
      <c r="Q35" s="10" t="s">
        <v>992</v>
      </c>
      <c r="R35" s="10" t="s">
        <v>1286</v>
      </c>
      <c r="S35" s="10" t="s">
        <v>1287</v>
      </c>
    </row>
    <row r="36" spans="10:19" x14ac:dyDescent="0.35">
      <c r="J36" s="10" t="s">
        <v>389</v>
      </c>
      <c r="K36" s="10" t="s">
        <v>1288</v>
      </c>
      <c r="L36" s="10" t="s">
        <v>1289</v>
      </c>
      <c r="M36" s="10" t="s">
        <v>1290</v>
      </c>
      <c r="N36" s="10" t="s">
        <v>1291</v>
      </c>
      <c r="O36" s="10" t="s">
        <v>1292</v>
      </c>
      <c r="P36" s="10" t="s">
        <v>1293</v>
      </c>
      <c r="Q36" s="10" t="s">
        <v>1294</v>
      </c>
      <c r="R36" s="10" t="s">
        <v>882</v>
      </c>
      <c r="S36" s="10" t="s">
        <v>1295</v>
      </c>
    </row>
    <row r="37" spans="10:19" x14ac:dyDescent="0.35">
      <c r="J37" s="10" t="s">
        <v>1296</v>
      </c>
      <c r="K37" s="10" t="s">
        <v>1297</v>
      </c>
      <c r="L37" s="10" t="s">
        <v>1298</v>
      </c>
      <c r="M37" s="10" t="s">
        <v>1299</v>
      </c>
      <c r="N37" s="10" t="s">
        <v>383</v>
      </c>
      <c r="O37" s="10" t="s">
        <v>1300</v>
      </c>
      <c r="P37" s="10" t="s">
        <v>1301</v>
      </c>
      <c r="Q37" s="10" t="s">
        <v>1302</v>
      </c>
      <c r="R37" s="10" t="s">
        <v>1303</v>
      </c>
      <c r="S37" s="10" t="s">
        <v>1304</v>
      </c>
    </row>
    <row r="38" spans="10:19" x14ac:dyDescent="0.35">
      <c r="J38" s="10" t="s">
        <v>1305</v>
      </c>
      <c r="K38" s="10" t="s">
        <v>1306</v>
      </c>
      <c r="L38" s="10" t="s">
        <v>543</v>
      </c>
      <c r="M38" s="10" t="s">
        <v>1307</v>
      </c>
      <c r="N38" s="10" t="s">
        <v>1308</v>
      </c>
      <c r="O38" s="10" t="s">
        <v>1309</v>
      </c>
      <c r="P38" s="10" t="s">
        <v>1310</v>
      </c>
      <c r="Q38" s="10" t="s">
        <v>1311</v>
      </c>
      <c r="R38" s="10" t="s">
        <v>1312</v>
      </c>
      <c r="S38" s="10" t="s">
        <v>516</v>
      </c>
    </row>
    <row r="39" spans="10:19" x14ac:dyDescent="0.35">
      <c r="J39" s="10" t="s">
        <v>1313</v>
      </c>
      <c r="K39" s="10" t="s">
        <v>809</v>
      </c>
      <c r="L39" s="10" t="s">
        <v>1314</v>
      </c>
      <c r="M39" s="10" t="s">
        <v>1315</v>
      </c>
      <c r="N39" s="10" t="s">
        <v>1316</v>
      </c>
      <c r="O39" s="10" t="s">
        <v>1317</v>
      </c>
      <c r="P39" s="10" t="s">
        <v>1318</v>
      </c>
      <c r="Q39" s="10" t="s">
        <v>1319</v>
      </c>
      <c r="R39" s="10" t="s">
        <v>692</v>
      </c>
      <c r="S39" s="10" t="s">
        <v>1320</v>
      </c>
    </row>
    <row r="40" spans="10:19" x14ac:dyDescent="0.35">
      <c r="J40" s="10" t="s">
        <v>1321</v>
      </c>
      <c r="K40" s="10" t="s">
        <v>1322</v>
      </c>
      <c r="L40" s="10" t="s">
        <v>1323</v>
      </c>
      <c r="M40" s="10" t="s">
        <v>1324</v>
      </c>
      <c r="N40" s="10" t="s">
        <v>1325</v>
      </c>
      <c r="O40" s="10" t="s">
        <v>1326</v>
      </c>
      <c r="P40" s="10" t="s">
        <v>1327</v>
      </c>
      <c r="Q40" s="10" t="s">
        <v>1328</v>
      </c>
      <c r="R40" s="10" t="s">
        <v>1329</v>
      </c>
      <c r="S40" s="10" t="s">
        <v>1330</v>
      </c>
    </row>
    <row r="41" spans="10:19" x14ac:dyDescent="0.35">
      <c r="J41" s="10" t="s">
        <v>1331</v>
      </c>
      <c r="K41" s="10" t="s">
        <v>1332</v>
      </c>
      <c r="L41" s="10" t="s">
        <v>1333</v>
      </c>
      <c r="M41" s="10" t="s">
        <v>1334</v>
      </c>
      <c r="N41" s="10" t="s">
        <v>993</v>
      </c>
      <c r="O41" s="10" t="s">
        <v>1335</v>
      </c>
      <c r="P41" s="10" t="s">
        <v>1336</v>
      </c>
      <c r="Q41" s="10" t="s">
        <v>1337</v>
      </c>
      <c r="R41" s="10" t="s">
        <v>1338</v>
      </c>
      <c r="S41" s="10" t="s">
        <v>1339</v>
      </c>
    </row>
    <row r="42" spans="10:19" x14ac:dyDescent="0.35">
      <c r="J42" s="10" t="s">
        <v>1340</v>
      </c>
      <c r="K42" s="10" t="s">
        <v>864</v>
      </c>
      <c r="L42" s="10" t="s">
        <v>763</v>
      </c>
      <c r="M42" s="10" t="s">
        <v>327</v>
      </c>
      <c r="N42" s="10" t="s">
        <v>1341</v>
      </c>
      <c r="O42" s="10" t="s">
        <v>1342</v>
      </c>
      <c r="P42" s="10" t="s">
        <v>1343</v>
      </c>
      <c r="Q42" s="10" t="s">
        <v>1344</v>
      </c>
      <c r="R42" s="10" t="s">
        <v>1345</v>
      </c>
      <c r="S42" s="10" t="s">
        <v>1346</v>
      </c>
    </row>
    <row r="43" spans="10:19" x14ac:dyDescent="0.35">
      <c r="J43" s="10" t="s">
        <v>1347</v>
      </c>
      <c r="K43" s="10" t="s">
        <v>1348</v>
      </c>
      <c r="L43" s="10" t="s">
        <v>1349</v>
      </c>
      <c r="M43" s="10" t="s">
        <v>1350</v>
      </c>
      <c r="N43" s="10" t="s">
        <v>1351</v>
      </c>
      <c r="O43" s="10" t="s">
        <v>1352</v>
      </c>
      <c r="P43" s="10" t="s">
        <v>1353</v>
      </c>
      <c r="Q43" s="10" t="s">
        <v>1354</v>
      </c>
      <c r="R43" s="10" t="s">
        <v>1355</v>
      </c>
      <c r="S43" s="10" t="s">
        <v>1356</v>
      </c>
    </row>
    <row r="44" spans="10:19" x14ac:dyDescent="0.35">
      <c r="J44" s="10" t="s">
        <v>1357</v>
      </c>
      <c r="K44" s="10" t="s">
        <v>1358</v>
      </c>
      <c r="L44" s="10" t="s">
        <v>1359</v>
      </c>
      <c r="M44" s="10" t="s">
        <v>1360</v>
      </c>
      <c r="N44" s="10" t="s">
        <v>1361</v>
      </c>
      <c r="O44" s="10" t="s">
        <v>1362</v>
      </c>
      <c r="P44" s="10" t="s">
        <v>461</v>
      </c>
      <c r="Q44" s="10" t="s">
        <v>1363</v>
      </c>
      <c r="R44" s="10" t="s">
        <v>1364</v>
      </c>
      <c r="S44" s="10" t="s">
        <v>1365</v>
      </c>
    </row>
    <row r="45" spans="10:19" x14ac:dyDescent="0.35">
      <c r="J45" s="10" t="s">
        <v>1366</v>
      </c>
      <c r="K45" s="10" t="s">
        <v>1367</v>
      </c>
      <c r="L45" s="10" t="s">
        <v>1368</v>
      </c>
      <c r="M45" s="10" t="s">
        <v>1369</v>
      </c>
      <c r="N45" s="10" t="s">
        <v>1370</v>
      </c>
      <c r="O45" s="10" t="s">
        <v>1371</v>
      </c>
      <c r="P45" s="10" t="s">
        <v>253</v>
      </c>
      <c r="Q45" s="10" t="s">
        <v>1372</v>
      </c>
      <c r="R45" s="10" t="s">
        <v>1373</v>
      </c>
      <c r="S45" s="10" t="s">
        <v>250</v>
      </c>
    </row>
    <row r="46" spans="10:19" x14ac:dyDescent="0.35">
      <c r="J46" s="10" t="s">
        <v>1374</v>
      </c>
      <c r="K46" s="10" t="s">
        <v>1375</v>
      </c>
      <c r="L46" s="10" t="s">
        <v>1376</v>
      </c>
      <c r="M46" s="10" t="s">
        <v>955</v>
      </c>
      <c r="N46" s="10" t="s">
        <v>1377</v>
      </c>
      <c r="O46" s="10" t="s">
        <v>1378</v>
      </c>
      <c r="P46" s="10" t="s">
        <v>1379</v>
      </c>
      <c r="Q46" s="10" t="s">
        <v>846</v>
      </c>
      <c r="R46" s="10" t="s">
        <v>1380</v>
      </c>
      <c r="S46" s="10" t="s">
        <v>570</v>
      </c>
    </row>
    <row r="47" spans="10:19" x14ac:dyDescent="0.35">
      <c r="J47" s="10" t="s">
        <v>563</v>
      </c>
      <c r="K47" s="10" t="s">
        <v>1381</v>
      </c>
      <c r="L47" s="10" t="s">
        <v>1382</v>
      </c>
      <c r="M47" s="10" t="s">
        <v>1383</v>
      </c>
      <c r="N47" s="10" t="s">
        <v>1384</v>
      </c>
      <c r="O47" s="10" t="s">
        <v>1385</v>
      </c>
      <c r="P47" s="10" t="s">
        <v>1386</v>
      </c>
      <c r="Q47" s="10" t="s">
        <v>876</v>
      </c>
      <c r="R47" s="10" t="s">
        <v>338</v>
      </c>
      <c r="S47" s="10" t="s">
        <v>1387</v>
      </c>
    </row>
    <row r="48" spans="10:19" x14ac:dyDescent="0.35">
      <c r="J48" s="10" t="s">
        <v>1388</v>
      </c>
      <c r="K48" s="10" t="s">
        <v>1389</v>
      </c>
      <c r="L48" s="10" t="s">
        <v>1390</v>
      </c>
      <c r="M48" s="10" t="s">
        <v>1391</v>
      </c>
      <c r="N48" s="10" t="s">
        <v>321</v>
      </c>
      <c r="O48" s="10" t="s">
        <v>1392</v>
      </c>
      <c r="P48" s="10" t="s">
        <v>1023</v>
      </c>
      <c r="Q48" s="10" t="s">
        <v>278</v>
      </c>
      <c r="R48" s="10" t="s">
        <v>1393</v>
      </c>
      <c r="S48" s="10" t="s">
        <v>665</v>
      </c>
    </row>
    <row r="49" spans="10:19" x14ac:dyDescent="0.35">
      <c r="J49" s="10" t="s">
        <v>1394</v>
      </c>
      <c r="K49" s="10" t="s">
        <v>1395</v>
      </c>
      <c r="L49" s="10" t="s">
        <v>279</v>
      </c>
      <c r="M49" s="10" t="s">
        <v>965</v>
      </c>
      <c r="N49" s="10" t="s">
        <v>1396</v>
      </c>
      <c r="O49" s="10" t="s">
        <v>469</v>
      </c>
      <c r="P49" s="10" t="s">
        <v>1397</v>
      </c>
      <c r="Q49" s="10" t="s">
        <v>1398</v>
      </c>
      <c r="R49" s="10" t="s">
        <v>1399</v>
      </c>
      <c r="S49" s="10" t="s">
        <v>1400</v>
      </c>
    </row>
    <row r="50" spans="10:19" x14ac:dyDescent="0.35">
      <c r="J50" s="10" t="s">
        <v>1401</v>
      </c>
      <c r="K50" s="10" t="s">
        <v>1402</v>
      </c>
      <c r="L50" s="10" t="s">
        <v>597</v>
      </c>
      <c r="M50" s="10" t="s">
        <v>1403</v>
      </c>
      <c r="N50" s="10" t="s">
        <v>1404</v>
      </c>
      <c r="O50" s="10" t="s">
        <v>1405</v>
      </c>
      <c r="P50" s="10" t="s">
        <v>1406</v>
      </c>
      <c r="Q50" s="10" t="s">
        <v>642</v>
      </c>
      <c r="R50" s="10" t="s">
        <v>1407</v>
      </c>
      <c r="S50" s="10" t="s">
        <v>586</v>
      </c>
    </row>
    <row r="51" spans="10:19" x14ac:dyDescent="0.35">
      <c r="J51" s="10" t="s">
        <v>1408</v>
      </c>
      <c r="K51" s="10" t="s">
        <v>1409</v>
      </c>
      <c r="L51" s="10" t="s">
        <v>1410</v>
      </c>
      <c r="M51" s="10" t="s">
        <v>1411</v>
      </c>
      <c r="N51" s="10" t="s">
        <v>1412</v>
      </c>
      <c r="O51" s="10" t="s">
        <v>1413</v>
      </c>
      <c r="P51" s="10" t="s">
        <v>1414</v>
      </c>
      <c r="Q51" s="10" t="s">
        <v>971</v>
      </c>
      <c r="R51" s="10" t="s">
        <v>1415</v>
      </c>
      <c r="S51" s="10" t="s">
        <v>1416</v>
      </c>
    </row>
    <row r="52" spans="10:19" x14ac:dyDescent="0.35">
      <c r="J52" s="10" t="s">
        <v>1417</v>
      </c>
      <c r="K52" s="10" t="s">
        <v>869</v>
      </c>
      <c r="L52" s="10" t="s">
        <v>1418</v>
      </c>
      <c r="M52" s="10" t="s">
        <v>1419</v>
      </c>
      <c r="N52" s="10" t="s">
        <v>1018</v>
      </c>
      <c r="O52" s="10" t="s">
        <v>637</v>
      </c>
      <c r="P52" s="10" t="s">
        <v>1420</v>
      </c>
      <c r="Q52" s="10" t="s">
        <v>1421</v>
      </c>
      <c r="R52" s="10" t="s">
        <v>238</v>
      </c>
      <c r="S52" s="10" t="s">
        <v>1422</v>
      </c>
    </row>
    <row r="53" spans="10:19" x14ac:dyDescent="0.35">
      <c r="J53" s="10" t="s">
        <v>862</v>
      </c>
      <c r="K53" s="10" t="s">
        <v>1423</v>
      </c>
      <c r="L53" s="10" t="s">
        <v>1424</v>
      </c>
      <c r="M53" s="10" t="s">
        <v>500</v>
      </c>
      <c r="N53" s="10" t="s">
        <v>1425</v>
      </c>
      <c r="O53" s="10" t="s">
        <v>1426</v>
      </c>
      <c r="P53" s="10" t="s">
        <v>1427</v>
      </c>
      <c r="Q53" s="10" t="s">
        <v>1428</v>
      </c>
      <c r="R53" s="10" t="s">
        <v>830</v>
      </c>
      <c r="S53" s="10" t="s">
        <v>1429</v>
      </c>
    </row>
    <row r="54" spans="10:19" x14ac:dyDescent="0.35">
      <c r="J54" s="10" t="s">
        <v>1430</v>
      </c>
      <c r="K54" s="10" t="s">
        <v>180</v>
      </c>
      <c r="L54" s="10" t="s">
        <v>474</v>
      </c>
      <c r="M54" s="10" t="s">
        <v>1431</v>
      </c>
      <c r="N54" s="10" t="s">
        <v>1432</v>
      </c>
      <c r="O54" s="10" t="s">
        <v>1433</v>
      </c>
      <c r="P54" s="10" t="s">
        <v>700</v>
      </c>
      <c r="Q54" s="10" t="s">
        <v>1434</v>
      </c>
      <c r="R54" s="10" t="s">
        <v>1435</v>
      </c>
      <c r="S54" s="10" t="s">
        <v>1436</v>
      </c>
    </row>
    <row r="55" spans="10:19" x14ac:dyDescent="0.35">
      <c r="J55" s="10" t="s">
        <v>1437</v>
      </c>
      <c r="K55" s="10" t="s">
        <v>1438</v>
      </c>
      <c r="L55" s="10" t="s">
        <v>1439</v>
      </c>
      <c r="M55" s="10" t="s">
        <v>1440</v>
      </c>
      <c r="N55" s="10" t="s">
        <v>1441</v>
      </c>
      <c r="O55" s="10" t="s">
        <v>1442</v>
      </c>
      <c r="P55" s="10" t="s">
        <v>1443</v>
      </c>
      <c r="Q55" s="10" t="s">
        <v>1444</v>
      </c>
      <c r="R55" s="10" t="s">
        <v>1445</v>
      </c>
      <c r="S55" s="10" t="s">
        <v>1446</v>
      </c>
    </row>
    <row r="56" spans="10:19" x14ac:dyDescent="0.35">
      <c r="J56" s="10" t="s">
        <v>1447</v>
      </c>
      <c r="K56" s="10" t="s">
        <v>1448</v>
      </c>
      <c r="L56" s="10" t="s">
        <v>1449</v>
      </c>
      <c r="M56" s="10" t="s">
        <v>1450</v>
      </c>
      <c r="N56" s="10" t="s">
        <v>1451</v>
      </c>
      <c r="O56" s="10" t="s">
        <v>1452</v>
      </c>
      <c r="P56" s="10" t="s">
        <v>1453</v>
      </c>
      <c r="Q56" s="10" t="s">
        <v>1454</v>
      </c>
      <c r="R56" s="10" t="s">
        <v>722</v>
      </c>
      <c r="S56" s="10" t="s">
        <v>1455</v>
      </c>
    </row>
    <row r="57" spans="10:19" x14ac:dyDescent="0.35">
      <c r="J57" s="10" t="s">
        <v>1456</v>
      </c>
      <c r="K57" s="10" t="s">
        <v>1457</v>
      </c>
      <c r="L57" s="10" t="s">
        <v>731</v>
      </c>
      <c r="M57" s="10" t="s">
        <v>1458</v>
      </c>
      <c r="N57" s="10" t="s">
        <v>475</v>
      </c>
      <c r="O57" s="10" t="s">
        <v>1459</v>
      </c>
      <c r="P57" s="10" t="s">
        <v>1460</v>
      </c>
      <c r="Q57" s="10" t="s">
        <v>1461</v>
      </c>
      <c r="R57" s="10" t="s">
        <v>273</v>
      </c>
      <c r="S57" s="10" t="s">
        <v>1462</v>
      </c>
    </row>
    <row r="58" spans="10:19" x14ac:dyDescent="0.35">
      <c r="J58" s="10" t="s">
        <v>1463</v>
      </c>
      <c r="K58" s="10" t="s">
        <v>336</v>
      </c>
      <c r="L58" s="10" t="s">
        <v>477</v>
      </c>
      <c r="M58" s="10" t="s">
        <v>1464</v>
      </c>
      <c r="N58" s="10" t="s">
        <v>1465</v>
      </c>
      <c r="O58" s="10" t="s">
        <v>1466</v>
      </c>
      <c r="P58" s="10" t="s">
        <v>1036</v>
      </c>
      <c r="Q58" s="10" t="s">
        <v>817</v>
      </c>
      <c r="R58" s="10" t="s">
        <v>1467</v>
      </c>
      <c r="S58" s="10" t="s">
        <v>1468</v>
      </c>
    </row>
    <row r="59" spans="10:19" x14ac:dyDescent="0.35">
      <c r="J59" s="10" t="s">
        <v>1469</v>
      </c>
      <c r="K59" s="10" t="s">
        <v>1470</v>
      </c>
      <c r="L59" s="10" t="s">
        <v>407</v>
      </c>
      <c r="M59" s="10" t="s">
        <v>1471</v>
      </c>
      <c r="N59" s="10" t="s">
        <v>1472</v>
      </c>
      <c r="O59" s="10" t="s">
        <v>1473</v>
      </c>
      <c r="P59" s="10" t="s">
        <v>1474</v>
      </c>
      <c r="Q59" s="10" t="s">
        <v>1475</v>
      </c>
      <c r="R59" s="10" t="s">
        <v>1476</v>
      </c>
      <c r="S59" s="10" t="s">
        <v>46</v>
      </c>
    </row>
    <row r="60" spans="10:19" x14ac:dyDescent="0.35">
      <c r="J60" s="10" t="s">
        <v>197</v>
      </c>
      <c r="K60" s="10" t="s">
        <v>361</v>
      </c>
      <c r="L60" s="10" t="s">
        <v>421</v>
      </c>
      <c r="M60" s="10" t="s">
        <v>1477</v>
      </c>
      <c r="N60" s="10" t="s">
        <v>1478</v>
      </c>
      <c r="O60" s="10" t="s">
        <v>1479</v>
      </c>
      <c r="P60" s="10" t="s">
        <v>554</v>
      </c>
      <c r="Q60" s="10" t="s">
        <v>1480</v>
      </c>
      <c r="R60" s="10" t="s">
        <v>1481</v>
      </c>
      <c r="S60" s="10" t="s">
        <v>1482</v>
      </c>
    </row>
    <row r="61" spans="10:19" x14ac:dyDescent="0.35">
      <c r="J61" s="10" t="s">
        <v>38</v>
      </c>
      <c r="K61" s="10" t="s">
        <v>1483</v>
      </c>
      <c r="L61" s="10" t="s">
        <v>1484</v>
      </c>
      <c r="M61" s="10" t="s">
        <v>1485</v>
      </c>
      <c r="N61" s="10" t="s">
        <v>1486</v>
      </c>
      <c r="O61" s="10" t="s">
        <v>1487</v>
      </c>
      <c r="P61" s="10" t="s">
        <v>1488</v>
      </c>
      <c r="Q61" s="10" t="s">
        <v>1489</v>
      </c>
      <c r="R61" s="10" t="s">
        <v>1490</v>
      </c>
      <c r="S61" s="10" t="s">
        <v>612</v>
      </c>
    </row>
    <row r="62" spans="10:19" x14ac:dyDescent="0.35">
      <c r="J62" s="10" t="s">
        <v>305</v>
      </c>
      <c r="K62" s="10" t="s">
        <v>1491</v>
      </c>
      <c r="L62" s="10" t="s">
        <v>560</v>
      </c>
      <c r="M62" s="10" t="s">
        <v>1492</v>
      </c>
      <c r="N62" s="10" t="s">
        <v>522</v>
      </c>
      <c r="O62" s="10" t="s">
        <v>1493</v>
      </c>
      <c r="P62" s="10" t="s">
        <v>1494</v>
      </c>
      <c r="Q62" s="10" t="s">
        <v>1495</v>
      </c>
      <c r="R62" s="10" t="s">
        <v>1496</v>
      </c>
      <c r="S62" s="10" t="s">
        <v>842</v>
      </c>
    </row>
    <row r="63" spans="10:19" x14ac:dyDescent="0.35">
      <c r="J63" s="10" t="s">
        <v>1497</v>
      </c>
      <c r="K63" s="10" t="s">
        <v>1498</v>
      </c>
      <c r="L63" s="10" t="s">
        <v>192</v>
      </c>
      <c r="M63" s="10" t="s">
        <v>1499</v>
      </c>
      <c r="N63" s="10" t="s">
        <v>1500</v>
      </c>
      <c r="O63" s="10" t="s">
        <v>1501</v>
      </c>
      <c r="P63" s="10" t="s">
        <v>1502</v>
      </c>
      <c r="Q63" s="10" t="s">
        <v>507</v>
      </c>
      <c r="R63" s="10" t="s">
        <v>941</v>
      </c>
      <c r="S63" s="10" t="s">
        <v>1503</v>
      </c>
    </row>
    <row r="64" spans="10:19" x14ac:dyDescent="0.35">
      <c r="J64" s="10" t="s">
        <v>1504</v>
      </c>
      <c r="K64" s="10" t="s">
        <v>544</v>
      </c>
      <c r="L64" s="10" t="s">
        <v>1505</v>
      </c>
      <c r="M64" s="10" t="s">
        <v>736</v>
      </c>
      <c r="N64" s="10" t="s">
        <v>1506</v>
      </c>
      <c r="O64" s="10" t="s">
        <v>1507</v>
      </c>
      <c r="P64" s="10" t="s">
        <v>1508</v>
      </c>
      <c r="Q64" s="10" t="s">
        <v>1509</v>
      </c>
      <c r="R64" s="10" t="s">
        <v>1510</v>
      </c>
      <c r="S64" s="10" t="s">
        <v>1511</v>
      </c>
    </row>
    <row r="65" spans="10:19" x14ac:dyDescent="0.35">
      <c r="J65" s="10" t="s">
        <v>1512</v>
      </c>
      <c r="K65" s="10" t="s">
        <v>1513</v>
      </c>
      <c r="L65" s="10" t="s">
        <v>1514</v>
      </c>
      <c r="M65" s="10" t="s">
        <v>1515</v>
      </c>
      <c r="N65" s="10" t="s">
        <v>1516</v>
      </c>
      <c r="O65" s="10" t="s">
        <v>1517</v>
      </c>
      <c r="P65" s="10" t="s">
        <v>161</v>
      </c>
      <c r="Q65" s="10" t="s">
        <v>1518</v>
      </c>
      <c r="R65" s="10" t="s">
        <v>1519</v>
      </c>
      <c r="S65" s="10" t="s">
        <v>264</v>
      </c>
    </row>
    <row r="66" spans="10:19" x14ac:dyDescent="0.35">
      <c r="J66" s="10" t="s">
        <v>152</v>
      </c>
      <c r="K66" s="10" t="s">
        <v>352</v>
      </c>
      <c r="L66" s="10" t="s">
        <v>945</v>
      </c>
      <c r="M66" s="10" t="s">
        <v>1520</v>
      </c>
      <c r="N66" s="10" t="s">
        <v>1521</v>
      </c>
      <c r="O66" s="10" t="s">
        <v>388</v>
      </c>
      <c r="P66" s="10" t="s">
        <v>149</v>
      </c>
      <c r="Q66" s="10" t="s">
        <v>1522</v>
      </c>
      <c r="R66" s="10" t="s">
        <v>1523</v>
      </c>
      <c r="S66" s="10" t="s">
        <v>546</v>
      </c>
    </row>
    <row r="67" spans="10:19" x14ac:dyDescent="0.35">
      <c r="J67" s="10" t="s">
        <v>1524</v>
      </c>
      <c r="K67" s="10" t="s">
        <v>592</v>
      </c>
      <c r="L67" s="10" t="s">
        <v>1525</v>
      </c>
      <c r="M67" s="10" t="s">
        <v>384</v>
      </c>
      <c r="N67" s="10" t="s">
        <v>1526</v>
      </c>
      <c r="O67" s="10" t="s">
        <v>1527</v>
      </c>
      <c r="P67" s="10" t="s">
        <v>1528</v>
      </c>
      <c r="Q67" s="10" t="s">
        <v>1529</v>
      </c>
      <c r="R67" s="10" t="s">
        <v>1530</v>
      </c>
      <c r="S67" s="10" t="s">
        <v>1531</v>
      </c>
    </row>
    <row r="68" spans="10:19" x14ac:dyDescent="0.35">
      <c r="J68" s="10" t="s">
        <v>1532</v>
      </c>
      <c r="K68" s="10" t="s">
        <v>1533</v>
      </c>
      <c r="L68" s="10" t="s">
        <v>1534</v>
      </c>
      <c r="M68" s="10" t="s">
        <v>1535</v>
      </c>
      <c r="N68" s="10" t="s">
        <v>1536</v>
      </c>
      <c r="O68" s="10" t="s">
        <v>1537</v>
      </c>
      <c r="P68" s="10" t="s">
        <v>1538</v>
      </c>
      <c r="Q68" s="10" t="s">
        <v>1539</v>
      </c>
      <c r="R68" s="10" t="s">
        <v>1540</v>
      </c>
      <c r="S68" s="10" t="s">
        <v>1541</v>
      </c>
    </row>
    <row r="69" spans="10:19" x14ac:dyDescent="0.35">
      <c r="J69" s="10" t="s">
        <v>1542</v>
      </c>
      <c r="K69" s="10" t="s">
        <v>1543</v>
      </c>
      <c r="L69" s="10" t="s">
        <v>437</v>
      </c>
      <c r="M69" s="10" t="s">
        <v>1544</v>
      </c>
      <c r="N69" s="10" t="s">
        <v>1545</v>
      </c>
      <c r="O69" s="10" t="s">
        <v>1546</v>
      </c>
      <c r="P69" s="10" t="s">
        <v>1547</v>
      </c>
      <c r="Q69" s="10" t="s">
        <v>1548</v>
      </c>
      <c r="R69" s="10" t="s">
        <v>523</v>
      </c>
      <c r="S69" s="10" t="s">
        <v>1549</v>
      </c>
    </row>
    <row r="70" spans="10:19" x14ac:dyDescent="0.35">
      <c r="J70" s="10" t="s">
        <v>1550</v>
      </c>
      <c r="K70" s="10" t="s">
        <v>636</v>
      </c>
      <c r="L70" s="10" t="s">
        <v>188</v>
      </c>
      <c r="M70" s="10" t="s">
        <v>1551</v>
      </c>
      <c r="N70" s="10" t="s">
        <v>1552</v>
      </c>
      <c r="O70" s="10" t="s">
        <v>1553</v>
      </c>
      <c r="P70" s="10" t="s">
        <v>1554</v>
      </c>
      <c r="Q70" s="10" t="s">
        <v>1555</v>
      </c>
      <c r="R70" s="10" t="s">
        <v>1556</v>
      </c>
      <c r="S70" s="10" t="s">
        <v>1557</v>
      </c>
    </row>
    <row r="71" spans="10:19" x14ac:dyDescent="0.35">
      <c r="J71" s="10" t="s">
        <v>1558</v>
      </c>
      <c r="K71" s="10" t="s">
        <v>468</v>
      </c>
      <c r="L71" s="10" t="s">
        <v>1559</v>
      </c>
      <c r="M71" s="10" t="s">
        <v>225</v>
      </c>
      <c r="N71" s="10" t="s">
        <v>1560</v>
      </c>
      <c r="O71" s="10" t="s">
        <v>1561</v>
      </c>
      <c r="P71" s="10" t="s">
        <v>334</v>
      </c>
      <c r="Q71" s="10" t="s">
        <v>1562</v>
      </c>
      <c r="R71" s="10" t="s">
        <v>1563</v>
      </c>
      <c r="S71" s="10" t="s">
        <v>744</v>
      </c>
    </row>
    <row r="72" spans="10:19" x14ac:dyDescent="0.35">
      <c r="J72" s="10" t="s">
        <v>1564</v>
      </c>
      <c r="K72" s="10" t="s">
        <v>1565</v>
      </c>
      <c r="L72" s="10" t="s">
        <v>1566</v>
      </c>
      <c r="M72" s="10" t="s">
        <v>1567</v>
      </c>
      <c r="N72" s="10" t="s">
        <v>385</v>
      </c>
      <c r="O72" s="10" t="s">
        <v>1568</v>
      </c>
      <c r="P72" s="10" t="s">
        <v>1569</v>
      </c>
      <c r="Q72" s="10" t="s">
        <v>1570</v>
      </c>
      <c r="R72" s="10" t="s">
        <v>1571</v>
      </c>
      <c r="S72" s="10" t="s">
        <v>1041</v>
      </c>
    </row>
    <row r="73" spans="10:19" x14ac:dyDescent="0.35">
      <c r="J73" s="10" t="s">
        <v>1572</v>
      </c>
      <c r="K73" s="10" t="s">
        <v>177</v>
      </c>
      <c r="L73" s="10" t="s">
        <v>1573</v>
      </c>
      <c r="M73" s="10" t="s">
        <v>1574</v>
      </c>
      <c r="N73" s="10" t="s">
        <v>1575</v>
      </c>
      <c r="O73" s="10" t="s">
        <v>1576</v>
      </c>
      <c r="P73" s="10" t="s">
        <v>1577</v>
      </c>
      <c r="Q73" s="10" t="s">
        <v>1578</v>
      </c>
      <c r="R73" s="10" t="s">
        <v>1579</v>
      </c>
      <c r="S73" s="10" t="s">
        <v>1580</v>
      </c>
    </row>
    <row r="74" spans="10:19" x14ac:dyDescent="0.35">
      <c r="J74" s="10" t="s">
        <v>1581</v>
      </c>
      <c r="K74" s="10" t="s">
        <v>1582</v>
      </c>
      <c r="L74" s="10" t="s">
        <v>1583</v>
      </c>
      <c r="M74" s="10" t="s">
        <v>1584</v>
      </c>
      <c r="N74" s="10" t="s">
        <v>1585</v>
      </c>
      <c r="O74" s="10" t="s">
        <v>1586</v>
      </c>
      <c r="P74" s="10" t="s">
        <v>1587</v>
      </c>
      <c r="Q74" s="10" t="s">
        <v>1588</v>
      </c>
      <c r="R74" s="10" t="s">
        <v>1589</v>
      </c>
      <c r="S74" s="10" t="s">
        <v>1590</v>
      </c>
    </row>
    <row r="75" spans="10:19" x14ac:dyDescent="0.35">
      <c r="J75" s="10" t="s">
        <v>1591</v>
      </c>
      <c r="K75" s="10" t="s">
        <v>920</v>
      </c>
      <c r="L75" s="10" t="s">
        <v>1592</v>
      </c>
      <c r="M75" s="10" t="s">
        <v>1593</v>
      </c>
      <c r="N75" s="10" t="s">
        <v>342</v>
      </c>
      <c r="O75" s="10" t="s">
        <v>1594</v>
      </c>
      <c r="P75" s="10" t="s">
        <v>1595</v>
      </c>
      <c r="Q75" s="10" t="s">
        <v>1596</v>
      </c>
      <c r="R75" s="10" t="s">
        <v>873</v>
      </c>
      <c r="S75" s="10" t="s">
        <v>1597</v>
      </c>
    </row>
    <row r="76" spans="10:19" x14ac:dyDescent="0.35">
      <c r="J76" s="10" t="s">
        <v>423</v>
      </c>
      <c r="K76" s="10" t="s">
        <v>1598</v>
      </c>
      <c r="L76" s="10" t="s">
        <v>1599</v>
      </c>
      <c r="M76" s="10" t="s">
        <v>550</v>
      </c>
      <c r="N76" s="10" t="s">
        <v>1600</v>
      </c>
      <c r="O76" s="10" t="s">
        <v>1601</v>
      </c>
      <c r="P76" s="10" t="s">
        <v>1602</v>
      </c>
      <c r="Q76" s="10" t="s">
        <v>1603</v>
      </c>
      <c r="R76" s="10" t="s">
        <v>1604</v>
      </c>
      <c r="S76" s="10" t="s">
        <v>1605</v>
      </c>
    </row>
    <row r="77" spans="10:19" x14ac:dyDescent="0.35">
      <c r="J77" s="10" t="s">
        <v>1606</v>
      </c>
      <c r="K77" s="10" t="s">
        <v>1607</v>
      </c>
      <c r="L77" s="10" t="s">
        <v>1608</v>
      </c>
      <c r="M77" s="10" t="s">
        <v>1609</v>
      </c>
      <c r="N77" s="10" t="s">
        <v>1610</v>
      </c>
      <c r="O77" s="10" t="s">
        <v>1611</v>
      </c>
      <c r="P77" s="10" t="s">
        <v>1612</v>
      </c>
      <c r="Q77" s="10" t="s">
        <v>1613</v>
      </c>
      <c r="R77" s="10" t="s">
        <v>1614</v>
      </c>
      <c r="S77" s="10" t="s">
        <v>1615</v>
      </c>
    </row>
    <row r="78" spans="10:19" x14ac:dyDescent="0.35">
      <c r="J78" s="10" t="s">
        <v>1616</v>
      </c>
      <c r="K78" s="10" t="s">
        <v>1617</v>
      </c>
      <c r="L78" s="10" t="s">
        <v>1618</v>
      </c>
      <c r="M78" s="10" t="s">
        <v>1619</v>
      </c>
      <c r="N78" s="10" t="s">
        <v>1620</v>
      </c>
      <c r="O78" s="10" t="s">
        <v>1621</v>
      </c>
      <c r="P78" s="10" t="s">
        <v>1622</v>
      </c>
      <c r="Q78" s="10" t="s">
        <v>1623</v>
      </c>
      <c r="R78" s="10" t="s">
        <v>1624</v>
      </c>
      <c r="S78" s="10" t="s">
        <v>504</v>
      </c>
    </row>
    <row r="79" spans="10:19" x14ac:dyDescent="0.35">
      <c r="J79" s="10" t="s">
        <v>1625</v>
      </c>
      <c r="K79" s="10" t="s">
        <v>1626</v>
      </c>
      <c r="L79" s="10" t="s">
        <v>1627</v>
      </c>
      <c r="M79" s="10" t="s">
        <v>1021</v>
      </c>
      <c r="N79" s="10" t="s">
        <v>1628</v>
      </c>
      <c r="O79" s="10" t="s">
        <v>1629</v>
      </c>
      <c r="P79" s="10" t="s">
        <v>1630</v>
      </c>
      <c r="Q79" s="10" t="s">
        <v>1631</v>
      </c>
      <c r="R79" s="10" t="s">
        <v>1632</v>
      </c>
      <c r="S79" s="10" t="s">
        <v>1633</v>
      </c>
    </row>
    <row r="80" spans="10:19" x14ac:dyDescent="0.35">
      <c r="J80" s="10" t="s">
        <v>1634</v>
      </c>
      <c r="K80" s="10" t="s">
        <v>1635</v>
      </c>
      <c r="L80" s="10" t="s">
        <v>1636</v>
      </c>
      <c r="M80" s="10" t="s">
        <v>1637</v>
      </c>
      <c r="N80" s="10" t="s">
        <v>1050</v>
      </c>
      <c r="O80" s="10" t="s">
        <v>1638</v>
      </c>
      <c r="P80" s="10" t="s">
        <v>1639</v>
      </c>
      <c r="Q80" s="10" t="s">
        <v>1640</v>
      </c>
      <c r="R80" s="10" t="s">
        <v>1641</v>
      </c>
      <c r="S80" s="10" t="s">
        <v>1642</v>
      </c>
    </row>
    <row r="81" spans="10:19" x14ac:dyDescent="0.35">
      <c r="J81" s="10" t="s">
        <v>1643</v>
      </c>
      <c r="K81" s="10" t="s">
        <v>1644</v>
      </c>
      <c r="L81" s="10" t="s">
        <v>1645</v>
      </c>
      <c r="M81" s="10" t="s">
        <v>1646</v>
      </c>
      <c r="N81" s="10" t="s">
        <v>1647</v>
      </c>
      <c r="O81" s="10" t="s">
        <v>1648</v>
      </c>
      <c r="P81" s="10" t="s">
        <v>1649</v>
      </c>
      <c r="Q81" s="10" t="s">
        <v>1650</v>
      </c>
      <c r="R81" s="10" t="s">
        <v>1651</v>
      </c>
      <c r="S81" s="10" t="s">
        <v>1652</v>
      </c>
    </row>
    <row r="82" spans="10:19" x14ac:dyDescent="0.35">
      <c r="J82" s="10" t="s">
        <v>1653</v>
      </c>
      <c r="K82" s="10" t="s">
        <v>1654</v>
      </c>
      <c r="L82" s="10" t="s">
        <v>1655</v>
      </c>
      <c r="M82" s="10" t="s">
        <v>1656</v>
      </c>
      <c r="N82" s="10" t="s">
        <v>1657</v>
      </c>
      <c r="O82" s="10" t="s">
        <v>1658</v>
      </c>
      <c r="P82" s="10" t="s">
        <v>1659</v>
      </c>
      <c r="Q82" s="10" t="s">
        <v>1660</v>
      </c>
      <c r="R82" s="10" t="s">
        <v>1661</v>
      </c>
      <c r="S82" s="10" t="s">
        <v>1662</v>
      </c>
    </row>
    <row r="83" spans="10:19" x14ac:dyDescent="0.35">
      <c r="J83" s="10" t="s">
        <v>1663</v>
      </c>
      <c r="K83" s="10" t="s">
        <v>1664</v>
      </c>
      <c r="L83" s="10" t="s">
        <v>1665</v>
      </c>
      <c r="M83" s="10" t="s">
        <v>1666</v>
      </c>
      <c r="N83" s="10" t="s">
        <v>1667</v>
      </c>
      <c r="O83" s="10" t="s">
        <v>1668</v>
      </c>
      <c r="P83" s="10" t="s">
        <v>1669</v>
      </c>
      <c r="Q83" s="10" t="s">
        <v>1670</v>
      </c>
      <c r="R83" s="10" t="s">
        <v>1671</v>
      </c>
      <c r="S83" s="10" t="s">
        <v>1672</v>
      </c>
    </row>
    <row r="84" spans="10:19" x14ac:dyDescent="0.35">
      <c r="J84" s="10" t="s">
        <v>1673</v>
      </c>
      <c r="K84" s="10" t="s">
        <v>1674</v>
      </c>
      <c r="L84" s="10" t="s">
        <v>1675</v>
      </c>
      <c r="M84" s="10" t="s">
        <v>514</v>
      </c>
      <c r="N84" s="10" t="s">
        <v>1676</v>
      </c>
      <c r="O84" s="10" t="s">
        <v>1677</v>
      </c>
      <c r="P84" s="10" t="s">
        <v>1678</v>
      </c>
      <c r="Q84" s="10" t="s">
        <v>1679</v>
      </c>
      <c r="R84" s="10" t="s">
        <v>1680</v>
      </c>
      <c r="S84" s="10" t="s">
        <v>1681</v>
      </c>
    </row>
    <row r="85" spans="10:19" x14ac:dyDescent="0.35">
      <c r="J85" s="10" t="s">
        <v>1682</v>
      </c>
      <c r="K85" s="10" t="s">
        <v>1683</v>
      </c>
      <c r="L85" s="10" t="s">
        <v>1684</v>
      </c>
      <c r="M85" s="10" t="s">
        <v>1685</v>
      </c>
      <c r="N85" s="10" t="s">
        <v>1686</v>
      </c>
      <c r="O85" s="10" t="s">
        <v>1687</v>
      </c>
      <c r="P85" s="10" t="s">
        <v>1688</v>
      </c>
      <c r="Q85" s="10" t="s">
        <v>1689</v>
      </c>
      <c r="R85" s="10" t="s">
        <v>1690</v>
      </c>
      <c r="S85" s="10" t="s">
        <v>1691</v>
      </c>
    </row>
    <row r="86" spans="10:19" x14ac:dyDescent="0.35">
      <c r="J86" s="10" t="s">
        <v>1692</v>
      </c>
      <c r="K86" s="10" t="s">
        <v>1693</v>
      </c>
      <c r="L86" s="10" t="s">
        <v>410</v>
      </c>
      <c r="M86" s="10" t="s">
        <v>1694</v>
      </c>
      <c r="N86" s="10" t="s">
        <v>1695</v>
      </c>
      <c r="O86" s="10" t="s">
        <v>310</v>
      </c>
      <c r="P86" s="10" t="s">
        <v>1696</v>
      </c>
      <c r="Q86" s="10" t="s">
        <v>1697</v>
      </c>
      <c r="R86" s="10" t="s">
        <v>1698</v>
      </c>
      <c r="S86" s="10" t="s">
        <v>1699</v>
      </c>
    </row>
    <row r="87" spans="10:19" x14ac:dyDescent="0.35">
      <c r="J87" s="10" t="s">
        <v>1700</v>
      </c>
      <c r="K87" s="10" t="s">
        <v>1701</v>
      </c>
      <c r="L87" s="10" t="s">
        <v>1702</v>
      </c>
      <c r="M87" s="10" t="s">
        <v>1703</v>
      </c>
      <c r="N87" s="10" t="s">
        <v>1704</v>
      </c>
      <c r="O87" s="10" t="s">
        <v>1705</v>
      </c>
      <c r="P87" s="10" t="s">
        <v>1706</v>
      </c>
      <c r="Q87" s="10" t="s">
        <v>420</v>
      </c>
      <c r="R87" s="10" t="s">
        <v>1707</v>
      </c>
      <c r="S87" s="10" t="s">
        <v>1708</v>
      </c>
    </row>
    <row r="88" spans="10:19" x14ac:dyDescent="0.35">
      <c r="J88" s="10" t="s">
        <v>1709</v>
      </c>
      <c r="K88" s="10" t="s">
        <v>1710</v>
      </c>
      <c r="L88" s="10" t="s">
        <v>187</v>
      </c>
      <c r="M88" s="10" t="s">
        <v>1711</v>
      </c>
      <c r="N88" s="10" t="s">
        <v>1712</v>
      </c>
      <c r="O88" s="10" t="s">
        <v>1713</v>
      </c>
      <c r="P88" s="10" t="s">
        <v>1714</v>
      </c>
      <c r="Q88" s="10" t="s">
        <v>1715</v>
      </c>
      <c r="R88" s="10" t="s">
        <v>358</v>
      </c>
      <c r="S88" s="10" t="s">
        <v>1716</v>
      </c>
    </row>
    <row r="89" spans="10:19" x14ac:dyDescent="0.35">
      <c r="J89" s="10" t="s">
        <v>1717</v>
      </c>
      <c r="K89" s="10" t="s">
        <v>1718</v>
      </c>
      <c r="L89" s="10" t="s">
        <v>1719</v>
      </c>
      <c r="M89" s="10" t="s">
        <v>1720</v>
      </c>
      <c r="N89" s="10" t="s">
        <v>1721</v>
      </c>
      <c r="O89" s="10" t="s">
        <v>1722</v>
      </c>
      <c r="P89" s="10" t="s">
        <v>1723</v>
      </c>
      <c r="Q89" s="10" t="s">
        <v>1724</v>
      </c>
      <c r="R89" s="10" t="s">
        <v>1725</v>
      </c>
      <c r="S89" s="10" t="s">
        <v>1726</v>
      </c>
    </row>
    <row r="90" spans="10:19" x14ac:dyDescent="0.35">
      <c r="J90" s="10" t="s">
        <v>442</v>
      </c>
      <c r="K90" s="10" t="s">
        <v>1727</v>
      </c>
      <c r="L90" s="10" t="s">
        <v>1728</v>
      </c>
      <c r="M90" s="10" t="s">
        <v>1729</v>
      </c>
      <c r="N90" s="10" t="s">
        <v>366</v>
      </c>
      <c r="O90" s="10" t="s">
        <v>1730</v>
      </c>
      <c r="P90" s="10" t="s">
        <v>1731</v>
      </c>
      <c r="Q90" s="10" t="s">
        <v>1732</v>
      </c>
      <c r="R90" s="10" t="s">
        <v>1733</v>
      </c>
      <c r="S90" s="10" t="s">
        <v>1734</v>
      </c>
    </row>
    <row r="91" spans="10:19" x14ac:dyDescent="0.35">
      <c r="J91" s="10" t="s">
        <v>1735</v>
      </c>
      <c r="K91" s="10" t="s">
        <v>1736</v>
      </c>
      <c r="L91" s="10" t="s">
        <v>1737</v>
      </c>
      <c r="M91" s="10" t="s">
        <v>1738</v>
      </c>
      <c r="N91" s="10" t="s">
        <v>347</v>
      </c>
      <c r="O91" s="10" t="s">
        <v>1739</v>
      </c>
      <c r="P91" s="10" t="s">
        <v>1740</v>
      </c>
      <c r="Q91" s="10" t="s">
        <v>936</v>
      </c>
      <c r="R91" s="10" t="s">
        <v>1741</v>
      </c>
      <c r="S91" s="10" t="s">
        <v>1742</v>
      </c>
    </row>
    <row r="92" spans="10:19" x14ac:dyDescent="0.35">
      <c r="J92" s="10" t="s">
        <v>1743</v>
      </c>
      <c r="K92" s="10" t="s">
        <v>1744</v>
      </c>
      <c r="L92" s="10" t="s">
        <v>1745</v>
      </c>
      <c r="M92" s="10" t="s">
        <v>1746</v>
      </c>
      <c r="N92" s="10" t="s">
        <v>1747</v>
      </c>
      <c r="O92" s="10" t="s">
        <v>1748</v>
      </c>
      <c r="P92" s="10" t="s">
        <v>1749</v>
      </c>
      <c r="Q92" s="10" t="s">
        <v>1750</v>
      </c>
      <c r="R92" s="10" t="s">
        <v>1751</v>
      </c>
      <c r="S92" s="10" t="s">
        <v>1752</v>
      </c>
    </row>
    <row r="93" spans="10:19" x14ac:dyDescent="0.35">
      <c r="J93" s="10" t="s">
        <v>1753</v>
      </c>
      <c r="K93" s="10" t="s">
        <v>1754</v>
      </c>
      <c r="L93" s="10" t="s">
        <v>1755</v>
      </c>
      <c r="M93" s="10" t="s">
        <v>1756</v>
      </c>
      <c r="N93" s="10" t="s">
        <v>1757</v>
      </c>
      <c r="O93" s="10" t="s">
        <v>399</v>
      </c>
      <c r="P93" s="10" t="s">
        <v>1758</v>
      </c>
      <c r="Q93" s="10" t="s">
        <v>1759</v>
      </c>
      <c r="R93" s="10" t="s">
        <v>403</v>
      </c>
      <c r="S93" s="10" t="s">
        <v>1760</v>
      </c>
    </row>
    <row r="94" spans="10:19" x14ac:dyDescent="0.35">
      <c r="J94" s="10" t="s">
        <v>1761</v>
      </c>
      <c r="K94" s="10" t="s">
        <v>434</v>
      </c>
      <c r="L94" s="10" t="s">
        <v>1762</v>
      </c>
      <c r="M94" s="10" t="s">
        <v>1763</v>
      </c>
      <c r="N94" s="10" t="s">
        <v>1764</v>
      </c>
      <c r="O94" s="10" t="s">
        <v>1765</v>
      </c>
      <c r="P94" s="10" t="s">
        <v>1766</v>
      </c>
      <c r="Q94" s="10" t="s">
        <v>1767</v>
      </c>
      <c r="R94" s="10" t="s">
        <v>598</v>
      </c>
      <c r="S94" s="10" t="s">
        <v>1768</v>
      </c>
    </row>
    <row r="95" spans="10:19" x14ac:dyDescent="0.35">
      <c r="J95" s="10" t="s">
        <v>1769</v>
      </c>
      <c r="K95" s="10" t="s">
        <v>1770</v>
      </c>
      <c r="L95" s="10" t="s">
        <v>1771</v>
      </c>
      <c r="M95" s="10" t="s">
        <v>1772</v>
      </c>
      <c r="N95" s="10" t="s">
        <v>1773</v>
      </c>
      <c r="O95" s="10" t="s">
        <v>1774</v>
      </c>
      <c r="P95" s="10" t="s">
        <v>1775</v>
      </c>
      <c r="Q95" s="10" t="s">
        <v>1776</v>
      </c>
      <c r="R95" s="10" t="s">
        <v>1777</v>
      </c>
      <c r="S95" s="10" t="s">
        <v>1778</v>
      </c>
    </row>
    <row r="96" spans="10:19" x14ac:dyDescent="0.35">
      <c r="J96" s="10" t="s">
        <v>1779</v>
      </c>
      <c r="K96" s="10" t="s">
        <v>1780</v>
      </c>
      <c r="L96" s="10" t="s">
        <v>1781</v>
      </c>
      <c r="M96" s="10" t="s">
        <v>1782</v>
      </c>
      <c r="N96" s="10" t="s">
        <v>1029</v>
      </c>
      <c r="O96" s="10" t="s">
        <v>1783</v>
      </c>
      <c r="P96" s="10" t="s">
        <v>1784</v>
      </c>
      <c r="Q96" s="10" t="s">
        <v>1785</v>
      </c>
      <c r="R96" s="10" t="s">
        <v>1786</v>
      </c>
      <c r="S96" s="10" t="s">
        <v>1787</v>
      </c>
    </row>
    <row r="97" spans="10:19" x14ac:dyDescent="0.35">
      <c r="J97" s="10" t="s">
        <v>1788</v>
      </c>
      <c r="K97" s="10" t="s">
        <v>1789</v>
      </c>
      <c r="L97" s="10" t="s">
        <v>1790</v>
      </c>
      <c r="M97" s="10" t="s">
        <v>1791</v>
      </c>
      <c r="N97" s="10" t="s">
        <v>1792</v>
      </c>
      <c r="O97" s="10" t="s">
        <v>1793</v>
      </c>
      <c r="P97" s="10" t="s">
        <v>409</v>
      </c>
      <c r="Q97" s="10" t="s">
        <v>1794</v>
      </c>
      <c r="R97" s="10" t="s">
        <v>1795</v>
      </c>
      <c r="S97" s="10" t="s">
        <v>1796</v>
      </c>
    </row>
    <row r="98" spans="10:19" x14ac:dyDescent="0.35">
      <c r="J98" s="10" t="s">
        <v>1797</v>
      </c>
      <c r="K98" s="10" t="s">
        <v>1798</v>
      </c>
      <c r="L98" s="10" t="s">
        <v>1799</v>
      </c>
      <c r="M98" s="10" t="s">
        <v>1800</v>
      </c>
      <c r="N98" s="10" t="s">
        <v>1801</v>
      </c>
      <c r="O98" s="10" t="s">
        <v>1802</v>
      </c>
      <c r="P98" s="10" t="s">
        <v>1803</v>
      </c>
      <c r="Q98" s="10" t="s">
        <v>1804</v>
      </c>
      <c r="R98" s="10" t="s">
        <v>1805</v>
      </c>
      <c r="S98" s="10" t="s">
        <v>1806</v>
      </c>
    </row>
    <row r="99" spans="10:19" x14ac:dyDescent="0.35">
      <c r="J99" s="10" t="s">
        <v>1807</v>
      </c>
      <c r="K99" s="10" t="s">
        <v>1808</v>
      </c>
      <c r="L99" s="10" t="s">
        <v>1809</v>
      </c>
      <c r="M99" s="10" t="s">
        <v>1810</v>
      </c>
      <c r="N99" s="10" t="s">
        <v>628</v>
      </c>
      <c r="O99" s="10" t="s">
        <v>1811</v>
      </c>
      <c r="P99" s="10" t="s">
        <v>1812</v>
      </c>
      <c r="Q99" s="10" t="s">
        <v>1813</v>
      </c>
      <c r="R99" s="10" t="s">
        <v>1814</v>
      </c>
      <c r="S99" s="10" t="s">
        <v>1815</v>
      </c>
    </row>
    <row r="100" spans="10:19" x14ac:dyDescent="0.35">
      <c r="J100" s="10" t="s">
        <v>687</v>
      </c>
      <c r="K100" s="10" t="s">
        <v>1816</v>
      </c>
      <c r="L100" s="10" t="s">
        <v>1817</v>
      </c>
      <c r="M100" s="10" t="s">
        <v>1818</v>
      </c>
      <c r="N100" s="10" t="s">
        <v>1819</v>
      </c>
      <c r="O100" s="10" t="s">
        <v>1820</v>
      </c>
      <c r="P100" s="10" t="s">
        <v>1821</v>
      </c>
      <c r="Q100" s="10" t="s">
        <v>1822</v>
      </c>
      <c r="R100" s="10" t="s">
        <v>1823</v>
      </c>
      <c r="S100" s="10" t="s">
        <v>1824</v>
      </c>
    </row>
    <row r="101" spans="10:19" x14ac:dyDescent="0.35">
      <c r="J101" s="10" t="s">
        <v>1825</v>
      </c>
      <c r="K101" s="10" t="s">
        <v>851</v>
      </c>
      <c r="L101" s="10" t="s">
        <v>1826</v>
      </c>
      <c r="M101" s="10" t="s">
        <v>1827</v>
      </c>
      <c r="N101" s="10" t="s">
        <v>1828</v>
      </c>
      <c r="O101" s="10" t="s">
        <v>335</v>
      </c>
      <c r="P101" s="10" t="s">
        <v>476</v>
      </c>
      <c r="Q101" s="10" t="s">
        <v>189</v>
      </c>
      <c r="R101" s="10" t="s">
        <v>671</v>
      </c>
      <c r="S101" s="10" t="s">
        <v>1829</v>
      </c>
    </row>
    <row r="102" spans="10:19" x14ac:dyDescent="0.35">
      <c r="J102" s="10" t="s">
        <v>1830</v>
      </c>
      <c r="K102" s="10" t="s">
        <v>520</v>
      </c>
      <c r="L102" s="10" t="s">
        <v>860</v>
      </c>
      <c r="M102" s="10" t="s">
        <v>1831</v>
      </c>
      <c r="N102" s="10" t="s">
        <v>930</v>
      </c>
      <c r="O102" s="10" t="s">
        <v>1832</v>
      </c>
      <c r="P102" s="10" t="s">
        <v>1043</v>
      </c>
      <c r="Q102" s="10" t="s">
        <v>1833</v>
      </c>
      <c r="R102" s="10" t="s">
        <v>1834</v>
      </c>
      <c r="S102" s="10" t="s">
        <v>1835</v>
      </c>
    </row>
    <row r="103" spans="10:19" x14ac:dyDescent="0.35">
      <c r="J103" s="10" t="s">
        <v>656</v>
      </c>
      <c r="K103" s="10" t="s">
        <v>1836</v>
      </c>
      <c r="L103" s="10" t="s">
        <v>1837</v>
      </c>
      <c r="M103" s="10" t="s">
        <v>1838</v>
      </c>
      <c r="N103" s="10" t="s">
        <v>1839</v>
      </c>
      <c r="O103" s="10" t="s">
        <v>1840</v>
      </c>
      <c r="P103" s="10" t="s">
        <v>1841</v>
      </c>
      <c r="Q103" s="10" t="s">
        <v>1842</v>
      </c>
      <c r="R103" s="10" t="s">
        <v>171</v>
      </c>
      <c r="S103" s="10" t="s">
        <v>303</v>
      </c>
    </row>
    <row r="104" spans="10:19" x14ac:dyDescent="0.35">
      <c r="J104" s="10" t="s">
        <v>1843</v>
      </c>
      <c r="K104" s="10" t="s">
        <v>1844</v>
      </c>
      <c r="L104" s="10" t="s">
        <v>1845</v>
      </c>
      <c r="M104" s="10" t="s">
        <v>1846</v>
      </c>
      <c r="N104" s="10" t="s">
        <v>1847</v>
      </c>
      <c r="O104" s="10" t="s">
        <v>1848</v>
      </c>
      <c r="P104" s="10" t="s">
        <v>1849</v>
      </c>
      <c r="Q104" s="10" t="s">
        <v>1850</v>
      </c>
      <c r="R104" s="10" t="s">
        <v>1851</v>
      </c>
      <c r="S104" s="10" t="s">
        <v>1852</v>
      </c>
    </row>
    <row r="105" spans="10:19" x14ac:dyDescent="0.35">
      <c r="J105" s="10" t="s">
        <v>1853</v>
      </c>
      <c r="K105" s="10" t="s">
        <v>1854</v>
      </c>
      <c r="L105" s="10" t="s">
        <v>233</v>
      </c>
      <c r="M105" s="10" t="s">
        <v>1855</v>
      </c>
      <c r="N105" s="10" t="s">
        <v>1856</v>
      </c>
      <c r="O105" s="10" t="s">
        <v>1857</v>
      </c>
      <c r="P105" s="10" t="s">
        <v>184</v>
      </c>
      <c r="Q105" s="10" t="s">
        <v>1858</v>
      </c>
      <c r="R105" s="10" t="s">
        <v>1859</v>
      </c>
      <c r="S105" s="10" t="s">
        <v>1860</v>
      </c>
    </row>
    <row r="106" spans="10:19" x14ac:dyDescent="0.35">
      <c r="J106" s="10" t="s">
        <v>649</v>
      </c>
      <c r="K106" s="10" t="s">
        <v>1861</v>
      </c>
      <c r="L106" s="10" t="s">
        <v>952</v>
      </c>
      <c r="M106" s="10" t="s">
        <v>1862</v>
      </c>
      <c r="N106" s="10" t="s">
        <v>1863</v>
      </c>
      <c r="O106" s="10" t="s">
        <v>1864</v>
      </c>
      <c r="P106" s="10" t="s">
        <v>1865</v>
      </c>
      <c r="Q106" s="10" t="s">
        <v>1866</v>
      </c>
      <c r="R106" s="10" t="s">
        <v>1867</v>
      </c>
      <c r="S106" s="10" t="s">
        <v>1868</v>
      </c>
    </row>
    <row r="107" spans="10:19" x14ac:dyDescent="0.35">
      <c r="J107" s="10" t="s">
        <v>1869</v>
      </c>
      <c r="K107" s="10" t="s">
        <v>1870</v>
      </c>
      <c r="L107" s="10" t="s">
        <v>1871</v>
      </c>
      <c r="M107" s="10" t="s">
        <v>812</v>
      </c>
      <c r="N107" s="10" t="s">
        <v>526</v>
      </c>
      <c r="O107" s="10" t="s">
        <v>1872</v>
      </c>
      <c r="P107" s="10" t="s">
        <v>1873</v>
      </c>
      <c r="Q107" s="10" t="s">
        <v>1874</v>
      </c>
      <c r="R107" s="10" t="s">
        <v>1875</v>
      </c>
      <c r="S107" s="10" t="s">
        <v>1876</v>
      </c>
    </row>
    <row r="108" spans="10:19" x14ac:dyDescent="0.35">
      <c r="J108" s="10" t="s">
        <v>1877</v>
      </c>
      <c r="K108" s="10" t="s">
        <v>1878</v>
      </c>
      <c r="L108" s="10" t="s">
        <v>1879</v>
      </c>
      <c r="M108" s="10" t="s">
        <v>1880</v>
      </c>
      <c r="N108" s="10" t="s">
        <v>1881</v>
      </c>
      <c r="O108" s="10" t="s">
        <v>1882</v>
      </c>
      <c r="P108" s="10" t="s">
        <v>1883</v>
      </c>
      <c r="Q108" s="10" t="s">
        <v>1884</v>
      </c>
      <c r="R108" s="10" t="s">
        <v>1885</v>
      </c>
      <c r="S108" s="10" t="s">
        <v>1886</v>
      </c>
    </row>
    <row r="109" spans="10:19" x14ac:dyDescent="0.35">
      <c r="J109" s="10" t="s">
        <v>1887</v>
      </c>
      <c r="K109" s="10" t="s">
        <v>1888</v>
      </c>
      <c r="L109" s="10" t="s">
        <v>1889</v>
      </c>
      <c r="M109" s="10" t="s">
        <v>333</v>
      </c>
      <c r="N109" s="10" t="s">
        <v>1890</v>
      </c>
      <c r="O109" s="10" t="s">
        <v>1891</v>
      </c>
      <c r="P109" s="10" t="s">
        <v>1892</v>
      </c>
      <c r="Q109" s="10" t="s">
        <v>1893</v>
      </c>
      <c r="R109" s="10" t="s">
        <v>1894</v>
      </c>
      <c r="S109" s="10" t="s">
        <v>1895</v>
      </c>
    </row>
    <row r="110" spans="10:19" x14ac:dyDescent="0.35">
      <c r="J110" s="10" t="s">
        <v>1896</v>
      </c>
      <c r="K110" s="10" t="s">
        <v>1897</v>
      </c>
      <c r="L110" s="10" t="s">
        <v>1898</v>
      </c>
      <c r="M110" s="10" t="s">
        <v>1899</v>
      </c>
      <c r="N110" s="10" t="s">
        <v>667</v>
      </c>
      <c r="O110" s="10" t="s">
        <v>1900</v>
      </c>
      <c r="P110" s="10" t="s">
        <v>1901</v>
      </c>
      <c r="Q110" s="10" t="s">
        <v>1902</v>
      </c>
      <c r="R110" s="10" t="s">
        <v>1038</v>
      </c>
      <c r="S110" s="10" t="s">
        <v>1903</v>
      </c>
    </row>
    <row r="111" spans="10:19" x14ac:dyDescent="0.35">
      <c r="J111" s="10" t="s">
        <v>1904</v>
      </c>
      <c r="K111" s="10" t="s">
        <v>853</v>
      </c>
      <c r="L111" s="10" t="s">
        <v>1905</v>
      </c>
      <c r="M111" s="10" t="s">
        <v>1906</v>
      </c>
      <c r="N111" s="10" t="s">
        <v>1907</v>
      </c>
      <c r="O111" s="10" t="s">
        <v>786</v>
      </c>
      <c r="P111" s="10" t="s">
        <v>1908</v>
      </c>
      <c r="Q111" s="10" t="s">
        <v>1909</v>
      </c>
      <c r="R111" s="10" t="s">
        <v>1910</v>
      </c>
      <c r="S111" s="10" t="s">
        <v>1911</v>
      </c>
    </row>
    <row r="112" spans="10:19" x14ac:dyDescent="0.35">
      <c r="J112" s="10" t="s">
        <v>1912</v>
      </c>
      <c r="K112" s="10" t="s">
        <v>1913</v>
      </c>
      <c r="L112" s="10" t="s">
        <v>1914</v>
      </c>
      <c r="M112" s="10" t="s">
        <v>1915</v>
      </c>
      <c r="N112" s="10" t="s">
        <v>1916</v>
      </c>
      <c r="O112" s="10" t="s">
        <v>1917</v>
      </c>
      <c r="P112" s="10" t="s">
        <v>747</v>
      </c>
      <c r="Q112" s="10" t="s">
        <v>1918</v>
      </c>
      <c r="R112" s="10" t="s">
        <v>683</v>
      </c>
      <c r="S112" s="10" t="s">
        <v>1919</v>
      </c>
    </row>
    <row r="113" spans="10:19" x14ac:dyDescent="0.35">
      <c r="J113" s="10" t="s">
        <v>1920</v>
      </c>
      <c r="K113" s="10" t="s">
        <v>1921</v>
      </c>
      <c r="L113" s="10" t="s">
        <v>1922</v>
      </c>
      <c r="M113" s="10" t="s">
        <v>203</v>
      </c>
      <c r="N113" s="10" t="s">
        <v>1923</v>
      </c>
      <c r="O113" s="10" t="s">
        <v>1924</v>
      </c>
      <c r="P113" s="10" t="s">
        <v>1925</v>
      </c>
      <c r="Q113" s="10" t="s">
        <v>1926</v>
      </c>
      <c r="R113" s="10" t="s">
        <v>1927</v>
      </c>
      <c r="S113" s="10" t="s">
        <v>1928</v>
      </c>
    </row>
    <row r="114" spans="10:19" x14ac:dyDescent="0.35">
      <c r="J114" s="10" t="s">
        <v>332</v>
      </c>
      <c r="K114" s="10" t="s">
        <v>270</v>
      </c>
      <c r="L114" s="10" t="s">
        <v>1929</v>
      </c>
      <c r="M114" s="10" t="s">
        <v>1930</v>
      </c>
      <c r="N114" s="10" t="s">
        <v>1040</v>
      </c>
      <c r="O114" s="10" t="s">
        <v>1931</v>
      </c>
      <c r="P114" s="10" t="s">
        <v>1932</v>
      </c>
      <c r="Q114" s="10" t="s">
        <v>1933</v>
      </c>
      <c r="R114" s="10" t="s">
        <v>738</v>
      </c>
      <c r="S114" s="10" t="s">
        <v>1934</v>
      </c>
    </row>
    <row r="115" spans="10:19" x14ac:dyDescent="0.35">
      <c r="J115" s="10" t="s">
        <v>1935</v>
      </c>
      <c r="K115" s="10" t="s">
        <v>1936</v>
      </c>
      <c r="L115" s="10" t="s">
        <v>1937</v>
      </c>
      <c r="M115" s="10" t="s">
        <v>1938</v>
      </c>
      <c r="N115" s="10" t="s">
        <v>1939</v>
      </c>
      <c r="O115" s="10" t="s">
        <v>1940</v>
      </c>
      <c r="P115" s="10" t="s">
        <v>312</v>
      </c>
      <c r="Q115" s="10" t="s">
        <v>1941</v>
      </c>
      <c r="R115" s="10" t="s">
        <v>1942</v>
      </c>
      <c r="S115" s="10" t="s">
        <v>1049</v>
      </c>
    </row>
    <row r="116" spans="10:19" x14ac:dyDescent="0.35">
      <c r="J116" s="10" t="s">
        <v>1943</v>
      </c>
      <c r="K116" s="10" t="s">
        <v>957</v>
      </c>
      <c r="L116" s="10" t="s">
        <v>551</v>
      </c>
      <c r="M116" s="10" t="s">
        <v>1944</v>
      </c>
      <c r="N116" s="10" t="s">
        <v>1945</v>
      </c>
      <c r="O116" s="10" t="s">
        <v>1946</v>
      </c>
      <c r="P116" s="10" t="s">
        <v>1947</v>
      </c>
      <c r="Q116" s="10" t="s">
        <v>1948</v>
      </c>
      <c r="R116" s="10" t="s">
        <v>1949</v>
      </c>
      <c r="S116" s="10" t="s">
        <v>1950</v>
      </c>
    </row>
    <row r="117" spans="10:19" x14ac:dyDescent="0.35">
      <c r="J117" s="10" t="s">
        <v>1951</v>
      </c>
      <c r="K117" s="10" t="s">
        <v>1952</v>
      </c>
      <c r="L117" s="10" t="s">
        <v>1953</v>
      </c>
      <c r="M117" s="10" t="s">
        <v>190</v>
      </c>
      <c r="N117" s="10" t="s">
        <v>1954</v>
      </c>
      <c r="O117" s="10" t="s">
        <v>260</v>
      </c>
      <c r="P117" s="10" t="s">
        <v>1955</v>
      </c>
      <c r="Q117" s="10" t="s">
        <v>1956</v>
      </c>
      <c r="R117" s="10" t="s">
        <v>1957</v>
      </c>
      <c r="S117" s="10" t="s">
        <v>1958</v>
      </c>
    </row>
    <row r="118" spans="10:19" x14ac:dyDescent="0.35">
      <c r="J118" s="10" t="s">
        <v>1959</v>
      </c>
      <c r="K118" s="10" t="s">
        <v>1960</v>
      </c>
      <c r="L118" s="10" t="s">
        <v>1961</v>
      </c>
      <c r="M118" s="10" t="s">
        <v>1962</v>
      </c>
      <c r="N118" s="10" t="s">
        <v>1963</v>
      </c>
      <c r="O118" s="10" t="s">
        <v>1964</v>
      </c>
      <c r="P118" s="10" t="s">
        <v>1965</v>
      </c>
      <c r="Q118" s="10" t="s">
        <v>1966</v>
      </c>
      <c r="R118" s="10" t="s">
        <v>1967</v>
      </c>
      <c r="S118" s="10" t="s">
        <v>1968</v>
      </c>
    </row>
    <row r="119" spans="10:19" x14ac:dyDescent="0.35">
      <c r="J119" s="10" t="s">
        <v>1969</v>
      </c>
      <c r="K119" s="10" t="s">
        <v>1970</v>
      </c>
      <c r="L119" s="10" t="s">
        <v>1971</v>
      </c>
      <c r="M119" s="10" t="s">
        <v>1972</v>
      </c>
      <c r="N119" s="10" t="s">
        <v>1973</v>
      </c>
      <c r="O119" s="10" t="s">
        <v>1974</v>
      </c>
      <c r="P119" s="10" t="s">
        <v>1975</v>
      </c>
      <c r="Q119" s="10" t="s">
        <v>1976</v>
      </c>
      <c r="R119" s="10" t="s">
        <v>1977</v>
      </c>
      <c r="S119" s="10" t="s">
        <v>340</v>
      </c>
    </row>
    <row r="120" spans="10:19" x14ac:dyDescent="0.35">
      <c r="J120" s="10" t="s">
        <v>1978</v>
      </c>
      <c r="K120" s="10" t="s">
        <v>1979</v>
      </c>
      <c r="L120" s="10" t="s">
        <v>1980</v>
      </c>
      <c r="M120" s="10" t="s">
        <v>1981</v>
      </c>
      <c r="N120" s="10" t="s">
        <v>760</v>
      </c>
      <c r="O120" s="10" t="s">
        <v>1982</v>
      </c>
      <c r="P120" s="10" t="s">
        <v>453</v>
      </c>
      <c r="Q120" s="10" t="s">
        <v>1983</v>
      </c>
      <c r="R120" s="10" t="s">
        <v>1984</v>
      </c>
      <c r="S120" s="10" t="s">
        <v>1985</v>
      </c>
    </row>
    <row r="121" spans="10:19" x14ac:dyDescent="0.35">
      <c r="J121" s="10" t="s">
        <v>1986</v>
      </c>
      <c r="K121" s="10" t="s">
        <v>435</v>
      </c>
      <c r="L121" s="10" t="s">
        <v>1987</v>
      </c>
      <c r="M121" s="10" t="s">
        <v>1988</v>
      </c>
      <c r="N121" s="10" t="s">
        <v>1989</v>
      </c>
      <c r="O121" s="10" t="s">
        <v>1990</v>
      </c>
      <c r="P121" s="10" t="s">
        <v>1991</v>
      </c>
      <c r="Q121" s="10" t="s">
        <v>1992</v>
      </c>
      <c r="R121" s="10" t="s">
        <v>1993</v>
      </c>
      <c r="S121" s="10" t="s">
        <v>1994</v>
      </c>
    </row>
    <row r="122" spans="10:19" x14ac:dyDescent="0.35">
      <c r="J122" s="10" t="s">
        <v>1995</v>
      </c>
      <c r="K122" s="10" t="s">
        <v>1996</v>
      </c>
      <c r="L122" s="10" t="s">
        <v>711</v>
      </c>
      <c r="M122" s="10" t="s">
        <v>1997</v>
      </c>
      <c r="N122" s="10" t="s">
        <v>1998</v>
      </c>
      <c r="O122" s="10" t="s">
        <v>1999</v>
      </c>
      <c r="P122" s="10" t="s">
        <v>542</v>
      </c>
      <c r="Q122" s="10" t="s">
        <v>2000</v>
      </c>
      <c r="R122" s="10" t="s">
        <v>2001</v>
      </c>
      <c r="S122" s="10" t="s">
        <v>2002</v>
      </c>
    </row>
    <row r="123" spans="10:19" x14ac:dyDescent="0.35">
      <c r="J123" s="10" t="s">
        <v>2003</v>
      </c>
      <c r="K123" s="10" t="s">
        <v>664</v>
      </c>
      <c r="L123" s="10" t="s">
        <v>2004</v>
      </c>
      <c r="M123" s="10" t="s">
        <v>2005</v>
      </c>
      <c r="N123" s="10" t="s">
        <v>2006</v>
      </c>
      <c r="O123" s="10" t="s">
        <v>961</v>
      </c>
      <c r="P123" s="10" t="s">
        <v>2007</v>
      </c>
      <c r="Q123" s="10" t="s">
        <v>2008</v>
      </c>
      <c r="R123" s="10" t="s">
        <v>2009</v>
      </c>
      <c r="S123" s="10" t="s">
        <v>2010</v>
      </c>
    </row>
    <row r="124" spans="10:19" x14ac:dyDescent="0.35">
      <c r="J124" s="10" t="s">
        <v>2011</v>
      </c>
      <c r="K124" s="10" t="s">
        <v>2012</v>
      </c>
      <c r="L124" s="10" t="s">
        <v>2013</v>
      </c>
      <c r="M124" s="10" t="s">
        <v>2014</v>
      </c>
      <c r="N124" s="10" t="s">
        <v>2015</v>
      </c>
      <c r="O124" s="10" t="s">
        <v>339</v>
      </c>
      <c r="P124" s="10" t="s">
        <v>2016</v>
      </c>
      <c r="Q124" s="10" t="s">
        <v>2017</v>
      </c>
      <c r="R124" s="10" t="s">
        <v>2018</v>
      </c>
      <c r="S124" s="10" t="s">
        <v>2019</v>
      </c>
    </row>
    <row r="125" spans="10:19" x14ac:dyDescent="0.35">
      <c r="J125" s="10" t="s">
        <v>2020</v>
      </c>
      <c r="K125" s="10" t="s">
        <v>2021</v>
      </c>
      <c r="L125" s="10" t="s">
        <v>2022</v>
      </c>
      <c r="M125" s="10" t="s">
        <v>2023</v>
      </c>
      <c r="N125" s="10" t="s">
        <v>2024</v>
      </c>
      <c r="O125" s="10" t="s">
        <v>641</v>
      </c>
      <c r="P125" s="10" t="s">
        <v>648</v>
      </c>
      <c r="Q125" s="10" t="s">
        <v>418</v>
      </c>
      <c r="R125" s="10" t="s">
        <v>2025</v>
      </c>
      <c r="S125" s="10" t="s">
        <v>2026</v>
      </c>
    </row>
    <row r="126" spans="10:19" x14ac:dyDescent="0.35">
      <c r="J126" s="10" t="s">
        <v>2027</v>
      </c>
      <c r="K126" s="10" t="s">
        <v>156</v>
      </c>
      <c r="L126" s="10" t="s">
        <v>281</v>
      </c>
      <c r="M126" s="10" t="s">
        <v>2028</v>
      </c>
      <c r="N126" s="10" t="s">
        <v>2029</v>
      </c>
      <c r="O126" s="10" t="s">
        <v>176</v>
      </c>
      <c r="P126" s="10" t="s">
        <v>2030</v>
      </c>
      <c r="Q126" s="10" t="s">
        <v>2031</v>
      </c>
      <c r="R126" s="10" t="s">
        <v>269</v>
      </c>
      <c r="S126" s="10" t="s">
        <v>2032</v>
      </c>
    </row>
    <row r="127" spans="10:19" x14ac:dyDescent="0.35">
      <c r="J127" s="10" t="s">
        <v>2033</v>
      </c>
      <c r="K127" s="10" t="s">
        <v>2034</v>
      </c>
      <c r="L127" s="10" t="s">
        <v>2035</v>
      </c>
      <c r="M127" s="10" t="s">
        <v>2036</v>
      </c>
      <c r="N127" s="10" t="s">
        <v>2037</v>
      </c>
      <c r="O127" s="10" t="s">
        <v>2038</v>
      </c>
      <c r="P127" s="10" t="s">
        <v>2039</v>
      </c>
      <c r="Q127" s="10" t="s">
        <v>2040</v>
      </c>
      <c r="R127" s="10" t="s">
        <v>2041</v>
      </c>
      <c r="S127" s="10" t="s">
        <v>2042</v>
      </c>
    </row>
    <row r="128" spans="10:19" x14ac:dyDescent="0.35">
      <c r="J128" s="10" t="s">
        <v>2043</v>
      </c>
      <c r="K128" s="10" t="s">
        <v>2044</v>
      </c>
      <c r="L128" s="10" t="s">
        <v>2045</v>
      </c>
      <c r="M128" s="10" t="s">
        <v>2046</v>
      </c>
      <c r="N128" s="10" t="s">
        <v>2047</v>
      </c>
      <c r="O128" s="10" t="s">
        <v>848</v>
      </c>
      <c r="P128" s="10" t="s">
        <v>2048</v>
      </c>
      <c r="Q128" s="10" t="s">
        <v>2049</v>
      </c>
      <c r="R128" s="10" t="s">
        <v>2050</v>
      </c>
      <c r="S128" s="10" t="s">
        <v>2051</v>
      </c>
    </row>
    <row r="129" spans="10:19" x14ac:dyDescent="0.35">
      <c r="J129" s="10" t="s">
        <v>2052</v>
      </c>
      <c r="K129" s="10" t="s">
        <v>2053</v>
      </c>
      <c r="L129" s="10" t="s">
        <v>2054</v>
      </c>
      <c r="M129" s="10" t="s">
        <v>2055</v>
      </c>
      <c r="N129" s="10" t="s">
        <v>2056</v>
      </c>
      <c r="O129" s="10" t="s">
        <v>2057</v>
      </c>
      <c r="P129" s="10" t="s">
        <v>2058</v>
      </c>
      <c r="Q129" s="10" t="s">
        <v>2059</v>
      </c>
      <c r="R129" s="10" t="s">
        <v>2060</v>
      </c>
      <c r="S129" s="10" t="s">
        <v>2061</v>
      </c>
    </row>
    <row r="130" spans="10:19" x14ac:dyDescent="0.35">
      <c r="J130" s="10" t="s">
        <v>2062</v>
      </c>
      <c r="K130" s="10" t="s">
        <v>2063</v>
      </c>
      <c r="L130" s="10" t="s">
        <v>2064</v>
      </c>
      <c r="M130" s="10" t="s">
        <v>2065</v>
      </c>
      <c r="N130" s="10" t="s">
        <v>2066</v>
      </c>
      <c r="O130" s="10" t="s">
        <v>2067</v>
      </c>
      <c r="P130" s="10" t="s">
        <v>2068</v>
      </c>
      <c r="Q130" s="10" t="s">
        <v>2069</v>
      </c>
      <c r="R130" s="10" t="s">
        <v>2070</v>
      </c>
      <c r="S130" s="10" t="s">
        <v>2071</v>
      </c>
    </row>
    <row r="131" spans="10:19" x14ac:dyDescent="0.35">
      <c r="J131" s="10" t="s">
        <v>2072</v>
      </c>
      <c r="K131" s="10" t="s">
        <v>2073</v>
      </c>
      <c r="L131" s="10" t="s">
        <v>2074</v>
      </c>
      <c r="M131" s="10" t="s">
        <v>2075</v>
      </c>
      <c r="N131" s="10" t="s">
        <v>377</v>
      </c>
      <c r="O131" s="10" t="s">
        <v>2076</v>
      </c>
      <c r="P131" s="10" t="s">
        <v>897</v>
      </c>
      <c r="Q131" s="10" t="s">
        <v>2077</v>
      </c>
      <c r="R131" s="10" t="s">
        <v>2078</v>
      </c>
      <c r="S131" s="10" t="s">
        <v>703</v>
      </c>
    </row>
    <row r="132" spans="10:19" x14ac:dyDescent="0.35">
      <c r="J132" s="10" t="s">
        <v>767</v>
      </c>
      <c r="K132" s="10" t="s">
        <v>254</v>
      </c>
      <c r="L132" s="10" t="s">
        <v>2079</v>
      </c>
      <c r="M132" s="10" t="s">
        <v>2080</v>
      </c>
      <c r="N132" s="10" t="s">
        <v>776</v>
      </c>
      <c r="O132" s="10" t="s">
        <v>2081</v>
      </c>
      <c r="P132" s="10" t="s">
        <v>2082</v>
      </c>
      <c r="Q132" s="10" t="s">
        <v>2083</v>
      </c>
      <c r="R132" s="10" t="s">
        <v>2084</v>
      </c>
      <c r="S132" s="10" t="s">
        <v>2085</v>
      </c>
    </row>
    <row r="133" spans="10:19" x14ac:dyDescent="0.35">
      <c r="J133" s="10" t="s">
        <v>2086</v>
      </c>
      <c r="K133" s="10" t="s">
        <v>2087</v>
      </c>
      <c r="L133" s="10" t="s">
        <v>2088</v>
      </c>
      <c r="M133" s="10" t="s">
        <v>239</v>
      </c>
      <c r="N133" s="10" t="s">
        <v>2089</v>
      </c>
      <c r="O133" s="10" t="s">
        <v>2090</v>
      </c>
      <c r="P133" s="10" t="s">
        <v>2091</v>
      </c>
      <c r="Q133" s="10" t="s">
        <v>2092</v>
      </c>
      <c r="R133" s="10" t="s">
        <v>2093</v>
      </c>
      <c r="S133" s="10" t="s">
        <v>2094</v>
      </c>
    </row>
    <row r="134" spans="10:19" x14ac:dyDescent="0.35">
      <c r="J134" s="10" t="s">
        <v>2095</v>
      </c>
      <c r="K134" s="10" t="s">
        <v>2096</v>
      </c>
      <c r="L134" s="10" t="s">
        <v>2097</v>
      </c>
      <c r="M134" s="10" t="s">
        <v>2098</v>
      </c>
      <c r="N134" s="10" t="s">
        <v>2099</v>
      </c>
      <c r="O134" s="10" t="s">
        <v>2100</v>
      </c>
      <c r="P134" s="10" t="s">
        <v>2101</v>
      </c>
      <c r="Q134" s="10" t="s">
        <v>2102</v>
      </c>
      <c r="R134" s="10" t="s">
        <v>2103</v>
      </c>
      <c r="S134" s="10" t="s">
        <v>909</v>
      </c>
    </row>
    <row r="135" spans="10:19" x14ac:dyDescent="0.35">
      <c r="J135" s="10" t="s">
        <v>2104</v>
      </c>
      <c r="K135" s="10" t="s">
        <v>2105</v>
      </c>
      <c r="L135" s="10" t="s">
        <v>2106</v>
      </c>
      <c r="M135" s="10" t="s">
        <v>2107</v>
      </c>
      <c r="N135" s="10" t="s">
        <v>2108</v>
      </c>
      <c r="O135" s="10" t="s">
        <v>2109</v>
      </c>
      <c r="P135" s="10" t="s">
        <v>2110</v>
      </c>
      <c r="Q135" s="10" t="s">
        <v>2111</v>
      </c>
      <c r="R135" s="10" t="s">
        <v>2112</v>
      </c>
      <c r="S135" s="10" t="s">
        <v>2113</v>
      </c>
    </row>
    <row r="136" spans="10:19" x14ac:dyDescent="0.35">
      <c r="J136" s="10" t="s">
        <v>2114</v>
      </c>
      <c r="K136" s="10" t="s">
        <v>2115</v>
      </c>
      <c r="L136" s="10" t="s">
        <v>2116</v>
      </c>
      <c r="M136" s="10" t="s">
        <v>2117</v>
      </c>
      <c r="N136" s="10" t="s">
        <v>2118</v>
      </c>
      <c r="O136" s="10" t="s">
        <v>204</v>
      </c>
      <c r="P136" s="10" t="s">
        <v>2119</v>
      </c>
      <c r="Q136" s="10" t="s">
        <v>2120</v>
      </c>
      <c r="R136" s="10" t="s">
        <v>369</v>
      </c>
      <c r="S136" s="10" t="s">
        <v>2121</v>
      </c>
    </row>
    <row r="137" spans="10:19" x14ac:dyDescent="0.35">
      <c r="J137" s="10" t="s">
        <v>2122</v>
      </c>
      <c r="K137" s="10" t="s">
        <v>2123</v>
      </c>
      <c r="L137" s="10" t="s">
        <v>2124</v>
      </c>
      <c r="M137" s="10" t="s">
        <v>2125</v>
      </c>
      <c r="N137" s="10" t="s">
        <v>2126</v>
      </c>
      <c r="O137" s="10" t="s">
        <v>2127</v>
      </c>
      <c r="P137" s="10" t="s">
        <v>2128</v>
      </c>
      <c r="Q137" s="10" t="s">
        <v>2129</v>
      </c>
      <c r="R137" s="10" t="s">
        <v>974</v>
      </c>
      <c r="S137" s="10" t="s">
        <v>2130</v>
      </c>
    </row>
    <row r="138" spans="10:19" x14ac:dyDescent="0.35">
      <c r="J138" s="10" t="s">
        <v>2131</v>
      </c>
      <c r="K138" s="10" t="s">
        <v>2132</v>
      </c>
      <c r="L138" s="10" t="s">
        <v>2133</v>
      </c>
      <c r="M138" s="10" t="s">
        <v>699</v>
      </c>
      <c r="N138" s="10" t="s">
        <v>595</v>
      </c>
      <c r="O138" s="10" t="s">
        <v>2134</v>
      </c>
      <c r="P138" s="10" t="s">
        <v>2135</v>
      </c>
      <c r="Q138" s="10" t="s">
        <v>2136</v>
      </c>
      <c r="R138" s="10" t="s">
        <v>2137</v>
      </c>
      <c r="S138" s="10" t="s">
        <v>2138</v>
      </c>
    </row>
    <row r="139" spans="10:19" x14ac:dyDescent="0.35">
      <c r="J139" s="10" t="s">
        <v>182</v>
      </c>
      <c r="K139" s="10" t="s">
        <v>2139</v>
      </c>
      <c r="L139" s="10" t="s">
        <v>2140</v>
      </c>
      <c r="M139" s="10" t="s">
        <v>2141</v>
      </c>
      <c r="N139" s="10" t="s">
        <v>2142</v>
      </c>
      <c r="O139" s="10" t="s">
        <v>2143</v>
      </c>
      <c r="P139" s="10" t="s">
        <v>688</v>
      </c>
      <c r="Q139" s="10" t="s">
        <v>2144</v>
      </c>
      <c r="R139" s="10" t="s">
        <v>2145</v>
      </c>
      <c r="S139" s="10" t="s">
        <v>2146</v>
      </c>
    </row>
    <row r="140" spans="10:19" x14ac:dyDescent="0.35">
      <c r="J140" s="10" t="s">
        <v>706</v>
      </c>
      <c r="K140" s="10" t="s">
        <v>2147</v>
      </c>
      <c r="L140" s="10" t="s">
        <v>2148</v>
      </c>
      <c r="M140" s="10" t="s">
        <v>2149</v>
      </c>
      <c r="N140" s="10" t="s">
        <v>2150</v>
      </c>
      <c r="O140" s="10" t="s">
        <v>2151</v>
      </c>
      <c r="P140" s="10" t="s">
        <v>2152</v>
      </c>
      <c r="Q140" s="10" t="s">
        <v>2153</v>
      </c>
      <c r="R140" s="10" t="s">
        <v>2154</v>
      </c>
      <c r="S140" s="10" t="s">
        <v>2155</v>
      </c>
    </row>
    <row r="141" spans="10:19" x14ac:dyDescent="0.35">
      <c r="J141" s="10" t="s">
        <v>2156</v>
      </c>
      <c r="K141" s="10" t="s">
        <v>430</v>
      </c>
      <c r="L141" s="10" t="s">
        <v>672</v>
      </c>
      <c r="M141" s="10" t="s">
        <v>2157</v>
      </c>
      <c r="N141" s="10" t="s">
        <v>2158</v>
      </c>
      <c r="O141" s="10" t="s">
        <v>2159</v>
      </c>
      <c r="P141" s="10" t="s">
        <v>2160</v>
      </c>
      <c r="Q141" s="10" t="s">
        <v>2161</v>
      </c>
      <c r="R141" s="10" t="s">
        <v>2162</v>
      </c>
      <c r="S141" s="10" t="s">
        <v>2163</v>
      </c>
    </row>
    <row r="142" spans="10:19" x14ac:dyDescent="0.35">
      <c r="J142" s="10" t="s">
        <v>2164</v>
      </c>
      <c r="K142" s="10" t="s">
        <v>2165</v>
      </c>
      <c r="L142" s="10" t="s">
        <v>2166</v>
      </c>
      <c r="M142" s="10" t="s">
        <v>2167</v>
      </c>
      <c r="N142" s="10" t="s">
        <v>2168</v>
      </c>
      <c r="O142" s="10" t="s">
        <v>2169</v>
      </c>
      <c r="P142" s="10" t="s">
        <v>558</v>
      </c>
      <c r="Q142" s="10" t="s">
        <v>2170</v>
      </c>
      <c r="R142" s="10" t="s">
        <v>2171</v>
      </c>
      <c r="S142" s="10" t="s">
        <v>2172</v>
      </c>
    </row>
    <row r="143" spans="10:19" x14ac:dyDescent="0.35">
      <c r="J143" s="10" t="s">
        <v>2173</v>
      </c>
      <c r="K143" s="10" t="s">
        <v>2174</v>
      </c>
      <c r="L143" s="10" t="s">
        <v>2175</v>
      </c>
      <c r="M143" s="10" t="s">
        <v>2176</v>
      </c>
      <c r="N143" s="10" t="s">
        <v>2177</v>
      </c>
      <c r="O143" s="10" t="s">
        <v>2178</v>
      </c>
      <c r="P143" s="10" t="s">
        <v>247</v>
      </c>
      <c r="Q143" s="10" t="s">
        <v>2179</v>
      </c>
      <c r="R143" s="10" t="s">
        <v>2180</v>
      </c>
      <c r="S143" s="10" t="s">
        <v>2181</v>
      </c>
    </row>
    <row r="144" spans="10:19" x14ac:dyDescent="0.35">
      <c r="J144" s="10" t="s">
        <v>2182</v>
      </c>
      <c r="K144" s="10" t="s">
        <v>2183</v>
      </c>
      <c r="L144" s="10" t="s">
        <v>2184</v>
      </c>
      <c r="M144" s="10" t="s">
        <v>2185</v>
      </c>
      <c r="N144" s="10" t="s">
        <v>2186</v>
      </c>
      <c r="O144" s="10" t="s">
        <v>2187</v>
      </c>
      <c r="P144" s="10" t="s">
        <v>2188</v>
      </c>
      <c r="Q144" s="10" t="s">
        <v>2189</v>
      </c>
      <c r="R144" s="10" t="s">
        <v>2190</v>
      </c>
      <c r="S144" s="10" t="s">
        <v>2191</v>
      </c>
    </row>
    <row r="145" spans="2:19" x14ac:dyDescent="0.35">
      <c r="J145" s="10" t="s">
        <v>2192</v>
      </c>
      <c r="K145" s="10" t="s">
        <v>2193</v>
      </c>
      <c r="L145" s="10" t="s">
        <v>2194</v>
      </c>
      <c r="M145" s="10" t="s">
        <v>2195</v>
      </c>
      <c r="N145" s="10" t="s">
        <v>2196</v>
      </c>
      <c r="O145" s="10" t="s">
        <v>680</v>
      </c>
      <c r="P145" s="10" t="s">
        <v>2197</v>
      </c>
      <c r="Q145" s="10" t="s">
        <v>2198</v>
      </c>
      <c r="R145" s="10" t="s">
        <v>2199</v>
      </c>
      <c r="S145" s="10" t="s">
        <v>2200</v>
      </c>
    </row>
    <row r="146" spans="2:19" x14ac:dyDescent="0.35">
      <c r="J146" s="10" t="s">
        <v>292</v>
      </c>
      <c r="K146" s="10" t="s">
        <v>2201</v>
      </c>
      <c r="L146" s="10" t="s">
        <v>2202</v>
      </c>
      <c r="M146" s="10" t="s">
        <v>2203</v>
      </c>
      <c r="N146" s="10" t="s">
        <v>2204</v>
      </c>
      <c r="O146" s="10" t="s">
        <v>2205</v>
      </c>
      <c r="P146" s="10" t="s">
        <v>2206</v>
      </c>
      <c r="Q146" s="10" t="s">
        <v>2207</v>
      </c>
      <c r="R146" s="10" t="s">
        <v>2208</v>
      </c>
      <c r="S146" s="10" t="s">
        <v>2209</v>
      </c>
    </row>
    <row r="147" spans="2:19" x14ac:dyDescent="0.35">
      <c r="J147" s="10" t="s">
        <v>2210</v>
      </c>
      <c r="K147" s="10" t="s">
        <v>2211</v>
      </c>
      <c r="L147" s="10" t="s">
        <v>2212</v>
      </c>
      <c r="M147" s="10" t="s">
        <v>2213</v>
      </c>
      <c r="N147" s="10" t="s">
        <v>2214</v>
      </c>
      <c r="O147" s="10" t="s">
        <v>2215</v>
      </c>
      <c r="P147" s="10" t="s">
        <v>2216</v>
      </c>
      <c r="Q147" s="10" t="s">
        <v>2217</v>
      </c>
      <c r="R147" s="10" t="s">
        <v>2218</v>
      </c>
      <c r="S147" s="10" t="s">
        <v>2219</v>
      </c>
    </row>
    <row r="148" spans="2:19" x14ac:dyDescent="0.35">
      <c r="J148" s="10" t="s">
        <v>2220</v>
      </c>
      <c r="K148" s="10" t="s">
        <v>330</v>
      </c>
      <c r="L148" s="10" t="s">
        <v>2221</v>
      </c>
      <c r="M148" s="10" t="s">
        <v>2222</v>
      </c>
      <c r="N148" s="10" t="s">
        <v>2223</v>
      </c>
      <c r="O148" s="10" t="s">
        <v>2224</v>
      </c>
      <c r="P148" s="10" t="s">
        <v>746</v>
      </c>
      <c r="Q148" s="10" t="s">
        <v>2225</v>
      </c>
      <c r="R148" s="10" t="s">
        <v>2226</v>
      </c>
      <c r="S148" s="10" t="s">
        <v>2227</v>
      </c>
    </row>
    <row r="149" spans="2:19" x14ac:dyDescent="0.35">
      <c r="J149" s="10" t="s">
        <v>2228</v>
      </c>
      <c r="K149" s="10" t="s">
        <v>2229</v>
      </c>
      <c r="L149" s="10" t="s">
        <v>2230</v>
      </c>
      <c r="M149" s="10" t="s">
        <v>2231</v>
      </c>
      <c r="N149" s="10" t="s">
        <v>2232</v>
      </c>
      <c r="O149" s="10" t="s">
        <v>2233</v>
      </c>
      <c r="P149" s="10" t="s">
        <v>2234</v>
      </c>
      <c r="Q149" s="10" t="s">
        <v>2235</v>
      </c>
      <c r="R149" s="10" t="s">
        <v>2236</v>
      </c>
      <c r="S149" s="10" t="s">
        <v>2237</v>
      </c>
    </row>
    <row r="150" spans="2:19" x14ac:dyDescent="0.35">
      <c r="J150" s="10" t="s">
        <v>2238</v>
      </c>
      <c r="K150" s="10" t="s">
        <v>2239</v>
      </c>
      <c r="L150" s="10" t="s">
        <v>2240</v>
      </c>
      <c r="M150" s="10" t="s">
        <v>2241</v>
      </c>
      <c r="N150" s="10" t="s">
        <v>2242</v>
      </c>
      <c r="O150" s="10" t="s">
        <v>2243</v>
      </c>
      <c r="P150" s="10" t="s">
        <v>935</v>
      </c>
      <c r="Q150" s="10" t="s">
        <v>2244</v>
      </c>
      <c r="R150" s="10" t="s">
        <v>2245</v>
      </c>
      <c r="S150" s="10" t="s">
        <v>2246</v>
      </c>
    </row>
    <row r="151" spans="2:19" x14ac:dyDescent="0.35">
      <c r="J151" s="10" t="s">
        <v>2247</v>
      </c>
      <c r="K151" s="10" t="s">
        <v>2248</v>
      </c>
      <c r="L151" s="10" t="s">
        <v>2249</v>
      </c>
      <c r="M151" s="10" t="s">
        <v>2250</v>
      </c>
      <c r="N151" s="10" t="s">
        <v>2251</v>
      </c>
      <c r="O151" s="10" t="s">
        <v>2252</v>
      </c>
      <c r="P151" s="10" t="s">
        <v>2253</v>
      </c>
      <c r="Q151" s="10" t="s">
        <v>2254</v>
      </c>
      <c r="R151" s="10" t="s">
        <v>2255</v>
      </c>
      <c r="S151" s="10" t="s">
        <v>325</v>
      </c>
    </row>
    <row r="152" spans="2:19" x14ac:dyDescent="0.35">
      <c r="J152" s="10" t="s">
        <v>2256</v>
      </c>
      <c r="K152" s="10" t="s">
        <v>2257</v>
      </c>
      <c r="L152" s="10" t="s">
        <v>2258</v>
      </c>
      <c r="M152" s="10" t="s">
        <v>2259</v>
      </c>
      <c r="N152" s="10" t="s">
        <v>2260</v>
      </c>
      <c r="O152" s="10" t="s">
        <v>2261</v>
      </c>
      <c r="P152" s="10" t="s">
        <v>2262</v>
      </c>
      <c r="Q152" s="10" t="s">
        <v>891</v>
      </c>
      <c r="R152" s="10" t="s">
        <v>2263</v>
      </c>
      <c r="S152" s="10" t="s">
        <v>2264</v>
      </c>
    </row>
    <row r="153" spans="2:19" x14ac:dyDescent="0.35">
      <c r="J153" s="10" t="s">
        <v>2265</v>
      </c>
      <c r="K153" s="10" t="s">
        <v>2266</v>
      </c>
      <c r="L153" s="10" t="s">
        <v>2267</v>
      </c>
      <c r="M153" s="10" t="s">
        <v>2268</v>
      </c>
      <c r="N153" s="10" t="s">
        <v>2269</v>
      </c>
      <c r="O153" s="10" t="s">
        <v>351</v>
      </c>
      <c r="P153" s="10" t="s">
        <v>697</v>
      </c>
      <c r="Q153" s="10" t="s">
        <v>2270</v>
      </c>
      <c r="R153" s="10" t="s">
        <v>2271</v>
      </c>
      <c r="S153" s="10" t="s">
        <v>2272</v>
      </c>
    </row>
    <row r="154" spans="2:19" x14ac:dyDescent="0.35">
      <c r="J154" s="10" t="s">
        <v>288</v>
      </c>
      <c r="K154" s="10" t="s">
        <v>2273</v>
      </c>
      <c r="L154" s="10" t="s">
        <v>2274</v>
      </c>
      <c r="M154" s="10" t="s">
        <v>2275</v>
      </c>
      <c r="N154" s="10" t="s">
        <v>2276</v>
      </c>
      <c r="O154" s="10" t="s">
        <v>2277</v>
      </c>
      <c r="P154" s="10" t="s">
        <v>2278</v>
      </c>
      <c r="Q154" s="10" t="s">
        <v>2279</v>
      </c>
      <c r="R154" s="10" t="s">
        <v>2280</v>
      </c>
      <c r="S154" s="10" t="s">
        <v>2281</v>
      </c>
    </row>
    <row r="155" spans="2:19" x14ac:dyDescent="0.35">
      <c r="J155" s="10" t="s">
        <v>2282</v>
      </c>
      <c r="K155" s="10" t="s">
        <v>2283</v>
      </c>
      <c r="L155" s="10" t="s">
        <v>2284</v>
      </c>
      <c r="M155" s="10" t="s">
        <v>447</v>
      </c>
      <c r="N155" s="10" t="s">
        <v>2285</v>
      </c>
      <c r="O155" s="10" t="s">
        <v>2286</v>
      </c>
      <c r="P155" s="10" t="s">
        <v>2287</v>
      </c>
      <c r="Q155" s="10" t="s">
        <v>244</v>
      </c>
      <c r="R155" s="10" t="s">
        <v>2288</v>
      </c>
      <c r="S155" s="10" t="s">
        <v>2289</v>
      </c>
    </row>
    <row r="156" spans="2:19" x14ac:dyDescent="0.35">
      <c r="J156" s="10" t="s">
        <v>2290</v>
      </c>
      <c r="K156" s="10" t="s">
        <v>2291</v>
      </c>
      <c r="L156" s="10" t="s">
        <v>2292</v>
      </c>
    </row>
    <row r="159" spans="2:19" x14ac:dyDescent="0.35">
      <c r="B159" t="s">
        <v>141</v>
      </c>
    </row>
    <row r="160" spans="2:19" x14ac:dyDescent="0.35">
      <c r="B160" t="str">
        <f>HYPERLINK("#Contents!A1", "Return to Contents")</f>
        <v>Return to Contents</v>
      </c>
    </row>
  </sheetData>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79df8b1-8cb9-449b-a79c-5693b23da43f">
      <Terms xmlns="http://schemas.microsoft.com/office/infopath/2007/PartnerControls"/>
    </lcf76f155ced4ddcb4097134ff3c332f>
    <TaxCatchAll xmlns="26e76d4e-c34b-4f3b-bdbf-c0061c65880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D1D951-5FB2-48A8-B4BB-ED1ADDEA0868}">
  <ds:schemaRefs>
    <ds:schemaRef ds:uri="http://www.w3.org/XML/1998/namespace"/>
    <ds:schemaRef ds:uri="http://schemas.openxmlformats.org/package/2006/metadata/core-propertie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http://schemas.microsoft.com/office/2006/metadata/properties"/>
    <ds:schemaRef ds:uri="26e76d4e-c34b-4f3b-bdbf-c0061c658805"/>
    <ds:schemaRef ds:uri="d79df8b1-8cb9-449b-a79c-5693b23da43f"/>
  </ds:schemaRefs>
</ds:datastoreItem>
</file>

<file path=customXml/itemProps2.xml><?xml version="1.0" encoding="utf-8"?>
<ds:datastoreItem xmlns:ds="http://schemas.openxmlformats.org/officeDocument/2006/customXml" ds:itemID="{409A26D1-9CBE-46E5-93FF-A2FCCD6FB1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AAB423-74A8-4161-B8C6-BC2FB66D36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Robert Ward</cp:lastModifiedBy>
  <cp:revision/>
  <dcterms:created xsi:type="dcterms:W3CDTF">2026-08-17T15:07:26Z</dcterms:created>
  <dcterms:modified xsi:type="dcterms:W3CDTF">2026-10-12T09:58:14Z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