
<file path=[Content_Types].xml><?xml version="1.0" encoding="utf-8"?>
<Types xmlns="http://schemas.openxmlformats.org/package/2006/content-types">
  <Default Extension="jpg" ContentType="image/jp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worksheets/sheet15.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8.xml" ContentType="application/vnd.openxmlformats-officedocument.drawing+xml"/>
  <Override PartName="/xl/worksheets/sheet19.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0.xml" ContentType="application/vnd.openxmlformats-officedocument.drawing+xml"/>
  <Override PartName="/xl/worksheets/sheet21.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2.xml" ContentType="application/vnd.openxmlformats-officedocument.drawing+xml"/>
  <Override PartName="/xl/worksheets/sheet23.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drawings/drawing26.xml" ContentType="application/vnd.openxmlformats-officedocument.drawing+xml"/>
  <Override PartName="/xl/worksheets/sheet27.xml" ContentType="application/vnd.openxmlformats-officedocument.spreadsheetml.worksheet+xml"/>
  <Override PartName="/xl/drawings/drawing27.xml" ContentType="application/vnd.openxmlformats-officedocument.drawing+xml"/>
  <Override PartName="/xl/worksheets/sheet28.xml" ContentType="application/vnd.openxmlformats-officedocument.spreadsheetml.worksheet+xml"/>
  <Override PartName="/xl/drawings/drawing28.xml" ContentType="application/vnd.openxmlformats-officedocument.drawing+xml"/>
  <Override PartName="/xl/worksheets/sheet29.xml" ContentType="application/vnd.openxmlformats-officedocument.spreadsheetml.worksheet+xml"/>
  <Override PartName="/xl/drawings/drawing29.xml" ContentType="application/vnd.openxmlformats-officedocument.drawing+xml"/>
  <Override PartName="/xl/worksheets/sheet30.xml" ContentType="application/vnd.openxmlformats-officedocument.spreadsheetml.worksheet+xml"/>
  <Override PartName="/xl/drawings/drawing30.xml" ContentType="application/vnd.openxmlformats-officedocument.drawing+xml"/>
  <Override PartName="/xl/worksheets/sheet31.xml" ContentType="application/vnd.openxmlformats-officedocument.spreadsheetml.worksheet+xml"/>
  <Override PartName="/xl/drawings/drawing31.xml" ContentType="application/vnd.openxmlformats-officedocument.drawing+xml"/>
  <Override PartName="/xl/worksheets/sheet32.xml" ContentType="application/vnd.openxmlformats-officedocument.spreadsheetml.worksheet+xml"/>
  <Override PartName="/xl/drawings/drawing32.xml" ContentType="application/vnd.openxmlformats-officedocument.drawing+xml"/>
  <Override PartName="/xl/worksheets/sheet33.xml" ContentType="application/vnd.openxmlformats-officedocument.spreadsheetml.worksheet+xml"/>
  <Override PartName="/xl/drawings/drawing33.xml" ContentType="application/vnd.openxmlformats-officedocument.drawing+xml"/>
  <Override PartName="/xl/worksheets/sheet34.xml" ContentType="application/vnd.openxmlformats-officedocument.spreadsheetml.worksheet+xml"/>
  <Override PartName="/xl/drawings/drawing34.xml" ContentType="application/vnd.openxmlformats-officedocument.drawing+xml"/>
  <Override PartName="/xl/worksheets/sheet35.xml" ContentType="application/vnd.openxmlformats-officedocument.spreadsheetml.worksheet+xml"/>
  <Override PartName="/xl/drawings/drawing35.xml" ContentType="application/vnd.openxmlformats-officedocument.drawing+xml"/>
  <Override PartName="/xl/worksheets/sheet36.xml" ContentType="application/vnd.openxmlformats-officedocument.spreadsheetml.worksheet+xml"/>
  <Override PartName="/xl/drawings/drawing36.xml" ContentType="application/vnd.openxmlformats-officedocument.drawing+xml"/>
  <Override PartName="/xl/worksheets/sheet37.xml" ContentType="application/vnd.openxmlformats-officedocument.spreadsheetml.worksheet+xml"/>
  <Override PartName="/xl/drawings/drawing37.xml" ContentType="application/vnd.openxmlformats-officedocument.drawing+xml"/>
  <Override PartName="/xl/worksheets/sheet38.xml" ContentType="application/vnd.openxmlformats-officedocument.spreadsheetml.worksheet+xml"/>
  <Override PartName="/xl/drawings/drawing38.xml" ContentType="application/vnd.openxmlformats-officedocument.drawing+xml"/>
  <Override PartName="/xl/worksheets/sheet39.xml" ContentType="application/vnd.openxmlformats-officedocument.spreadsheetml.worksheet+xml"/>
  <Override PartName="/xl/drawings/drawing39.xml" ContentType="application/vnd.openxmlformats-officedocument.drawing+xml"/>
  <Override PartName="/xl/worksheets/sheet40.xml" ContentType="application/vnd.openxmlformats-officedocument.spreadsheetml.worksheet+xml"/>
  <Override PartName="/xl/drawings/drawing40.xml" ContentType="application/vnd.openxmlformats-officedocument.drawing+xml"/>
  <Override PartName="/xl/worksheets/sheet41.xml" ContentType="application/vnd.openxmlformats-officedocument.spreadsheetml.worksheet+xml"/>
  <Override PartName="/xl/drawings/drawing41.xml" ContentType="application/vnd.openxmlformats-officedocument.drawing+xml"/>
  <Override PartName="/xl/worksheets/sheet42.xml" ContentType="application/vnd.openxmlformats-officedocument.spreadsheetml.worksheet+xml"/>
  <Override PartName="/xl/drawings/drawing42.xml" ContentType="application/vnd.openxmlformats-officedocument.drawing+xml"/>
  <Override PartName="/xl/worksheets/sheet43.xml" ContentType="application/vnd.openxmlformats-officedocument.spreadsheetml.worksheet+xml"/>
  <Override PartName="/xl/drawings/drawing43.xml" ContentType="application/vnd.openxmlformats-officedocument.drawing+xml"/>
  <Override PartName="/xl/worksheets/sheet44.xml" ContentType="application/vnd.openxmlformats-officedocument.spreadsheetml.worksheet+xml"/>
  <Override PartName="/xl/drawings/drawing44.xml" ContentType="application/vnd.openxmlformats-officedocument.drawing+xml"/>
  <Override PartName="/xl/worksheets/sheet45.xml" ContentType="application/vnd.openxmlformats-officedocument.spreadsheetml.worksheet+xml"/>
  <Override PartName="/xl/drawings/drawing45.xml" ContentType="application/vnd.openxmlformats-officedocument.drawing+xml"/>
  <Override PartName="/xl/worksheets/sheet46.xml" ContentType="application/vnd.openxmlformats-officedocument.spreadsheetml.worksheet+xml"/>
  <Override PartName="/xl/drawings/drawing46.xml" ContentType="application/vnd.openxmlformats-officedocument.drawing+xml"/>
  <Override PartName="/xl/worksheets/sheet47.xml" ContentType="application/vnd.openxmlformats-officedocument.spreadsheetml.worksheet+xml"/>
  <Override PartName="/xl/drawings/drawing47.xml" ContentType="application/vnd.openxmlformats-officedocument.drawing+xml"/>
  <Override PartName="/xl/worksheets/sheet48.xml" ContentType="application/vnd.openxmlformats-officedocument.spreadsheetml.worksheet+xml"/>
  <Override PartName="/xl/drawings/drawing48.xml" ContentType="application/vnd.openxmlformats-officedocument.drawing+xml"/>
  <Override PartName="/xl/worksheets/sheet49.xml" ContentType="application/vnd.openxmlformats-officedocument.spreadsheetml.worksheet+xml"/>
  <Override PartName="/xl/drawings/drawing49.xml" ContentType="application/vnd.openxmlformats-officedocument.drawing+xml"/>
  <Override PartName="/xl/worksheets/sheet50.xml" ContentType="application/vnd.openxmlformats-officedocument.spreadsheetml.worksheet+xml"/>
  <Override PartName="/xl/drawings/drawing50.xml" ContentType="application/vnd.openxmlformats-officedocument.drawing+xml"/>
  <Override PartName="/xl/worksheets/sheet51.xml" ContentType="application/vnd.openxmlformats-officedocument.spreadsheetml.worksheet+xml"/>
  <Override PartName="/xl/drawings/drawing51.xml" ContentType="application/vnd.openxmlformats-officedocument.drawing+xml"/>
  <Override PartName="/xl/worksheets/sheet52.xml" ContentType="application/vnd.openxmlformats-officedocument.spreadsheetml.worksheet+xml"/>
  <Override PartName="/xl/drawings/drawing52.xml" ContentType="application/vnd.openxmlformats-officedocument.drawing+xml"/>
  <Override PartName="/xl/worksheets/sheet53.xml" ContentType="application/vnd.openxmlformats-officedocument.spreadsheetml.worksheet+xml"/>
  <Override PartName="/xl/drawings/drawing53.xml" ContentType="application/vnd.openxmlformats-officedocument.drawing+xml"/>
  <Override PartName="/xl/worksheets/sheet54.xml" ContentType="application/vnd.openxmlformats-officedocument.spreadsheetml.worksheet+xml"/>
  <Override PartName="/xl/drawings/drawing54.xml" ContentType="application/vnd.openxmlformats-officedocument.drawing+xml"/>
  <Override PartName="/xl/worksheets/sheet55.xml" ContentType="application/vnd.openxmlformats-officedocument.spreadsheetml.worksheet+xml"/>
  <Override PartName="/xl/drawings/drawing55.xml" ContentType="application/vnd.openxmlformats-officedocument.drawing+xml"/>
  <Override PartName="/xl/worksheets/sheet56.xml" ContentType="application/vnd.openxmlformats-officedocument.spreadsheetml.worksheet+xml"/>
  <Override PartName="/xl/drawings/drawing56.xml" ContentType="application/vnd.openxmlformats-officedocument.drawing+xml"/>
  <Override PartName="/xl/worksheets/sheet57.xml" ContentType="application/vnd.openxmlformats-officedocument.spreadsheetml.worksheet+xml"/>
  <Override PartName="/xl/drawings/drawing57.xml" ContentType="application/vnd.openxmlformats-officedocument.drawing+xml"/>
  <Override PartName="/xl/worksheets/sheet58.xml" ContentType="application/vnd.openxmlformats-officedocument.spreadsheetml.worksheet+xml"/>
  <Override PartName="/xl/drawings/drawing58.xml" ContentType="application/vnd.openxmlformats-officedocument.drawing+xml"/>
  <Override PartName="/xl/worksheets/sheet59.xml" ContentType="application/vnd.openxmlformats-officedocument.spreadsheetml.worksheet+xml"/>
  <Override PartName="/xl/drawings/drawing59.xml" ContentType="application/vnd.openxmlformats-officedocument.drawing+xml"/>
  <Override PartName="/xl/worksheets/sheet60.xml" ContentType="application/vnd.openxmlformats-officedocument.spreadsheetml.worksheet+xml"/>
  <Override PartName="/xl/drawings/drawing60.xml" ContentType="application/vnd.openxmlformats-officedocument.drawing+xml"/>
  <Override PartName="/xl/worksheets/sheet61.xml" ContentType="application/vnd.openxmlformats-officedocument.spreadsheetml.worksheet+xml"/>
  <Override PartName="/xl/drawings/drawing61.xml" ContentType="application/vnd.openxmlformats-officedocument.drawing+xml"/>
  <Override PartName="/xl/worksheets/sheet62.xml" ContentType="application/vnd.openxmlformats-officedocument.spreadsheetml.worksheet+xml"/>
  <Override PartName="/xl/drawings/drawing62.xml" ContentType="application/vnd.openxmlformats-officedocument.drawing+xml"/>
  <Override PartName="/xl/worksheets/sheet63.xml" ContentType="application/vnd.openxmlformats-officedocument.spreadsheetml.worksheet+xml"/>
  <Override PartName="/xl/drawings/drawing63.xml" ContentType="application/vnd.openxmlformats-officedocument.drawing+xml"/>
  <Override PartName="/xl/worksheets/sheet64.xml" ContentType="application/vnd.openxmlformats-officedocument.spreadsheetml.worksheet+xml"/>
  <Override PartName="/xl/drawings/drawing64.xml" ContentType="application/vnd.openxmlformats-officedocument.drawing+xml"/>
  <Override PartName="/xl/worksheets/sheet65.xml" ContentType="application/vnd.openxmlformats-officedocument.spreadsheetml.worksheet+xml"/>
  <Override PartName="/xl/drawings/drawing65.xml" ContentType="application/vnd.openxmlformats-officedocument.drawing+xml"/>
  <Override PartName="/xl/worksheets/sheet66.xml" ContentType="application/vnd.openxmlformats-officedocument.spreadsheetml.worksheet+xml"/>
  <Override PartName="/xl/drawings/drawing66.xml" ContentType="application/vnd.openxmlformats-officedocument.drawing+xml"/>
  <Override PartName="/xl/worksheets/sheet67.xml" ContentType="application/vnd.openxmlformats-officedocument.spreadsheetml.worksheet+xml"/>
  <Override PartName="/xl/drawings/drawing67.xml" ContentType="application/vnd.openxmlformats-officedocument.drawing+xml"/>
  <Override PartName="/xl/worksheets/sheet68.xml" ContentType="application/vnd.openxmlformats-officedocument.spreadsheetml.worksheet+xml"/>
  <Override PartName="/xl/drawings/drawing68.xml" ContentType="application/vnd.openxmlformats-officedocument.drawing+xml"/>
  <Override PartName="/xl/worksheets/sheet69.xml" ContentType="application/vnd.openxmlformats-officedocument.spreadsheetml.worksheet+xml"/>
  <Override PartName="/xl/drawings/drawing69.xml" ContentType="application/vnd.openxmlformats-officedocument.drawing+xml"/>
  <Override PartName="/xl/worksheets/sheet70.xml" ContentType="application/vnd.openxmlformats-officedocument.spreadsheetml.worksheet+xml"/>
  <Override PartName="/xl/drawings/drawing70.xml" ContentType="application/vnd.openxmlformats-officedocument.drawing+xml"/>
  <Override PartName="/xl/worksheets/sheet71.xml" ContentType="application/vnd.openxmlformats-officedocument.spreadsheetml.worksheet+xml"/>
  <Override PartName="/xl/drawings/drawing71.xml" ContentType="application/vnd.openxmlformats-officedocument.drawing+xml"/>
  <Override PartName="/xl/worksheets/sheet72.xml" ContentType="application/vnd.openxmlformats-officedocument.spreadsheetml.worksheet+xml"/>
  <Override PartName="/xl/drawings/drawing72.xml" ContentType="application/vnd.openxmlformats-officedocument.drawing+xml"/>
  <Override PartName="/xl/worksheets/sheet73.xml" ContentType="application/vnd.openxmlformats-officedocument.spreadsheetml.worksheet+xml"/>
  <Override PartName="/xl/drawings/drawing73.xml" ContentType="application/vnd.openxmlformats-officedocument.drawing+xml"/>
  <Override PartName="/xl/worksheets/sheet74.xml" ContentType="application/vnd.openxmlformats-officedocument.spreadsheetml.worksheet+xml"/>
  <Override PartName="/xl/drawings/drawing74.xml" ContentType="application/vnd.openxmlformats-officedocument.drawing+xml"/>
  <Override PartName="/xl/worksheets/sheet75.xml" ContentType="application/vnd.openxmlformats-officedocument.spreadsheetml.worksheet+xml"/>
  <Override PartName="/xl/drawings/drawing75.xml" ContentType="application/vnd.openxmlformats-officedocument.drawing+xml"/>
  <Override PartName="/xl/worksheets/sheet76.xml" ContentType="application/vnd.openxmlformats-officedocument.spreadsheetml.worksheet+xml"/>
  <Override PartName="/xl/drawings/drawing76.xml" ContentType="application/vnd.openxmlformats-officedocument.drawing+xml"/>
  <Override PartName="/xl/worksheets/sheet77.xml" ContentType="application/vnd.openxmlformats-officedocument.spreadsheetml.worksheet+xml"/>
  <Override PartName="/xl/drawings/drawing77.xml" ContentType="application/vnd.openxmlformats-officedocument.drawing+xml"/>
  <Override PartName="/xl/worksheets/sheet78.xml" ContentType="application/vnd.openxmlformats-officedocument.spreadsheetml.worksheet+xml"/>
  <Override PartName="/xl/drawings/drawing78.xml" ContentType="application/vnd.openxmlformats-officedocument.drawing+xml"/>
  <Override PartName="/xl/worksheets/sheet79.xml" ContentType="application/vnd.openxmlformats-officedocument.spreadsheetml.worksheet+xml"/>
  <Override PartName="/xl/drawings/drawing79.xml" ContentType="application/vnd.openxmlformats-officedocument.drawing+xml"/>
  <Override PartName="/xl/worksheets/sheet80.xml" ContentType="application/vnd.openxmlformats-officedocument.spreadsheetml.worksheet+xml"/>
  <Override PartName="/xl/drawings/drawing80.xml" ContentType="application/vnd.openxmlformats-officedocument.drawing+xml"/>
  <Override PartName="/xl/worksheets/sheet81.xml" ContentType="application/vnd.openxmlformats-officedocument.spreadsheetml.worksheet+xml"/>
  <Override PartName="/xl/drawings/drawing81.xml" ContentType="application/vnd.openxmlformats-officedocument.drawing+xml"/>
  <Override PartName="/xl/worksheets/sheet82.xml" ContentType="application/vnd.openxmlformats-officedocument.spreadsheetml.worksheet+xml"/>
  <Override PartName="/xl/drawings/drawing8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Cover Sheet" sheetId="1" state="visible" r:id="rId1"/>
    <sheet name="Contents" sheetId="2" state="visible" r:id="rId2"/>
    <sheet name="Full Results" sheetId="3" state="visible" r:id="rId3"/>
    <sheet name="Table 1" sheetId="4" state="visible" r:id="rId4"/>
    <sheet name="Table 2" sheetId="5" state="visible" r:id="rId5"/>
    <sheet name="Table 3" sheetId="6" state="visible" r:id="rId6"/>
    <sheet name="Table 4" sheetId="7" state="visible" r:id="rId7"/>
    <sheet name="Table 5" sheetId="8" state="visible" r:id="rId8"/>
    <sheet name="Table 6" sheetId="9" state="visible" r:id="rId9"/>
    <sheet name="Table 7" sheetId="10" state="visible" r:id="rId10"/>
    <sheet name="Table 8" sheetId="11" state="visible" r:id="rId11"/>
    <sheet name="Table 9" sheetId="12" state="visible" r:id="rId12"/>
    <sheet name="Table 10" sheetId="13" state="visible" r:id="rId13"/>
    <sheet name="Table 11" sheetId="14" state="visible" r:id="rId14"/>
    <sheet name="Table 12" sheetId="15" state="visible" r:id="rId15"/>
    <sheet name="Table 13" sheetId="16" state="visible" r:id="rId16"/>
    <sheet name="Table 14" sheetId="17" state="visible" r:id="rId17"/>
    <sheet name="Table 15" sheetId="18" state="visible" r:id="rId18"/>
    <sheet name="Table 16" sheetId="19" state="visible" r:id="rId19"/>
    <sheet name="Table 17" sheetId="20" state="visible" r:id="rId20"/>
    <sheet name="Table 18" sheetId="21" state="visible" r:id="rId21"/>
    <sheet name="Table 19" sheetId="22" state="visible" r:id="rId22"/>
    <sheet name="Table 20" sheetId="23" state="visible" r:id="rId23"/>
    <sheet name="Table 21" sheetId="24" state="visible" r:id="rId24"/>
    <sheet name="Table 22" sheetId="25" state="visible" r:id="rId25"/>
    <sheet name="Table 23" sheetId="26" state="visible" r:id="rId26"/>
    <sheet name="Table 24" sheetId="27" state="visible" r:id="rId27"/>
    <sheet name="Table 25" sheetId="28" state="visible" r:id="rId28"/>
    <sheet name="Table 26" sheetId="29" state="visible" r:id="rId29"/>
    <sheet name="Table 27" sheetId="30" state="visible" r:id="rId30"/>
    <sheet name="Table 28" sheetId="31" state="visible" r:id="rId31"/>
    <sheet name="Table 29" sheetId="32" state="visible" r:id="rId32"/>
    <sheet name="Table 30" sheetId="33" state="visible" r:id="rId33"/>
    <sheet name="Table 31" sheetId="34" state="visible" r:id="rId34"/>
    <sheet name="Table 32" sheetId="35" state="visible" r:id="rId35"/>
    <sheet name="Table 33" sheetId="36" state="visible" r:id="rId36"/>
    <sheet name="Table 34" sheetId="37" state="visible" r:id="rId37"/>
    <sheet name="Table 35" sheetId="38" state="visible" r:id="rId38"/>
    <sheet name="Table 36" sheetId="39" state="visible" r:id="rId39"/>
    <sheet name="Table 37" sheetId="40" state="visible" r:id="rId40"/>
    <sheet name="Table 38" sheetId="41" state="visible" r:id="rId41"/>
    <sheet name="Table 39" sheetId="42" state="visible" r:id="rId42"/>
    <sheet name="Table 40" sheetId="43" state="visible" r:id="rId43"/>
    <sheet name="Table 41" sheetId="44" state="visible" r:id="rId44"/>
    <sheet name="Table 42" sheetId="45" state="visible" r:id="rId45"/>
    <sheet name="Table 43" sheetId="46" state="visible" r:id="rId46"/>
    <sheet name="Table 44" sheetId="47" state="visible" r:id="rId47"/>
    <sheet name="Table 45" sheetId="48" state="visible" r:id="rId48"/>
    <sheet name="Table 46" sheetId="49" state="visible" r:id="rId49"/>
    <sheet name="Table 47" sheetId="50" state="visible" r:id="rId50"/>
    <sheet name="Table 48" sheetId="51" state="visible" r:id="rId51"/>
    <sheet name="Table 49" sheetId="52" state="visible" r:id="rId52"/>
    <sheet name="Table 50" sheetId="53" state="visible" r:id="rId53"/>
    <sheet name="Table 51" sheetId="54" state="visible" r:id="rId54"/>
    <sheet name="Table 52" sheetId="55" state="visible" r:id="rId55"/>
    <sheet name="Table 53" sheetId="56" state="visible" r:id="rId56"/>
    <sheet name="Table 54" sheetId="57" state="visible" r:id="rId57"/>
    <sheet name="Table 55" sheetId="58" state="visible" r:id="rId58"/>
    <sheet name="Table 56" sheetId="59" state="visible" r:id="rId59"/>
    <sheet name="Table 57" sheetId="60" state="visible" r:id="rId60"/>
    <sheet name="Table 58" sheetId="61" state="visible" r:id="rId61"/>
    <sheet name="Table 59" sheetId="62" state="visible" r:id="rId62"/>
    <sheet name="Table 60" sheetId="63" state="visible" r:id="rId63"/>
    <sheet name="Table 61" sheetId="64" state="visible" r:id="rId64"/>
    <sheet name="Table 62" sheetId="65" state="visible" r:id="rId65"/>
    <sheet name="Table 63" sheetId="66" state="visible" r:id="rId66"/>
    <sheet name="Table 64" sheetId="67" state="visible" r:id="rId67"/>
    <sheet name="Table 65" sheetId="68" state="visible" r:id="rId68"/>
    <sheet name="Table 66" sheetId="69" state="visible" r:id="rId69"/>
    <sheet name="Table 67" sheetId="70" state="visible" r:id="rId70"/>
    <sheet name="Table 68" sheetId="71" state="visible" r:id="rId71"/>
    <sheet name="Table 69" sheetId="72" state="visible" r:id="rId72"/>
    <sheet name="Table 70" sheetId="73" state="visible" r:id="rId73"/>
    <sheet name="Table 71" sheetId="74" state="visible" r:id="rId74"/>
    <sheet name="Table 72" sheetId="75" state="visible" r:id="rId75"/>
    <sheet name="Table 73" sheetId="76" state="visible" r:id="rId76"/>
    <sheet name="Table 74" sheetId="77" state="visible" r:id="rId77"/>
    <sheet name="Table 75" sheetId="78" state="visible" r:id="rId78"/>
    <sheet name="Table 76" sheetId="79" state="visible" r:id="rId79"/>
    <sheet name="Table 77" sheetId="80" state="visible" r:id="rId80"/>
    <sheet name="Table 78" sheetId="81" state="visible" r:id="rId81"/>
    <sheet name="Table 79" sheetId="82" state="visible" r:id="rId82"/>
  </sheets>
</workbook>
</file>

<file path=xl/sharedStrings.xml><?xml version="1.0" encoding="utf-8"?>
<sst xmlns="http://schemas.openxmlformats.org/spreadsheetml/2006/main" count="513" uniqueCount="513">
  <si>
    <t xml:space="preserve">Public First Poll for Google Belgium (Business Count)</t>
  </si>
  <si>
    <t xml:space="preserve">Fieldwork:</t>
  </si>
  <si>
    <t xml:space="preserve">6th Jun - 30th Jun 2023</t>
  </si>
  <si>
    <t xml:space="preserve">Interview Method: </t>
  </si>
  <si>
    <t xml:space="preserve">Online Survey</t>
  </si>
  <si>
    <t xml:space="preserve">Population represented:</t>
  </si>
  <si>
    <t xml:space="preserve">Senior business decision makers in Belgium</t>
  </si>
  <si>
    <t xml:space="preserve">Sample size:</t>
  </si>
  <si>
    <t xml:space="preserve">Methodology:</t>
  </si>
  <si>
    <t xml:space="preserve">All results are weighted using Iterative Proportional Fitting, or 'Raking'. The results are  weighted by business size and region to nationally representative proportions</t>
  </si>
  <si>
    <t xml:space="preserve">Public First is a member of the BPC and abides by its rules. For more information please contact the Public First polling team:</t>
  </si>
  <si>
    <t xml:space="preserve">Table of Contents</t>
  </si>
  <si>
    <t xml:space="preserve">Individual Tables</t>
  </si>
  <si>
    <t xml:space="preserve">Full Result Row</t>
  </si>
  <si>
    <t xml:space="preserve">Question Base</t>
  </si>
  <si>
    <t xml:space="preserve"/>
  </si>
  <si>
    <t xml:space="preserve">Total</t>
  </si>
  <si>
    <t xml:space="preserve">VP, Director, Manager</t>
  </si>
  <si>
    <t xml:space="preserve">C-Level</t>
  </si>
  <si>
    <t xml:space="preserve">Founder</t>
  </si>
  <si>
    <t xml:space="preserve">Unweighted</t>
  </si>
  <si>
    <t xml:space="preserve">Weighted</t>
  </si>
  <si>
    <t xml:space="preserve">Public</t>
  </si>
  <si>
    <t xml:space="preserve">Private</t>
  </si>
  <si>
    <t xml:space="preserve">Woman-led business</t>
  </si>
  <si>
    <t xml:space="preserve">1-9 employees</t>
  </si>
  <si>
    <t xml:space="preserve">10-49 employees</t>
  </si>
  <si>
    <t xml:space="preserve">50-249 employees</t>
  </si>
  <si>
    <t xml:space="preserve">250+ employees</t>
  </si>
  <si>
    <t xml:space="preserve">Under 1 year</t>
  </si>
  <si>
    <t xml:space="preserve">1-2 years</t>
  </si>
  <si>
    <t xml:space="preserve">2-5 years</t>
  </si>
  <si>
    <t xml:space="preserve">5-10 years</t>
  </si>
  <si>
    <t xml:space="preserve">Over 10 years</t>
  </si>
  <si>
    <t xml:space="preserve">Less than EUR 85,000</t>
  </si>
  <si>
    <t xml:space="preserve">EUR 85,000 to EUR 250,000</t>
  </si>
  <si>
    <t xml:space="preserve">EUR 250,000 to EUR 500,000</t>
  </si>
  <si>
    <t xml:space="preserve">EUR 500,000 to EUR 1 million</t>
  </si>
  <si>
    <t xml:space="preserve">EUR 1 million to EUR 5 million</t>
  </si>
  <si>
    <t xml:space="preserve">EUR 5 million to EUR 10 million</t>
  </si>
  <si>
    <t xml:space="preserve">More than EUR 10 million</t>
  </si>
  <si>
    <t xml:space="preserve">Grown by over 50%</t>
  </si>
  <si>
    <t xml:space="preserve">Grown by 26-50%</t>
  </si>
  <si>
    <t xml:space="preserve">Grown by 11-25%</t>
  </si>
  <si>
    <t xml:space="preserve">Grown by 6-10%</t>
  </si>
  <si>
    <t xml:space="preserve">Grown by 2-5% a year</t>
  </si>
  <si>
    <t xml:space="preserve">Stayed about the same size</t>
  </si>
  <si>
    <t xml:space="preserve">Declined by 2-5%</t>
  </si>
  <si>
    <t xml:space="preserve">Declined by 6-10%</t>
  </si>
  <si>
    <t xml:space="preserve">Declined by 11-25%</t>
  </si>
  <si>
    <t xml:space="preserve">Declined by 26-50%</t>
  </si>
  <si>
    <t xml:space="preserve">Declined by over 50%</t>
  </si>
  <si>
    <t xml:space="preserve">Flanders</t>
  </si>
  <si>
    <t xml:space="preserve">Brussels Capital Region</t>
  </si>
  <si>
    <t xml:space="preserve">Wallonia</t>
  </si>
  <si>
    <t xml:space="preserve">Role at Organization</t>
  </si>
  <si>
    <t xml:space="preserve">Public or Private Sector</t>
  </si>
  <si>
    <t xml:space="preserve">Number of Employees</t>
  </si>
  <si>
    <t xml:space="preserve">Age of Company</t>
  </si>
  <si>
    <t xml:space="preserve">Revenue</t>
  </si>
  <si>
    <t xml:space="preserve">Revenue Change</t>
  </si>
  <si>
    <t xml:space="preserve">Region</t>
  </si>
  <si>
    <t xml:space="preserve"> Within your country</t>
  </si>
  <si>
    <t xml:space="preserve"> Within the EU / rest of the EU</t>
  </si>
  <si>
    <t xml:space="preserve"> Outside the EU</t>
  </si>
  <si>
    <t xml:space="preserve">Vast majority of our customers (75% +)</t>
  </si>
  <si>
    <t xml:space="preserve">Significant majority of our customers (50-74%)</t>
  </si>
  <si>
    <t xml:space="preserve">Significant proportion of our customers (25-49%)</t>
  </si>
  <si>
    <t xml:space="preserve">Minority of our customers (10-24%)</t>
  </si>
  <si>
    <t xml:space="preserve">Very small number of our customers (1-9%)</t>
  </si>
  <si>
    <t xml:space="preserve">None of our customers</t>
  </si>
  <si>
    <t xml:space="preserve">Grid Summary: Where are your customers located?</t>
  </si>
  <si>
    <t xml:space="preserve">Fieldwork:  6th Jun - 30th Jun 2023</t>
  </si>
  <si>
    <t xml:space="preserve">Data weighted by business size and region to nationally representative proportions</t>
  </si>
  <si>
    <t xml:space="preserve">BASE: All Respondents</t>
  </si>
  <si>
    <t xml:space="preserve">Where are your customers located?: Within your country</t>
  </si>
  <si>
    <t xml:space="preserve">Where are your customers located?: Within the EU / rest of the EU</t>
  </si>
  <si>
    <t xml:space="preserve">Where are your customers located?: Outside the EU</t>
  </si>
  <si>
    <t xml:space="preserve">Direct negotiation and/or sales</t>
  </si>
  <si>
    <t xml:space="preserve">Online (directly)</t>
  </si>
  <si>
    <t xml:space="preserve">Online (through a third party)</t>
  </si>
  <si>
    <t xml:space="preserve">Telephone order</t>
  </si>
  <si>
    <t xml:space="preserve">Physical store or location</t>
  </si>
  <si>
    <t xml:space="preserve">Mail order</t>
  </si>
  <si>
    <t xml:space="preserve">None of the above - we do not sell to customers or clients</t>
  </si>
  <si>
    <t xml:space="preserve">Don’t Know</t>
  </si>
  <si>
    <t xml:space="preserve">Other (Please Specify)</t>
  </si>
  <si>
    <t xml:space="preserve">Which, if any, of the following channels do you use to sell to customers or clients?Please select all that apply</t>
  </si>
  <si>
    <t xml:space="preserve">Started selling online in the last year</t>
  </si>
  <si>
    <t xml:space="preserve">During the Covid-19 pandemic (2020 to 2021)</t>
  </si>
  <si>
    <t xml:space="preserve">Started selling online between 2015 and 2020</t>
  </si>
  <si>
    <t xml:space="preserve">Started selling online before 2015</t>
  </si>
  <si>
    <t xml:space="preserve">Don’t know</t>
  </si>
  <si>
    <t xml:space="preserve"> When did your business first start selling online?</t>
  </si>
  <si>
    <t xml:space="preserve">BASE: Sell products or services online</t>
  </si>
  <si>
    <t xml:space="preserve">Social media advertising</t>
  </si>
  <si>
    <t xml:space="preserve">Native advertising</t>
  </si>
  <si>
    <t xml:space="preserve">Paid search advertising</t>
  </si>
  <si>
    <t xml:space="preserve">Display advertising on third party websites</t>
  </si>
  <si>
    <t xml:space="preserve">Video advertising</t>
  </si>
  <si>
    <t xml:space="preserve">Influencer marketing</t>
  </si>
  <si>
    <t xml:space="preserve">Affiliate marketing</t>
  </si>
  <si>
    <t xml:space="preserve">None of the above</t>
  </si>
  <si>
    <t xml:space="preserve">Which of the following forms of paid online advertising does your business use?Please select all that apply.</t>
  </si>
  <si>
    <t xml:space="preserve"> Word of mouth</t>
  </si>
  <si>
    <t xml:space="preserve"> Online search engines</t>
  </si>
  <si>
    <t xml:space="preserve"> Social network advertising</t>
  </si>
  <si>
    <t xml:space="preserve"> Physical location</t>
  </si>
  <si>
    <t xml:space="preserve"> Other online advertising</t>
  </si>
  <si>
    <t xml:space="preserve"> E-mail advertising</t>
  </si>
  <si>
    <t xml:space="preserve"> Local advertising</t>
  </si>
  <si>
    <t xml:space="preserve"> Online maps</t>
  </si>
  <si>
    <t xml:space="preserve"> Print advertising</t>
  </si>
  <si>
    <t xml:space="preserve"> Paid search advertising</t>
  </si>
  <si>
    <t xml:space="preserve"> Through a dedicated app</t>
  </si>
  <si>
    <t xml:space="preserve"> Television advertising</t>
  </si>
  <si>
    <t xml:space="preserve">Very important</t>
  </si>
  <si>
    <t xml:space="preserve">Quite important</t>
  </si>
  <si>
    <t xml:space="preserve">Neither important nor unimportant</t>
  </si>
  <si>
    <t xml:space="preserve">Somewhat unimportant</t>
  </si>
  <si>
    <t xml:space="preserve">Very unimportant</t>
  </si>
  <si>
    <t xml:space="preserve">Total Important:</t>
  </si>
  <si>
    <t xml:space="preserve">Total Unimportant:</t>
  </si>
  <si>
    <t xml:space="preserve">Net:</t>
  </si>
  <si>
    <t xml:space="preserve">Grid Summary: How important would you say each of the following are as ways customers/clients find your business? Would you say…. </t>
  </si>
  <si>
    <t xml:space="preserve">How important would you say each of the following are as ways customers/clients find your business? Would you say…. : Word of mouth</t>
  </si>
  <si>
    <t xml:space="preserve">How important would you say each of the following are as ways customers/clients find your business? Would you say…. : Physical location</t>
  </si>
  <si>
    <t xml:space="preserve">How important would you say each of the following are as ways customers/clients find your business? Would you say…. : Local advertising</t>
  </si>
  <si>
    <t xml:space="preserve">How important would you say each of the following are as ways customers/clients find your business? Would you say…. : Online search engines</t>
  </si>
  <si>
    <t xml:space="preserve">How important would you say each of the following are as ways customers/clients find your business? Would you say…. : Online maps</t>
  </si>
  <si>
    <t xml:space="preserve">How important would you say each of the following are as ways customers/clients find your business? Would you say…. : Paid search advertising</t>
  </si>
  <si>
    <t xml:space="preserve">How important would you say each of the following are as ways customers/clients find your business? Would you say…. : Through a dedicated app</t>
  </si>
  <si>
    <t xml:space="preserve">How important would you say each of the following are as ways customers/clients find your business? Would you say…. : Social network advertising</t>
  </si>
  <si>
    <t xml:space="preserve">How important would you say each of the following are as ways customers/clients find your business? Would you say…. : Other online advertising</t>
  </si>
  <si>
    <t xml:space="preserve">How important would you say each of the following are as ways customers/clients find your business? Would you say…. : Print advertising</t>
  </si>
  <si>
    <t xml:space="preserve">How important would you say each of the following are as ways customers/clients find your business? Would you say…. : Television advertising</t>
  </si>
  <si>
    <t xml:space="preserve">How important would you say each of the following are as ways customers/clients find your business? Would you say…. : E-mail advertising</t>
  </si>
  <si>
    <t xml:space="preserve">None</t>
  </si>
  <si>
    <t xml:space="preserve">1-5%</t>
  </si>
  <si>
    <t xml:space="preserve">6-10%</t>
  </si>
  <si>
    <t xml:space="preserve">11-20%</t>
  </si>
  <si>
    <t xml:space="preserve">21-30%</t>
  </si>
  <si>
    <t xml:space="preserve">31-40%</t>
  </si>
  <si>
    <t xml:space="preserve">41-50%</t>
  </si>
  <si>
    <t xml:space="preserve">51-60%</t>
  </si>
  <si>
    <t xml:space="preserve">61-70%</t>
  </si>
  <si>
    <t xml:space="preserve">71-80%</t>
  </si>
  <si>
    <t xml:space="preserve">81-90%</t>
  </si>
  <si>
    <t xml:space="preserve">91-100%</t>
  </si>
  <si>
    <t xml:space="preserve"> What proportion of your total customers would you estimate come through online search and/or paid search advertising?</t>
  </si>
  <si>
    <t xml:space="preserve">Word of mouth</t>
  </si>
  <si>
    <t xml:space="preserve">Facebook</t>
  </si>
  <si>
    <t xml:space="preserve">E-mail</t>
  </si>
  <si>
    <t xml:space="preserve">Your company website</t>
  </si>
  <si>
    <t xml:space="preserve">Google Search</t>
  </si>
  <si>
    <t xml:space="preserve">YouTube</t>
  </si>
  <si>
    <t xml:space="preserve">LinkedIn</t>
  </si>
  <si>
    <t xml:space="preserve">Instagram</t>
  </si>
  <si>
    <t xml:space="preserve">TikTok</t>
  </si>
  <si>
    <t xml:space="preserve">Google Maps / Google Business Profile / Google My Business / Google Reviews</t>
  </si>
  <si>
    <t xml:space="preserve">Google Reviews</t>
  </si>
  <si>
    <t xml:space="preserve">Twitter</t>
  </si>
  <si>
    <t xml:space="preserve">Through a dedicated app</t>
  </si>
  <si>
    <t xml:space="preserve">Amazon Marketplace</t>
  </si>
  <si>
    <t xml:space="preserve">Ebay</t>
  </si>
  <si>
    <t xml:space="preserve">Google Shopping free listings</t>
  </si>
  <si>
    <t xml:space="preserve">Etsy</t>
  </si>
  <si>
    <t xml:space="preserve">Mastodon</t>
  </si>
  <si>
    <t xml:space="preserve">Which, if any, of the following are the most effective ways your business connects with customers? Please select all that apply.</t>
  </si>
  <si>
    <t xml:space="preserve"> Chrome web browser</t>
  </si>
  <si>
    <t xml:space="preserve"> Gmail</t>
  </si>
  <si>
    <t xml:space="preserve"> Android</t>
  </si>
  <si>
    <t xml:space="preserve"> Google Search</t>
  </si>
  <si>
    <t xml:space="preserve"> Google Workspace (e.g. Google Docs, GMail)</t>
  </si>
  <si>
    <t xml:space="preserve"> Google Maps</t>
  </si>
  <si>
    <t xml:space="preserve"> Google Business Profile / Google My Business</t>
  </si>
  <si>
    <t xml:space="preserve"> Google Cloud (e.g. Cloud Storage, App Engine)</t>
  </si>
  <si>
    <t xml:space="preserve"> YouTube</t>
  </si>
  <si>
    <t xml:space="preserve"> Google Ads</t>
  </si>
  <si>
    <t xml:space="preserve"> YouTube Ads</t>
  </si>
  <si>
    <t xml:space="preserve"> AdSense</t>
  </si>
  <si>
    <t xml:space="preserve"> Google Way</t>
  </si>
  <si>
    <t xml:space="preserve">My business uses this</t>
  </si>
  <si>
    <t xml:space="preserve">My business does not use this</t>
  </si>
  <si>
    <t xml:space="preserve">Grid Summary: As far as you are aware, does your business use any of the following Google products? </t>
  </si>
  <si>
    <t xml:space="preserve">As far as you are aware, does your business use any of the following Google products? : Chrome web browser</t>
  </si>
  <si>
    <t xml:space="preserve">As far as you are aware, does your business use any of the following Google products? : Gmail</t>
  </si>
  <si>
    <t xml:space="preserve">As far as you are aware, does your business use any of the following Google products? : Android</t>
  </si>
  <si>
    <t xml:space="preserve">As far as you are aware, does your business use any of the following Google products? : Google Search</t>
  </si>
  <si>
    <t xml:space="preserve">As far as you are aware, does your business use any of the following Google products? : Google Workspace (e.g. Google Docs, GMail)</t>
  </si>
  <si>
    <t xml:space="preserve">As far as you are aware, does your business use any of the following Google products? : Google Maps</t>
  </si>
  <si>
    <t xml:space="preserve">As far as you are aware, does your business use any of the following Google products? : Google Business Profile / Google My Business</t>
  </si>
  <si>
    <t xml:space="preserve">As far as you are aware, does your business use any of the following Google products? : Google Cloud (e.g. Cloud Storage, App Engine)</t>
  </si>
  <si>
    <t xml:space="preserve">As far as you are aware, does your business use any of the following Google products? : YouTube</t>
  </si>
  <si>
    <t xml:space="preserve">As far as you are aware, does your business use any of the following Google products? : Google Ads</t>
  </si>
  <si>
    <t xml:space="preserve">As far as you are aware, does your business use any of the following Google products? : YouTube Ads</t>
  </si>
  <si>
    <t xml:space="preserve">As far as you are aware, does your business use any of the following Google products? : AdSense</t>
  </si>
  <si>
    <t xml:space="preserve">As far as you are aware, does your business use any of the following Google products? : Google Way</t>
  </si>
  <si>
    <t xml:space="preserve"> Google’s tools and services have helped accelerate the growth of my business</t>
  </si>
  <si>
    <t xml:space="preserve"> Google’s tools and services have made it easier for me to sell to international customers</t>
  </si>
  <si>
    <t xml:space="preserve"> The costs of starting a business have reduced substantially or dramatically because of internet tools such as Google Search, Gmail, Google Docs, Google Workspace, or Google Business Profile</t>
  </si>
  <si>
    <t xml:space="preserve"> Paid search advertising is one of the most important ways we reach new customers</t>
  </si>
  <si>
    <t xml:space="preserve">Strongly agree</t>
  </si>
  <si>
    <t xml:space="preserve">Somewhat agree</t>
  </si>
  <si>
    <t xml:space="preserve">Neither agree nor disagree</t>
  </si>
  <si>
    <t xml:space="preserve">Somewhat disagree</t>
  </si>
  <si>
    <t xml:space="preserve">Strongly disagree</t>
  </si>
  <si>
    <t xml:space="preserve">Total Agree:</t>
  </si>
  <si>
    <t xml:space="preserve">Total Disagree:</t>
  </si>
  <si>
    <t xml:space="preserve">Grid Summary: To what extent do you agree or disagree with the following?</t>
  </si>
  <si>
    <t xml:space="preserve">To what extent do you agree or disagree with the following?: Paid search advertising is one of the most important ways we reach new customers</t>
  </si>
  <si>
    <t xml:space="preserve">To what extent do you agree or disagree with the following?: The costs of starting a business have reduced substantially or dramatically because of internet tools such as Google Search, Gmail, Google Docs, Google Workspace, or Google Business Profile</t>
  </si>
  <si>
    <t xml:space="preserve">To what extent do you agree or disagree with the following?: Google’s tools and services have helped accelerate the growth of my business</t>
  </si>
  <si>
    <t xml:space="preserve">To what extent do you agree or disagree with the following?: Google’s tools and services have made it easier for me to sell to international customers</t>
  </si>
  <si>
    <t xml:space="preserve">I know a lot about AI</t>
  </si>
  <si>
    <t xml:space="preserve">I know a moderate amount about AI</t>
  </si>
  <si>
    <t xml:space="preserve">I know a little about AI</t>
  </si>
  <si>
    <t xml:space="preserve">I know nothing at all about AI</t>
  </si>
  <si>
    <t xml:space="preserve"> There has recently been some discussion in the news about “Artificial Intelligence” or “AI”. This is where computers are used to carry out tasks which would normally need a human to do them. How much would you say you know about “AI”?</t>
  </si>
  <si>
    <t xml:space="preserve">Very likely</t>
  </si>
  <si>
    <t xml:space="preserve">Somewhat likely</t>
  </si>
  <si>
    <t xml:space="preserve">Neither likely or unlikely</t>
  </si>
  <si>
    <t xml:space="preserve">Somewhat unlikely</t>
  </si>
  <si>
    <t xml:space="preserve">Very unlikely</t>
  </si>
  <si>
    <t xml:space="preserve">Total Likely:</t>
  </si>
  <si>
    <t xml:space="preserve">Total Unlikely:</t>
  </si>
  <si>
    <t xml:space="preserve"> In general, how likely do you think it is that your business will explore AI tools more in the next year?</t>
  </si>
  <si>
    <t xml:space="preserve">Not applicable - we don’t use AI technology at all</t>
  </si>
  <si>
    <t xml:space="preserve">Information retrieval (e.g. using AI to search the web or internal company data)</t>
  </si>
  <si>
    <t xml:space="preserve">Help with drafting/writing documents</t>
  </si>
  <si>
    <t xml:space="preserve">Data analysis</t>
  </si>
  <si>
    <t xml:space="preserve">Automate repetitive tasks</t>
  </si>
  <si>
    <t xml:space="preserve">Automate customer support</t>
  </si>
  <si>
    <t xml:space="preserve">Automate other internal systems</t>
  </si>
  <si>
    <t xml:space="preserve">Optimise and maximise marketing and sales activity</t>
  </si>
  <si>
    <t xml:space="preserve">None of the above - but we use AI for other things</t>
  </si>
  <si>
    <t xml:space="preserve">Does your business currently use any AI technology to do the following?Please select all that apply</t>
  </si>
  <si>
    <t xml:space="preserve">Yes, in the next year</t>
  </si>
  <si>
    <t xml:space="preserve">Yes, in the next two years</t>
  </si>
  <si>
    <t xml:space="preserve">Yes, in the next five years</t>
  </si>
  <si>
    <t xml:space="preserve">Yes, in the next ten years</t>
  </si>
  <si>
    <t xml:space="preserve">Yes, but not in the next ten years</t>
  </si>
  <si>
    <t xml:space="preserve"> In the future, does your business plan to invest in AI tools which take over tasks currently performed by humans?</t>
  </si>
  <si>
    <t xml:space="preserve"> Reallocate employees freed-up time to other, more valuable tasks</t>
  </si>
  <si>
    <t xml:space="preserve"> Reskill existing employees</t>
  </si>
  <si>
    <t xml:space="preserve"> Hire new people to support deployment of AI technology</t>
  </si>
  <si>
    <t xml:space="preserve"> Reduce the number of hours you expect employees to work</t>
  </si>
  <si>
    <t xml:space="preserve"> Increase employee pay</t>
  </si>
  <si>
    <t xml:space="preserve"> Reduce employee pay</t>
  </si>
  <si>
    <t xml:space="preserve"> Reduce the size of your workforce</t>
  </si>
  <si>
    <t xml:space="preserve">Neither likely nor unlikely</t>
  </si>
  <si>
    <t xml:space="preserve">Grid Summary: You said you will invest in AI tools which take over tasks currently performed by humans in the next five years. How likely or unlikely is your business to do the following as a result of this?</t>
  </si>
  <si>
    <t xml:space="preserve">BASE: Plan to invest in AI tools in the next five years</t>
  </si>
  <si>
    <t xml:space="preserve">You said you will invest in AI tools which take over tasks currently performed by humans in the next five years. How likely or unlikely is your business to do the following as a result of this?: Reallocate employees freed-up time to other, more valuable tasks</t>
  </si>
  <si>
    <t xml:space="preserve">You said you will invest in AI tools which take over tasks currently performed by humans in the next five years. How likely or unlikely is your business to do the following as a result of this?: Reduce employee pay</t>
  </si>
  <si>
    <t xml:space="preserve">You said you will invest in AI tools which take over tasks currently performed by humans in the next five years. How likely or unlikely is your business to do the following as a result of this?: Increase employee pay</t>
  </si>
  <si>
    <t xml:space="preserve">You said you will invest in AI tools which take over tasks currently performed by humans in the next five years. How likely or unlikely is your business to do the following as a result of this?: Reduce the number of hours you expect employees to work</t>
  </si>
  <si>
    <t xml:space="preserve">You said you will invest in AI tools which take over tasks currently performed by humans in the next five years. How likely or unlikely is your business to do the following as a result of this?: Reduce the size of your workforce</t>
  </si>
  <si>
    <t xml:space="preserve">You said you will invest in AI tools which take over tasks currently performed by humans in the next five years. How likely or unlikely is your business to do the following as a result of this?: Reskill existing employees</t>
  </si>
  <si>
    <t xml:space="preserve">You said you will invest in AI tools which take over tasks currently performed by humans in the next five years. How likely or unlikely is your business to do the following as a result of this?: Hire new people to support deployment of AI technology</t>
  </si>
  <si>
    <t xml:space="preserve">Very familiar</t>
  </si>
  <si>
    <t xml:space="preserve">Somewhat familiar</t>
  </si>
  <si>
    <t xml:space="preserve">Neither familiar or unfamiliar</t>
  </si>
  <si>
    <t xml:space="preserve">Somewhat unfamiliar</t>
  </si>
  <si>
    <t xml:space="preserve">Very unfamiliar</t>
  </si>
  <si>
    <t xml:space="preserve"> In the last year, AI tools that are used to generate text, images, or video (“generative AI”) have become much more prominent. Examples of text based generative AI tools include Bard, ChatGPT, and Bing Chat, while image tools include Dall-E, Stable Diffusion, and Midjourney. How familiar are you with generative AI tools?</t>
  </si>
  <si>
    <t xml:space="preserve"> Generative AI refers specifically to AI tools that generate new, realistic content (e.g. images, text, or video). This includes tools such as Chat GPT or Bard. How likely do you think it is that generative AI will significantly improve the productivity of your business in the next few years?</t>
  </si>
  <si>
    <t xml:space="preserve">Generating pictures, design or video</t>
  </si>
  <si>
    <t xml:space="preserve">Does your business currently use any generative AI tools to do any of the following?Please select all that apply</t>
  </si>
  <si>
    <t xml:space="preserve">And which of the same list of tasks do you expect to use generative AI technology to do in the next five years?Please select all that apply</t>
  </si>
  <si>
    <t xml:space="preserve">Much easier</t>
  </si>
  <si>
    <t xml:space="preserve">A little easier</t>
  </si>
  <si>
    <t xml:space="preserve">Make no difference either way</t>
  </si>
  <si>
    <t xml:space="preserve">A little more difficult</t>
  </si>
  <si>
    <t xml:space="preserve">Much more difficult</t>
  </si>
  <si>
    <t xml:space="preserve">Not applicable - we don’t use Google Search at our business</t>
  </si>
  <si>
    <t xml:space="preserve"> Generative AI refers specifically to AI tools that generate new, realistic content (e.g. images, text, or video). This includes tools such as Chat GPT or Bard. Do you think day-to-day tasks for workers at your business would be made easier or more difficult if generative AI tools were integrated into Google Search (e.g. to help research and summarise information from the internet)?</t>
  </si>
  <si>
    <t xml:space="preserve">Not applicable - we don’t use Google Workspace at our business</t>
  </si>
  <si>
    <t xml:space="preserve"> And do you think day-to-day tasks for workers at your business would be made easier or more difficult if generative AI tools were integrated into Google Workspace (eg to help draft documents and presentations, or more easily analyse data in spreadsheets)?</t>
  </si>
  <si>
    <t xml:space="preserve">Neither familiar nor unfamiliar</t>
  </si>
  <si>
    <t xml:space="preserve"> Overall, how familiar are you with Google’s work with AI?</t>
  </si>
  <si>
    <t xml:space="preserve"> World leader</t>
  </si>
  <si>
    <t xml:space="preserve"> Responsible approach</t>
  </si>
  <si>
    <t xml:space="preserve"> Bold approach</t>
  </si>
  <si>
    <t xml:space="preserve"> Safe approach</t>
  </si>
  <si>
    <t xml:space="preserve"> Transparent</t>
  </si>
  <si>
    <t xml:space="preserve"> Prevents AI misuse or harm</t>
  </si>
  <si>
    <t xml:space="preserve"> Follows clear guidelines for ethical AI development and release</t>
  </si>
  <si>
    <t xml:space="preserve"> Unbiased</t>
  </si>
  <si>
    <t xml:space="preserve"> Reckless</t>
  </si>
  <si>
    <t xml:space="preserve"> Slow</t>
  </si>
  <si>
    <t xml:space="preserve">Very good description</t>
  </si>
  <si>
    <t xml:space="preserve">Good description</t>
  </si>
  <si>
    <t xml:space="preserve">Neither a good nor bad description</t>
  </si>
  <si>
    <t xml:space="preserve">Bad description</t>
  </si>
  <si>
    <t xml:space="preserve">Very bad description</t>
  </si>
  <si>
    <t xml:space="preserve">Grid Summary: As far as you are aware, in your opinion are the following phrases good or bad descriptions of Google’s work with AI?</t>
  </si>
  <si>
    <t xml:space="preserve">As far as you are aware, in your opinion are the following phrases good or bad descriptions of Google’s work with AI?: World leader</t>
  </si>
  <si>
    <t xml:space="preserve">As far as you are aware, in your opinion are the following phrases good or bad descriptions of Google’s work with AI?: Responsible approach</t>
  </si>
  <si>
    <t xml:space="preserve">As far as you are aware, in your opinion are the following phrases good or bad descriptions of Google’s work with AI?: Bold approach</t>
  </si>
  <si>
    <t xml:space="preserve">As far as you are aware, in your opinion are the following phrases good or bad descriptions of Google’s work with AI?: Safe approach</t>
  </si>
  <si>
    <t xml:space="preserve">As far as you are aware, in your opinion are the following phrases good or bad descriptions of Google’s work with AI?: Transparent</t>
  </si>
  <si>
    <t xml:space="preserve">As far as you are aware, in your opinion are the following phrases good or bad descriptions of Google’s work with AI?: Prevents AI misuse or harm</t>
  </si>
  <si>
    <t xml:space="preserve">As far as you are aware, in your opinion are the following phrases good or bad descriptions of Google’s work with AI?: Follows clear guidelines for ethical AI development and release</t>
  </si>
  <si>
    <t xml:space="preserve">As far as you are aware, in your opinion are the following phrases good or bad descriptions of Google’s work with AI?: Unbiased</t>
  </si>
  <si>
    <t xml:space="preserve">As far as you are aware, in your opinion are the following phrases good or bad descriptions of Google’s work with AI?: Reckless</t>
  </si>
  <si>
    <t xml:space="preserve">As far as you are aware, in your opinion are the following phrases good or bad descriptions of Google’s work with AI?: Slow</t>
  </si>
  <si>
    <t xml:space="preserve">Phishing emails</t>
  </si>
  <si>
    <t xml:space="preserve">Payment fraud</t>
  </si>
  <si>
    <t xml:space="preserve">Ransomware or malware</t>
  </si>
  <si>
    <t xml:space="preserve">Hacking or security breach</t>
  </si>
  <si>
    <t xml:space="preserve">Data loss</t>
  </si>
  <si>
    <t xml:space="preserve">Other form of cyber attack</t>
  </si>
  <si>
    <t xml:space="preserve">Don't know</t>
  </si>
  <si>
    <t xml:space="preserve">Has your business experienced any of these digital security threats in the past five years?</t>
  </si>
  <si>
    <t xml:space="preserve">Nothing</t>
  </si>
  <si>
    <t xml:space="preserve">Under €100</t>
  </si>
  <si>
    <t xml:space="preserve">€100-€500</t>
  </si>
  <si>
    <t xml:space="preserve">€500 - €1,000</t>
  </si>
  <si>
    <t xml:space="preserve">€1,000 - €2,000</t>
  </si>
  <si>
    <t xml:space="preserve">€2,000 - €5,000</t>
  </si>
  <si>
    <t xml:space="preserve">€5,000 - €10,000</t>
  </si>
  <si>
    <t xml:space="preserve">€10,000 - €20,000</t>
  </si>
  <si>
    <t xml:space="preserve">€20,000 - €100,000</t>
  </si>
  <si>
    <t xml:space="preserve">€100,000 - €1 million</t>
  </si>
  <si>
    <t xml:space="preserve">€1 million - €5 million</t>
  </si>
  <si>
    <t xml:space="preserve">€5 million - €10 million</t>
  </si>
  <si>
    <t xml:space="preserve">€10 million - €20 million</t>
  </si>
  <si>
    <t xml:space="preserve">Over €20 million</t>
  </si>
  <si>
    <t xml:space="preserve"> You said that your business had experienced Data loss in the past five years. Overall, how much would you estimate this financially cost your business?</t>
  </si>
  <si>
    <t xml:space="preserve">BASE: Have experienced data loss</t>
  </si>
  <si>
    <t xml:space="preserve"> You said that your business had experienced ransomware or malware in the past five years. Overall, how much would you estimate this financially cost your business?</t>
  </si>
  <si>
    <t xml:space="preserve">BASE: Have experienced ransomare or malware</t>
  </si>
  <si>
    <t xml:space="preserve"> You said that your business had experienced hacking or a security breach in the past five years. Overall, how much would you estimate this financially cost your business?</t>
  </si>
  <si>
    <t xml:space="preserve">BASE: Have experienced hacking or security breach</t>
  </si>
  <si>
    <t xml:space="preserve"> You said that your business had experienced phishing e-mails in the past five years. Overall, how much would you estimate this financially cost your business?</t>
  </si>
  <si>
    <t xml:space="preserve">BASE: Have experienced phishing emails</t>
  </si>
  <si>
    <t xml:space="preserve"> You said that your business had experienced payment fraud in the past five years. Overall, how much would you estimate this financially cost your business?</t>
  </si>
  <si>
    <t xml:space="preserve">BASE: Have experienced payment fraud</t>
  </si>
  <si>
    <t xml:space="preserve"> You said that your business had experienced other forms of cyberattack in the past five years. Overall, how much would you estimate this financially cost your business?</t>
  </si>
  <si>
    <t xml:space="preserve">BASE: Have experienced other forms of cyberattack</t>
  </si>
  <si>
    <t xml:space="preserve">Full Results</t>
  </si>
  <si>
    <t xml:space="preserve">Geen</t>
  </si>
  <si>
    <t xml:space="preserve">Aan</t>
  </si>
  <si>
    <t xml:space="preserve">Producten</t>
  </si>
  <si>
    <t xml:space="preserve">Verschillende</t>
  </si>
  <si>
    <t xml:space="preserve">Vente</t>
  </si>
  <si>
    <t xml:space="preserve">Dans</t>
  </si>
  <si>
    <t xml:space="preserve">Plan</t>
  </si>
  <si>
    <t xml:space="preserve">Staff</t>
  </si>
  <si>
    <t xml:space="preserve">Company</t>
  </si>
  <si>
    <t xml:space="preserve">Members</t>
  </si>
  <si>
    <t xml:space="preserve">Als</t>
  </si>
  <si>
    <t xml:space="preserve">Andere</t>
  </si>
  <si>
    <t xml:space="preserve">Entreprise</t>
  </si>
  <si>
    <t xml:space="preserve">Winst</t>
  </si>
  <si>
    <t xml:space="preserve">Providing</t>
  </si>
  <si>
    <t xml:space="preserve">Service</t>
  </si>
  <si>
    <t xml:space="preserve">Production</t>
  </si>
  <si>
    <t xml:space="preserve">Human</t>
  </si>
  <si>
    <t xml:space="preserve">Tasks</t>
  </si>
  <si>
    <t xml:space="preserve">Genereren</t>
  </si>
  <si>
    <t xml:space="preserve">Werk</t>
  </si>
  <si>
    <t xml:space="preserve">Bedrijf</t>
  </si>
  <si>
    <t xml:space="preserve">Services</t>
  </si>
  <si>
    <t xml:space="preserve">Financial</t>
  </si>
  <si>
    <t xml:space="preserve">Pour</t>
  </si>
  <si>
    <t xml:space="preserve">Restaurant</t>
  </si>
  <si>
    <t xml:space="preserve">Ontwikkelen</t>
  </si>
  <si>
    <t xml:space="preserve">Managing</t>
  </si>
  <si>
    <t xml:space="preserve">Handling</t>
  </si>
  <si>
    <t xml:space="preserve">Investeringen</t>
  </si>
  <si>
    <t xml:space="preserve">Provides</t>
  </si>
  <si>
    <t xml:space="preserve">Bedrijven</t>
  </si>
  <si>
    <t xml:space="preserve">Personeel</t>
  </si>
  <si>
    <t xml:space="preserve">People</t>
  </si>
  <si>
    <t xml:space="preserve">Alles</t>
  </si>
  <si>
    <t xml:space="preserve">Like</t>
  </si>
  <si>
    <t xml:space="preserve">Help</t>
  </si>
  <si>
    <t xml:space="preserve">Related</t>
  </si>
  <si>
    <t xml:space="preserve">May</t>
  </si>
  <si>
    <t xml:space="preserve">Winstgevendheid</t>
  </si>
  <si>
    <t xml:space="preserve">Etc</t>
  </si>
  <si>
    <t xml:space="preserve">Die</t>
  </si>
  <si>
    <t xml:space="preserve">Tot</t>
  </si>
  <si>
    <t xml:space="preserve">Vervaardiging</t>
  </si>
  <si>
    <t xml:space="preserve">Bouw</t>
  </si>
  <si>
    <t xml:space="preserve">Kan</t>
  </si>
  <si>
    <t xml:space="preserve">Maakt</t>
  </si>
  <si>
    <t xml:space="preserve">Get</t>
  </si>
  <si>
    <t xml:space="preserve">Companies</t>
  </si>
  <si>
    <t xml:space="preserve">Team</t>
  </si>
  <si>
    <t xml:space="preserve">Wij</t>
  </si>
  <si>
    <t xml:space="preserve">Maken</t>
  </si>
  <si>
    <t xml:space="preserve">Business</t>
  </si>
  <si>
    <t xml:space="preserve">Heel</t>
  </si>
  <si>
    <t xml:space="preserve">Financiële</t>
  </si>
  <si>
    <t xml:space="preserve">Naar</t>
  </si>
  <si>
    <t xml:space="preserve">Make</t>
  </si>
  <si>
    <t xml:space="preserve">Technology</t>
  </si>
  <si>
    <t xml:space="preserve">Every</t>
  </si>
  <si>
    <t xml:space="preserve">Auto</t>
  </si>
  <si>
    <t xml:space="preserve">Qui</t>
  </si>
  <si>
    <t xml:space="preserve">Met</t>
  </si>
  <si>
    <t xml:space="preserve">Dragon</t>
  </si>
  <si>
    <t xml:space="preserve">Huizen</t>
  </si>
  <si>
    <t xml:space="preserve">Productie</t>
  </si>
  <si>
    <t xml:space="preserve">Plaatsen</t>
  </si>
  <si>
    <t xml:space="preserve">Money</t>
  </si>
  <si>
    <t xml:space="preserve">Resources</t>
  </si>
  <si>
    <t xml:space="preserve">Customers</t>
  </si>
  <si>
    <t xml:space="preserve">Ondersteunen</t>
  </si>
  <si>
    <t xml:space="preserve">Diensten</t>
  </si>
  <si>
    <t xml:space="preserve">Organisation</t>
  </si>
  <si>
    <t xml:space="preserve">Eggs</t>
  </si>
  <si>
    <t xml:space="preserve">Organization</t>
  </si>
  <si>
    <t xml:space="preserve">Ben</t>
  </si>
  <si>
    <t xml:space="preserve">Beheer</t>
  </si>
  <si>
    <t xml:space="preserve">Selling</t>
  </si>
  <si>
    <t xml:space="preserve">Place</t>
  </si>
  <si>
    <t xml:space="preserve">Product</t>
  </si>
  <si>
    <t xml:space="preserve">Les</t>
  </si>
  <si>
    <t xml:space="preserve">Detailhandel</t>
  </si>
  <si>
    <t xml:space="preserve">Van</t>
  </si>
  <si>
    <t xml:space="preserve">Frost</t>
  </si>
  <si>
    <t xml:space="preserve">Manager</t>
  </si>
  <si>
    <t xml:space="preserve">Paar</t>
  </si>
  <si>
    <t xml:space="preserve">Automate</t>
  </si>
  <si>
    <t xml:space="preserve">Dit</t>
  </si>
  <si>
    <t xml:space="preserve">Will</t>
  </si>
  <si>
    <t xml:space="preserve">Including</t>
  </si>
  <si>
    <t xml:space="preserve">Netwerkservice</t>
  </si>
  <si>
    <t xml:space="preserve">Verkoop</t>
  </si>
  <si>
    <t xml:space="preserve">Organisatie</t>
  </si>
  <si>
    <t xml:space="preserve">Golden</t>
  </si>
  <si>
    <t xml:space="preserve">Een</t>
  </si>
  <si>
    <t xml:space="preserve">Awesome</t>
  </si>
  <si>
    <t xml:space="preserve">Bots</t>
  </si>
  <si>
    <t xml:space="preserve">Consultancy</t>
  </si>
  <si>
    <t xml:space="preserve">Use</t>
  </si>
  <si>
    <t xml:space="preserve">Maintaining</t>
  </si>
  <si>
    <t xml:space="preserve">Bieden</t>
  </si>
  <si>
    <t xml:space="preserve">Bedrijt</t>
  </si>
  <si>
    <t xml:space="preserve">Redelijk</t>
  </si>
  <si>
    <t xml:space="preserve">Penguin</t>
  </si>
  <si>
    <t xml:space="preserve">Werkt</t>
  </si>
  <si>
    <t xml:space="preserve">Des</t>
  </si>
  <si>
    <t xml:space="preserve">Using</t>
  </si>
  <si>
    <t xml:space="preserve">Sell</t>
  </si>
  <si>
    <t xml:space="preserve">Helps</t>
  </si>
  <si>
    <t xml:space="preserve">Houden</t>
  </si>
  <si>
    <t xml:space="preserve">Dienstverlening</t>
  </si>
  <si>
    <t xml:space="preserve">Dat</t>
  </si>
  <si>
    <t xml:space="preserve">Good</t>
  </si>
  <si>
    <t xml:space="preserve">Goederen</t>
  </si>
  <si>
    <t xml:space="preserve">Marketing</t>
  </si>
  <si>
    <t xml:space="preserve">Main</t>
  </si>
  <si>
    <t xml:space="preserve">Growth</t>
  </si>
  <si>
    <t xml:space="preserve">Vergadering</t>
  </si>
  <si>
    <t xml:space="preserve">Gespecialiseerd</t>
  </si>
  <si>
    <t xml:space="preserve">Het</t>
  </si>
  <si>
    <t xml:space="preserve">Think</t>
  </si>
  <si>
    <t xml:space="preserve">Provide</t>
  </si>
  <si>
    <t xml:space="preserve">Kopen</t>
  </si>
  <si>
    <t xml:space="preserve">Door</t>
  </si>
  <si>
    <t xml:space="preserve">Consumer</t>
  </si>
  <si>
    <t xml:space="preserve">Firm</t>
  </si>
  <si>
    <t xml:space="preserve">Zal</t>
  </si>
  <si>
    <t xml:space="preserve">Mijn</t>
  </si>
  <si>
    <t xml:space="preserve">Mensen</t>
  </si>
  <si>
    <t xml:space="preserve">Transport</t>
  </si>
  <si>
    <t xml:space="preserve">Work</t>
  </si>
  <si>
    <t xml:space="preserve">Bank</t>
  </si>
  <si>
    <t xml:space="preserve">Eten</t>
  </si>
  <si>
    <t xml:space="preserve">Data</t>
  </si>
  <si>
    <t xml:space="preserve">Future</t>
  </si>
  <si>
    <t xml:space="preserve">Time</t>
  </si>
  <si>
    <t xml:space="preserve">Verkopen</t>
  </si>
  <si>
    <t xml:space="preserve">Software</t>
  </si>
  <si>
    <t xml:space="preserve">Produceren</t>
  </si>
  <si>
    <t xml:space="preserve">Onderwijs</t>
  </si>
  <si>
    <t xml:space="preserve">Verkoopt</t>
  </si>
  <si>
    <t xml:space="preserve">Grote</t>
  </si>
  <si>
    <t xml:space="preserve">Sales</t>
  </si>
  <si>
    <t xml:space="preserve">Support</t>
  </si>
  <si>
    <t xml:space="preserve">Sector</t>
  </si>
  <si>
    <t xml:space="preserve">Department</t>
  </si>
  <si>
    <t xml:space="preserve">Voor</t>
  </si>
  <si>
    <t xml:space="preserve">Veel</t>
  </si>
  <si>
    <t xml:space="preserve">Nieuwe</t>
  </si>
  <si>
    <t xml:space="preserve">Verzekeringen</t>
  </si>
  <si>
    <t xml:space="preserve">Doen</t>
  </si>
  <si>
    <t xml:space="preserve">Companys</t>
  </si>
  <si>
    <t xml:space="preserve">Management</t>
  </si>
  <si>
    <t xml:space="preserve">Systems</t>
  </si>
  <si>
    <t xml:space="preserve">Responsible</t>
  </si>
  <si>
    <t xml:space="preserve">Goed</t>
  </si>
  <si>
    <t xml:space="preserve">Opleiding</t>
  </si>
  <si>
    <t xml:space="preserve">Aanbieden</t>
  </si>
  <si>
    <t xml:space="preserve">Financiele</t>
  </si>
  <si>
    <t xml:space="preserve">Computer</t>
  </si>
  <si>
    <t xml:space="preserve">Information</t>
  </si>
  <si>
    <t xml:space="preserve">Goods</t>
  </si>
  <si>
    <t xml:space="preserve">Online</t>
  </si>
  <si>
    <t xml:space="preserve">Onderzoek</t>
  </si>
  <si>
    <t xml:space="preserve">Advies</t>
  </si>
  <si>
    <t xml:space="preserve">Beheren</t>
  </si>
  <si>
    <t xml:space="preserve">Bij</t>
  </si>
  <si>
    <t xml:space="preserve">Geven</t>
  </si>
  <si>
    <t xml:space="preserve">Fabricage</t>
  </si>
  <si>
    <t xml:space="preserve">Making</t>
  </si>
  <si>
    <t xml:space="preserve">Must</t>
  </si>
  <si>
    <t xml:space="preserve">Departments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</si>
</sst>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6" formatCode="0"/>
    <numFmt numFmtId="167" formatCode="0"/>
    <numFmt numFmtId="168" formatCode="0%"/>
    <numFmt numFmtId="169" formatCode="0%"/>
    <numFmt numFmtId="170" formatCode="0%"/>
    <numFmt numFmtId="171" formatCode="0%"/>
  </numFmts>
  <fonts count="12">
    <font>
      <sz val="11"/>
      <color rgb="FF000000"/>
      <name val="Calibri"/>
      <family val="2"/>
      <scheme val="minor"/>
    </font>
    <font>
      <sz val="18"/>
      <color rgb="FF000000"/>
      <name val="Calibri"/>
      <b/>
    </font>
    <font>
      <sz val="14"/>
      <color rgb="FF000000"/>
      <name val="Calibri"/>
      <b/>
    </font>
    <font>
      <sz val="14"/>
      <color rgb="FF000000"/>
      <name val="Calibri"/>
    </font>
    <font>
      <sz val="13"/>
      <color rgb="FF000000"/>
      <name val="Calibri"/>
    </font>
    <font>
      <sz val="13"/>
      <color rgb="FF000000"/>
      <name val="Calibri"/>
      <i/>
    </font>
    <font>
      <sz val="13"/>
      <color theme="10"/>
      <name val="Calibri"/>
      <i/>
      <u val="single"/>
    </font>
    <font>
      <sz val="11"/>
      <color rgb="FF000000"/>
      <name val="Calibri"/>
      <b/>
    </font>
    <font>
      <sz val="11"/>
      <color rgb="FF000000"/>
      <name val="Calibri"/>
    </font>
    <font>
      <sz val="11"/>
      <color theme="10"/>
      <name val="Calibri"/>
      <u val="single"/>
    </font>
    <font>
      <sz val="12"/>
      <color rgb="FF000000"/>
      <name val="Calibri"/>
      <b/>
    </font>
    <font>
      <sz val="11"/>
      <color rgb="FF000000"/>
      <name val="Calibri"/>
      <b/>
      <i/>
    </font>
  </fonts>
  <fills count="2">
    <fill>
      <patternFill patternType="none"/>
    </fill>
    <fill>
      <patternFill patternType="gray125"/>
    </fill>
  </fills>
  <borders count="4">
    <border>
      <left/>
      <right/>
      <top/>
      <bottom/>
      <diagonal/>
    </border>
    <border>
      <top style="thin">
        <color rgb="FF000000"/>
      </top>
    </border>
    <border>
      <bottom style="thin">
        <color rgb="FF000000"/>
      </bottom>
    </border>
    <border>
      <top style="thin">
        <color rgb="FF000000"/>
      </top>
      <bottom style="thin">
        <color rgb="FF000000"/>
      </bottom>
    </border>
  </borders>
  <cellStyleXfs count="1">
    <xf numFmtId="0" fontId="0" fillId="0" borderId="0"/>
  </cellStyleXfs>
  <cellXfs count="27">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4" fillId="0" borderId="0" xfId="0" applyFont="1" applyAlignment="1">
      <alignment horizontal="left" vertical="top" wrapText="1"/>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66" fontId="8" fillId="0" borderId="1" xfId="0" applyFont="1" applyNumberFormat="1" applyBorder="1" applyAlignment="1">
      <alignment horizontal="center" vertical="center"/>
    </xf>
    <xf numFmtId="167" fontId="7" fillId="0" borderId="2" xfId="0" applyFont="1" applyNumberForma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10" fillId="0" borderId="0" xfId="0" applyFont="1" applyAlignment="1">
      <alignment vertical="top" wrapText="1"/>
    </xf>
    <xf numFmtId="168" fontId="8" fillId="0" borderId="0" xfId="0" applyFont="1" applyNumberFormat="1" applyAlignment="1">
      <alignment horizontal="center" vertical="center"/>
    </xf>
    <xf numFmtId="0" fontId="8" fillId="0" borderId="0" xfId="0" applyFont="1" applyAlignment="1">
      <alignment horizontal="center" vertical="center" wrapText="1"/>
    </xf>
    <xf numFmtId="0" fontId="8" fillId="0" borderId="1" xfId="0" applyFont="1" applyBorder="1"/>
    <xf numFmtId="0" fontId="8" fillId="0" borderId="3" xfId="0" applyFont="1" applyBorder="1" applyAlignment="1">
      <alignment horizontal="center" vertical="center" wrapText="1"/>
    </xf>
    <xf numFmtId="0" fontId="9" fillId="0" borderId="0" xfId="0" applyFont="1" applyAlignment="1">
      <alignment horizontal="center"/>
    </xf>
    <xf numFmtId="0" fontId="8" fillId="0" borderId="1" xfId="0" applyFont="1" applyBorder="1" applyAlignment="1">
      <alignment horizontal="center" vertical="center"/>
    </xf>
    <xf numFmtId="169" fontId="8" fillId="0" borderId="2" xfId="0" applyFont="1" applyNumberFormat="1" applyBorder="1" applyAlignment="1">
      <alignment horizontal="center" vertical="center"/>
    </xf>
    <xf numFmtId="170" fontId="7" fillId="0" borderId="0" xfId="0" applyFont="1" applyNumberFormat="1" applyAlignment="1">
      <alignment horizontal="center" vertical="center"/>
    </xf>
    <xf numFmtId="171" fontId="7" fillId="0" borderId="2" xfId="0" applyFont="1" applyNumberFormat="1" applyBorder="1" applyAlignment="1">
      <alignment horizontal="center" vertical="center"/>
    </xf>
    <xf numFmtId="0" fontId="7" fillId="0" borderId="0" xfId="0" applyFont="1" applyAlignment="1">
      <alignment horizontal="center" wrapText="1"/>
    </xf>
    <xf numFmtId="0" fontId="11" fillId="0" borderId="0" xfId="0" applyFont="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worksheet" Target="worksheets/sheet73.xml"/><Relationship Id="rId74" Type="http://schemas.openxmlformats.org/officeDocument/2006/relationships/worksheet" Target="worksheets/sheet74.xml"/><Relationship Id="rId75" Type="http://schemas.openxmlformats.org/officeDocument/2006/relationships/worksheet" Target="worksheets/sheet75.xml"/><Relationship Id="rId76" Type="http://schemas.openxmlformats.org/officeDocument/2006/relationships/worksheet" Target="worksheets/sheet76.xml"/><Relationship Id="rId77" Type="http://schemas.openxmlformats.org/officeDocument/2006/relationships/worksheet" Target="worksheets/sheet77.xml"/><Relationship Id="rId78" Type="http://schemas.openxmlformats.org/officeDocument/2006/relationships/worksheet" Target="worksheets/sheet78.xml"/><Relationship Id="rId79" Type="http://schemas.openxmlformats.org/officeDocument/2006/relationships/worksheet" Target="worksheets/sheet79.xml"/><Relationship Id="rId80" Type="http://schemas.openxmlformats.org/officeDocument/2006/relationships/worksheet" Target="worksheets/sheet80.xml"/><Relationship Id="rId81" Type="http://schemas.openxmlformats.org/officeDocument/2006/relationships/worksheet" Target="worksheets/sheet81.xml"/><Relationship Id="rId82" Type="http://schemas.openxmlformats.org/officeDocument/2006/relationships/worksheet" Target="worksheets/sheet82.xml"/><Relationship Id="rId83" Type="http://schemas.openxmlformats.org/officeDocument/2006/relationships/theme" Target="theme/theme1.xml"/><Relationship Id="rId84" Type="http://schemas.openxmlformats.org/officeDocument/2006/relationships/styles" Target="styles.xml"/><Relationship Id="rId85"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jpg"/></Relationships>
</file>

<file path=xl/drawings/_rels/drawing2.xml.rels><?xml version="1.0" encoding="UTF-8" standalone="yes"?><Relationships xmlns="http://schemas.openxmlformats.org/package/2006/relationships"><Relationship Id="rId1" Type="http://schemas.openxmlformats.org/officeDocument/2006/relationships/image" Target="../media/image2.jpg"/></Relationships>
</file>

<file path=xl/drawings/_rels/drawing3.xml.rels><?xml version="1.0" encoding="UTF-8" standalone="yes"?><Relationships xmlns="http://schemas.openxmlformats.org/package/2006/relationships"><Relationship Id="rId1" Type="http://schemas.openxmlformats.org/officeDocument/2006/relationships/image" Target="../media/image3.jpg"/></Relationships>
</file>

<file path=xl/drawings/_rels/drawing4.xml.rels><?xml version="1.0" encoding="UTF-8" standalone="yes"?><Relationships xmlns="http://schemas.openxmlformats.org/package/2006/relationships"><Relationship Id="rId1" Type="http://schemas.openxmlformats.org/officeDocument/2006/relationships/image" Target="../media/image4.jpg"/></Relationships>
</file>

<file path=xl/drawings/_rels/drawing5.xml.rels><?xml version="1.0" encoding="UTF-8" standalone="yes"?><Relationships xmlns="http://schemas.openxmlformats.org/package/2006/relationships"><Relationship Id="rId1" Type="http://schemas.openxmlformats.org/officeDocument/2006/relationships/image" Target="../media/image5.jpg"/></Relationships>
</file>

<file path=xl/drawings/_rels/drawing6.xml.rels><?xml version="1.0" encoding="UTF-8" standalone="yes"?><Relationships xmlns="http://schemas.openxmlformats.org/package/2006/relationships"><Relationship Id="rId1" Type="http://schemas.openxmlformats.org/officeDocument/2006/relationships/image" Target="../media/image6.jpg"/></Relationships>
</file>

<file path=xl/drawings/_rels/drawing7.xml.rels><?xml version="1.0" encoding="UTF-8" standalone="yes"?><Relationships xmlns="http://schemas.openxmlformats.org/package/2006/relationships"><Relationship Id="rId1" Type="http://schemas.openxmlformats.org/officeDocument/2006/relationships/image" Target="../media/image7.jpg"/></Relationships>
</file>

<file path=xl/drawings/_rels/drawing8.xml.rels><?xml version="1.0" encoding="UTF-8" standalone="yes"?><Relationships xmlns="http://schemas.openxmlformats.org/package/2006/relationships"><Relationship Id="rId1" Type="http://schemas.openxmlformats.org/officeDocument/2006/relationships/image" Target="../media/image8.jpg"/></Relationships>
</file>

<file path=xl/drawings/_rels/drawing9.xml.rels><?xml version="1.0" encoding="UTF-8" standalone="yes"?><Relationships xmlns="http://schemas.openxmlformats.org/package/2006/relationships"><Relationship Id="rId1" Type="http://schemas.openxmlformats.org/officeDocument/2006/relationships/image" Target="../media/image9.jpg"/></Relationships>
</file>

<file path=xl/drawings/_rels/drawing10.xml.rels><?xml version="1.0" encoding="UTF-8" standalone="yes"?><Relationships xmlns="http://schemas.openxmlformats.org/package/2006/relationships"><Relationship Id="rId1" Type="http://schemas.openxmlformats.org/officeDocument/2006/relationships/image" Target="../media/image10.jpg"/></Relationships>
</file>

<file path=xl/drawings/_rels/drawing11.xml.rels><?xml version="1.0" encoding="UTF-8" standalone="yes"?><Relationships xmlns="http://schemas.openxmlformats.org/package/2006/relationships"><Relationship Id="rId1" Type="http://schemas.openxmlformats.org/officeDocument/2006/relationships/image" Target="../media/image11.jpg"/></Relationships>
</file>

<file path=xl/drawings/_rels/drawing12.xml.rels><?xml version="1.0" encoding="UTF-8" standalone="yes"?><Relationships xmlns="http://schemas.openxmlformats.org/package/2006/relationships"><Relationship Id="rId1" Type="http://schemas.openxmlformats.org/officeDocument/2006/relationships/image" Target="../media/image12.jpg"/></Relationships>
</file>

<file path=xl/drawings/_rels/drawing13.xml.rels><?xml version="1.0" encoding="UTF-8" standalone="yes"?><Relationships xmlns="http://schemas.openxmlformats.org/package/2006/relationships"><Relationship Id="rId1" Type="http://schemas.openxmlformats.org/officeDocument/2006/relationships/image" Target="../media/image13.jpg"/></Relationships>
</file>

<file path=xl/drawings/_rels/drawing14.xml.rels><?xml version="1.0" encoding="UTF-8" standalone="yes"?><Relationships xmlns="http://schemas.openxmlformats.org/package/2006/relationships"><Relationship Id="rId1" Type="http://schemas.openxmlformats.org/officeDocument/2006/relationships/image" Target="../media/image14.jpg"/></Relationships>
</file>

<file path=xl/drawings/_rels/drawing15.xml.rels><?xml version="1.0" encoding="UTF-8" standalone="yes"?><Relationships xmlns="http://schemas.openxmlformats.org/package/2006/relationships"><Relationship Id="rId1" Type="http://schemas.openxmlformats.org/officeDocument/2006/relationships/image" Target="../media/image15.jpg"/></Relationships>
</file>

<file path=xl/drawings/_rels/drawing16.xml.rels><?xml version="1.0" encoding="UTF-8" standalone="yes"?><Relationships xmlns="http://schemas.openxmlformats.org/package/2006/relationships"><Relationship Id="rId1" Type="http://schemas.openxmlformats.org/officeDocument/2006/relationships/image" Target="../media/image16.jpg"/></Relationships>
</file>

<file path=xl/drawings/_rels/drawing17.xml.rels><?xml version="1.0" encoding="UTF-8" standalone="yes"?><Relationships xmlns="http://schemas.openxmlformats.org/package/2006/relationships"><Relationship Id="rId1" Type="http://schemas.openxmlformats.org/officeDocument/2006/relationships/image" Target="../media/image17.jpg"/></Relationships>
</file>

<file path=xl/drawings/_rels/drawing18.xml.rels><?xml version="1.0" encoding="UTF-8" standalone="yes"?><Relationships xmlns="http://schemas.openxmlformats.org/package/2006/relationships"><Relationship Id="rId1" Type="http://schemas.openxmlformats.org/officeDocument/2006/relationships/image" Target="../media/image18.jpg"/></Relationships>
</file>

<file path=xl/drawings/_rels/drawing19.xml.rels><?xml version="1.0" encoding="UTF-8" standalone="yes"?><Relationships xmlns="http://schemas.openxmlformats.org/package/2006/relationships"><Relationship Id="rId1" Type="http://schemas.openxmlformats.org/officeDocument/2006/relationships/image" Target="../media/image19.jpg"/></Relationships>
</file>

<file path=xl/drawings/_rels/drawing20.xml.rels><?xml version="1.0" encoding="UTF-8" standalone="yes"?><Relationships xmlns="http://schemas.openxmlformats.org/package/2006/relationships"><Relationship Id="rId1" Type="http://schemas.openxmlformats.org/officeDocument/2006/relationships/image" Target="../media/image20.jpg"/></Relationships>
</file>

<file path=xl/drawings/_rels/drawing21.xml.rels><?xml version="1.0" encoding="UTF-8" standalone="yes"?><Relationships xmlns="http://schemas.openxmlformats.org/package/2006/relationships"><Relationship Id="rId1" Type="http://schemas.openxmlformats.org/officeDocument/2006/relationships/image" Target="../media/image21.jpg"/></Relationships>
</file>

<file path=xl/drawings/_rels/drawing22.xml.rels><?xml version="1.0" encoding="UTF-8" standalone="yes"?><Relationships xmlns="http://schemas.openxmlformats.org/package/2006/relationships"><Relationship Id="rId1" Type="http://schemas.openxmlformats.org/officeDocument/2006/relationships/image" Target="../media/image22.jpg"/></Relationships>
</file>

<file path=xl/drawings/_rels/drawing23.xml.rels><?xml version="1.0" encoding="UTF-8" standalone="yes"?><Relationships xmlns="http://schemas.openxmlformats.org/package/2006/relationships"><Relationship Id="rId1" Type="http://schemas.openxmlformats.org/officeDocument/2006/relationships/image" Target="../media/image23.jpg"/></Relationships>
</file>

<file path=xl/drawings/_rels/drawing24.xml.rels><?xml version="1.0" encoding="UTF-8" standalone="yes"?><Relationships xmlns="http://schemas.openxmlformats.org/package/2006/relationships"><Relationship Id="rId1" Type="http://schemas.openxmlformats.org/officeDocument/2006/relationships/image" Target="../media/image24.jpg"/></Relationships>
</file>

<file path=xl/drawings/_rels/drawing25.xml.rels><?xml version="1.0" encoding="UTF-8" standalone="yes"?><Relationships xmlns="http://schemas.openxmlformats.org/package/2006/relationships"><Relationship Id="rId1" Type="http://schemas.openxmlformats.org/officeDocument/2006/relationships/image" Target="../media/image25.jpg"/></Relationships>
</file>

<file path=xl/drawings/_rels/drawing26.xml.rels><?xml version="1.0" encoding="UTF-8" standalone="yes"?><Relationships xmlns="http://schemas.openxmlformats.org/package/2006/relationships"><Relationship Id="rId1" Type="http://schemas.openxmlformats.org/officeDocument/2006/relationships/image" Target="../media/image26.jpg"/></Relationships>
</file>

<file path=xl/drawings/_rels/drawing27.xml.rels><?xml version="1.0" encoding="UTF-8" standalone="yes"?><Relationships xmlns="http://schemas.openxmlformats.org/package/2006/relationships"><Relationship Id="rId1" Type="http://schemas.openxmlformats.org/officeDocument/2006/relationships/image" Target="../media/image27.jpg"/></Relationships>
</file>

<file path=xl/drawings/_rels/drawing28.xml.rels><?xml version="1.0" encoding="UTF-8" standalone="yes"?><Relationships xmlns="http://schemas.openxmlformats.org/package/2006/relationships"><Relationship Id="rId1" Type="http://schemas.openxmlformats.org/officeDocument/2006/relationships/image" Target="../media/image28.jpg"/></Relationships>
</file>

<file path=xl/drawings/_rels/drawing29.xml.rels><?xml version="1.0" encoding="UTF-8" standalone="yes"?><Relationships xmlns="http://schemas.openxmlformats.org/package/2006/relationships"><Relationship Id="rId1" Type="http://schemas.openxmlformats.org/officeDocument/2006/relationships/image" Target="../media/image29.jpg"/></Relationships>
</file>

<file path=xl/drawings/_rels/drawing30.xml.rels><?xml version="1.0" encoding="UTF-8" standalone="yes"?><Relationships xmlns="http://schemas.openxmlformats.org/package/2006/relationships"><Relationship Id="rId1" Type="http://schemas.openxmlformats.org/officeDocument/2006/relationships/image" Target="../media/image30.jpg"/></Relationships>
</file>

<file path=xl/drawings/_rels/drawing31.xml.rels><?xml version="1.0" encoding="UTF-8" standalone="yes"?><Relationships xmlns="http://schemas.openxmlformats.org/package/2006/relationships"><Relationship Id="rId1" Type="http://schemas.openxmlformats.org/officeDocument/2006/relationships/image" Target="../media/image31.jpg"/></Relationships>
</file>

<file path=xl/drawings/_rels/drawing32.xml.rels><?xml version="1.0" encoding="UTF-8" standalone="yes"?><Relationships xmlns="http://schemas.openxmlformats.org/package/2006/relationships"><Relationship Id="rId1" Type="http://schemas.openxmlformats.org/officeDocument/2006/relationships/image" Target="../media/image32.jpg"/></Relationships>
</file>

<file path=xl/drawings/_rels/drawing33.xml.rels><?xml version="1.0" encoding="UTF-8" standalone="yes"?><Relationships xmlns="http://schemas.openxmlformats.org/package/2006/relationships"><Relationship Id="rId1" Type="http://schemas.openxmlformats.org/officeDocument/2006/relationships/image" Target="../media/image33.jpg"/></Relationships>
</file>

<file path=xl/drawings/_rels/drawing34.xml.rels><?xml version="1.0" encoding="UTF-8" standalone="yes"?><Relationships xmlns="http://schemas.openxmlformats.org/package/2006/relationships"><Relationship Id="rId1" Type="http://schemas.openxmlformats.org/officeDocument/2006/relationships/image" Target="../media/image34.jpg"/></Relationships>
</file>

<file path=xl/drawings/_rels/drawing35.xml.rels><?xml version="1.0" encoding="UTF-8" standalone="yes"?><Relationships xmlns="http://schemas.openxmlformats.org/package/2006/relationships"><Relationship Id="rId1" Type="http://schemas.openxmlformats.org/officeDocument/2006/relationships/image" Target="../media/image35.jpg"/></Relationships>
</file>

<file path=xl/drawings/_rels/drawing36.xml.rels><?xml version="1.0" encoding="UTF-8" standalone="yes"?><Relationships xmlns="http://schemas.openxmlformats.org/package/2006/relationships"><Relationship Id="rId1" Type="http://schemas.openxmlformats.org/officeDocument/2006/relationships/image" Target="../media/image36.jpg"/></Relationships>
</file>

<file path=xl/drawings/_rels/drawing37.xml.rels><?xml version="1.0" encoding="UTF-8" standalone="yes"?><Relationships xmlns="http://schemas.openxmlformats.org/package/2006/relationships"><Relationship Id="rId1" Type="http://schemas.openxmlformats.org/officeDocument/2006/relationships/image" Target="../media/image37.jpg"/></Relationships>
</file>

<file path=xl/drawings/_rels/drawing38.xml.rels><?xml version="1.0" encoding="UTF-8" standalone="yes"?><Relationships xmlns="http://schemas.openxmlformats.org/package/2006/relationships"><Relationship Id="rId1" Type="http://schemas.openxmlformats.org/officeDocument/2006/relationships/image" Target="../media/image38.jpg"/></Relationships>
</file>

<file path=xl/drawings/_rels/drawing39.xml.rels><?xml version="1.0" encoding="UTF-8" standalone="yes"?><Relationships xmlns="http://schemas.openxmlformats.org/package/2006/relationships"><Relationship Id="rId1" Type="http://schemas.openxmlformats.org/officeDocument/2006/relationships/image" Target="../media/image39.jpg"/></Relationships>
</file>

<file path=xl/drawings/_rels/drawing40.xml.rels><?xml version="1.0" encoding="UTF-8" standalone="yes"?><Relationships xmlns="http://schemas.openxmlformats.org/package/2006/relationships"><Relationship Id="rId1" Type="http://schemas.openxmlformats.org/officeDocument/2006/relationships/image" Target="../media/image40.jpg"/></Relationships>
</file>

<file path=xl/drawings/_rels/drawing41.xml.rels><?xml version="1.0" encoding="UTF-8" standalone="yes"?><Relationships xmlns="http://schemas.openxmlformats.org/package/2006/relationships"><Relationship Id="rId1" Type="http://schemas.openxmlformats.org/officeDocument/2006/relationships/image" Target="../media/image41.jpg"/></Relationships>
</file>

<file path=xl/drawings/_rels/drawing42.xml.rels><?xml version="1.0" encoding="UTF-8" standalone="yes"?><Relationships xmlns="http://schemas.openxmlformats.org/package/2006/relationships"><Relationship Id="rId1" Type="http://schemas.openxmlformats.org/officeDocument/2006/relationships/image" Target="../media/image42.jpg"/></Relationships>
</file>

<file path=xl/drawings/_rels/drawing43.xml.rels><?xml version="1.0" encoding="UTF-8" standalone="yes"?><Relationships xmlns="http://schemas.openxmlformats.org/package/2006/relationships"><Relationship Id="rId1" Type="http://schemas.openxmlformats.org/officeDocument/2006/relationships/image" Target="../media/image43.jpg"/></Relationships>
</file>

<file path=xl/drawings/_rels/drawing44.xml.rels><?xml version="1.0" encoding="UTF-8" standalone="yes"?><Relationships xmlns="http://schemas.openxmlformats.org/package/2006/relationships"><Relationship Id="rId1" Type="http://schemas.openxmlformats.org/officeDocument/2006/relationships/image" Target="../media/image44.jpg"/></Relationships>
</file>

<file path=xl/drawings/_rels/drawing45.xml.rels><?xml version="1.0" encoding="UTF-8" standalone="yes"?><Relationships xmlns="http://schemas.openxmlformats.org/package/2006/relationships"><Relationship Id="rId1" Type="http://schemas.openxmlformats.org/officeDocument/2006/relationships/image" Target="../media/image45.jpg"/></Relationships>
</file>

<file path=xl/drawings/_rels/drawing46.xml.rels><?xml version="1.0" encoding="UTF-8" standalone="yes"?><Relationships xmlns="http://schemas.openxmlformats.org/package/2006/relationships"><Relationship Id="rId1" Type="http://schemas.openxmlformats.org/officeDocument/2006/relationships/image" Target="../media/image46.jpg"/></Relationships>
</file>

<file path=xl/drawings/_rels/drawing47.xml.rels><?xml version="1.0" encoding="UTF-8" standalone="yes"?><Relationships xmlns="http://schemas.openxmlformats.org/package/2006/relationships"><Relationship Id="rId1" Type="http://schemas.openxmlformats.org/officeDocument/2006/relationships/image" Target="../media/image47.jpg"/></Relationships>
</file>

<file path=xl/drawings/_rels/drawing48.xml.rels><?xml version="1.0" encoding="UTF-8" standalone="yes"?><Relationships xmlns="http://schemas.openxmlformats.org/package/2006/relationships"><Relationship Id="rId1" Type="http://schemas.openxmlformats.org/officeDocument/2006/relationships/image" Target="../media/image48.jpg"/></Relationships>
</file>

<file path=xl/drawings/_rels/drawing49.xml.rels><?xml version="1.0" encoding="UTF-8" standalone="yes"?><Relationships xmlns="http://schemas.openxmlformats.org/package/2006/relationships"><Relationship Id="rId1" Type="http://schemas.openxmlformats.org/officeDocument/2006/relationships/image" Target="../media/image49.jpg"/></Relationships>
</file>

<file path=xl/drawings/_rels/drawing50.xml.rels><?xml version="1.0" encoding="UTF-8" standalone="yes"?><Relationships xmlns="http://schemas.openxmlformats.org/package/2006/relationships"><Relationship Id="rId1" Type="http://schemas.openxmlformats.org/officeDocument/2006/relationships/image" Target="../media/image50.jpg"/></Relationships>
</file>

<file path=xl/drawings/_rels/drawing51.xml.rels><?xml version="1.0" encoding="UTF-8" standalone="yes"?><Relationships xmlns="http://schemas.openxmlformats.org/package/2006/relationships"><Relationship Id="rId1" Type="http://schemas.openxmlformats.org/officeDocument/2006/relationships/image" Target="../media/image51.jpg"/></Relationships>
</file>

<file path=xl/drawings/_rels/drawing52.xml.rels><?xml version="1.0" encoding="UTF-8" standalone="yes"?><Relationships xmlns="http://schemas.openxmlformats.org/package/2006/relationships"><Relationship Id="rId1" Type="http://schemas.openxmlformats.org/officeDocument/2006/relationships/image" Target="../media/image52.jpg"/></Relationships>
</file>

<file path=xl/drawings/_rels/drawing53.xml.rels><?xml version="1.0" encoding="UTF-8" standalone="yes"?><Relationships xmlns="http://schemas.openxmlformats.org/package/2006/relationships"><Relationship Id="rId1" Type="http://schemas.openxmlformats.org/officeDocument/2006/relationships/image" Target="../media/image53.jpg"/></Relationships>
</file>

<file path=xl/drawings/_rels/drawing54.xml.rels><?xml version="1.0" encoding="UTF-8" standalone="yes"?><Relationships xmlns="http://schemas.openxmlformats.org/package/2006/relationships"><Relationship Id="rId1" Type="http://schemas.openxmlformats.org/officeDocument/2006/relationships/image" Target="../media/image54.jpg"/></Relationships>
</file>

<file path=xl/drawings/_rels/drawing55.xml.rels><?xml version="1.0" encoding="UTF-8" standalone="yes"?><Relationships xmlns="http://schemas.openxmlformats.org/package/2006/relationships"><Relationship Id="rId1" Type="http://schemas.openxmlformats.org/officeDocument/2006/relationships/image" Target="../media/image55.jpg"/></Relationships>
</file>

<file path=xl/drawings/_rels/drawing56.xml.rels><?xml version="1.0" encoding="UTF-8" standalone="yes"?><Relationships xmlns="http://schemas.openxmlformats.org/package/2006/relationships"><Relationship Id="rId1" Type="http://schemas.openxmlformats.org/officeDocument/2006/relationships/image" Target="../media/image56.jpg"/></Relationships>
</file>

<file path=xl/drawings/_rels/drawing57.xml.rels><?xml version="1.0" encoding="UTF-8" standalone="yes"?><Relationships xmlns="http://schemas.openxmlformats.org/package/2006/relationships"><Relationship Id="rId1" Type="http://schemas.openxmlformats.org/officeDocument/2006/relationships/image" Target="../media/image57.jpg"/></Relationships>
</file>

<file path=xl/drawings/_rels/drawing58.xml.rels><?xml version="1.0" encoding="UTF-8" standalone="yes"?><Relationships xmlns="http://schemas.openxmlformats.org/package/2006/relationships"><Relationship Id="rId1" Type="http://schemas.openxmlformats.org/officeDocument/2006/relationships/image" Target="../media/image58.jpg"/></Relationships>
</file>

<file path=xl/drawings/_rels/drawing59.xml.rels><?xml version="1.0" encoding="UTF-8" standalone="yes"?><Relationships xmlns="http://schemas.openxmlformats.org/package/2006/relationships"><Relationship Id="rId1" Type="http://schemas.openxmlformats.org/officeDocument/2006/relationships/image" Target="../media/image59.jpg"/></Relationships>
</file>

<file path=xl/drawings/_rels/drawing60.xml.rels><?xml version="1.0" encoding="UTF-8" standalone="yes"?><Relationships xmlns="http://schemas.openxmlformats.org/package/2006/relationships"><Relationship Id="rId1" Type="http://schemas.openxmlformats.org/officeDocument/2006/relationships/image" Target="../media/image60.jpg"/></Relationships>
</file>

<file path=xl/drawings/_rels/drawing61.xml.rels><?xml version="1.0" encoding="UTF-8" standalone="yes"?><Relationships xmlns="http://schemas.openxmlformats.org/package/2006/relationships"><Relationship Id="rId1" Type="http://schemas.openxmlformats.org/officeDocument/2006/relationships/image" Target="../media/image61.jpg"/></Relationships>
</file>

<file path=xl/drawings/_rels/drawing62.xml.rels><?xml version="1.0" encoding="UTF-8" standalone="yes"?><Relationships xmlns="http://schemas.openxmlformats.org/package/2006/relationships"><Relationship Id="rId1" Type="http://schemas.openxmlformats.org/officeDocument/2006/relationships/image" Target="../media/image62.jpg"/></Relationships>
</file>

<file path=xl/drawings/_rels/drawing63.xml.rels><?xml version="1.0" encoding="UTF-8" standalone="yes"?><Relationships xmlns="http://schemas.openxmlformats.org/package/2006/relationships"><Relationship Id="rId1" Type="http://schemas.openxmlformats.org/officeDocument/2006/relationships/image" Target="../media/image63.jpg"/></Relationships>
</file>

<file path=xl/drawings/_rels/drawing64.xml.rels><?xml version="1.0" encoding="UTF-8" standalone="yes"?><Relationships xmlns="http://schemas.openxmlformats.org/package/2006/relationships"><Relationship Id="rId1" Type="http://schemas.openxmlformats.org/officeDocument/2006/relationships/image" Target="../media/image64.jpg"/></Relationships>
</file>

<file path=xl/drawings/_rels/drawing65.xml.rels><?xml version="1.0" encoding="UTF-8" standalone="yes"?><Relationships xmlns="http://schemas.openxmlformats.org/package/2006/relationships"><Relationship Id="rId1" Type="http://schemas.openxmlformats.org/officeDocument/2006/relationships/image" Target="../media/image65.jpg"/></Relationships>
</file>

<file path=xl/drawings/_rels/drawing66.xml.rels><?xml version="1.0" encoding="UTF-8" standalone="yes"?><Relationships xmlns="http://schemas.openxmlformats.org/package/2006/relationships"><Relationship Id="rId1" Type="http://schemas.openxmlformats.org/officeDocument/2006/relationships/image" Target="../media/image66.jpg"/></Relationships>
</file>

<file path=xl/drawings/_rels/drawing67.xml.rels><?xml version="1.0" encoding="UTF-8" standalone="yes"?><Relationships xmlns="http://schemas.openxmlformats.org/package/2006/relationships"><Relationship Id="rId1" Type="http://schemas.openxmlformats.org/officeDocument/2006/relationships/image" Target="../media/image67.jpg"/></Relationships>
</file>

<file path=xl/drawings/_rels/drawing68.xml.rels><?xml version="1.0" encoding="UTF-8" standalone="yes"?><Relationships xmlns="http://schemas.openxmlformats.org/package/2006/relationships"><Relationship Id="rId1" Type="http://schemas.openxmlformats.org/officeDocument/2006/relationships/image" Target="../media/image68.jpg"/></Relationships>
</file>

<file path=xl/drawings/_rels/drawing69.xml.rels><?xml version="1.0" encoding="UTF-8" standalone="yes"?><Relationships xmlns="http://schemas.openxmlformats.org/package/2006/relationships"><Relationship Id="rId1" Type="http://schemas.openxmlformats.org/officeDocument/2006/relationships/image" Target="../media/image69.jpg"/></Relationships>
</file>

<file path=xl/drawings/_rels/drawing70.xml.rels><?xml version="1.0" encoding="UTF-8" standalone="yes"?><Relationships xmlns="http://schemas.openxmlformats.org/package/2006/relationships"><Relationship Id="rId1" Type="http://schemas.openxmlformats.org/officeDocument/2006/relationships/image" Target="../media/image70.jpg"/></Relationships>
</file>

<file path=xl/drawings/_rels/drawing71.xml.rels><?xml version="1.0" encoding="UTF-8" standalone="yes"?><Relationships xmlns="http://schemas.openxmlformats.org/package/2006/relationships"><Relationship Id="rId1" Type="http://schemas.openxmlformats.org/officeDocument/2006/relationships/image" Target="../media/image71.jpg"/></Relationships>
</file>

<file path=xl/drawings/_rels/drawing72.xml.rels><?xml version="1.0" encoding="UTF-8" standalone="yes"?><Relationships xmlns="http://schemas.openxmlformats.org/package/2006/relationships"><Relationship Id="rId1" Type="http://schemas.openxmlformats.org/officeDocument/2006/relationships/image" Target="../media/image72.jpg"/></Relationships>
</file>

<file path=xl/drawings/_rels/drawing73.xml.rels><?xml version="1.0" encoding="UTF-8" standalone="yes"?><Relationships xmlns="http://schemas.openxmlformats.org/package/2006/relationships"><Relationship Id="rId1" Type="http://schemas.openxmlformats.org/officeDocument/2006/relationships/image" Target="../media/image73.jpg"/></Relationships>
</file>

<file path=xl/drawings/_rels/drawing74.xml.rels><?xml version="1.0" encoding="UTF-8" standalone="yes"?><Relationships xmlns="http://schemas.openxmlformats.org/package/2006/relationships"><Relationship Id="rId1" Type="http://schemas.openxmlformats.org/officeDocument/2006/relationships/image" Target="../media/image74.jpg"/></Relationships>
</file>

<file path=xl/drawings/_rels/drawing75.xml.rels><?xml version="1.0" encoding="UTF-8" standalone="yes"?><Relationships xmlns="http://schemas.openxmlformats.org/package/2006/relationships"><Relationship Id="rId1" Type="http://schemas.openxmlformats.org/officeDocument/2006/relationships/image" Target="../media/image75.jpg"/></Relationships>
</file>

<file path=xl/drawings/_rels/drawing76.xml.rels><?xml version="1.0" encoding="UTF-8" standalone="yes"?><Relationships xmlns="http://schemas.openxmlformats.org/package/2006/relationships"><Relationship Id="rId1" Type="http://schemas.openxmlformats.org/officeDocument/2006/relationships/image" Target="../media/image76.jpg"/></Relationships>
</file>

<file path=xl/drawings/_rels/drawing77.xml.rels><?xml version="1.0" encoding="UTF-8" standalone="yes"?><Relationships xmlns="http://schemas.openxmlformats.org/package/2006/relationships"><Relationship Id="rId1" Type="http://schemas.openxmlformats.org/officeDocument/2006/relationships/image" Target="../media/image77.jpg"/></Relationships>
</file>

<file path=xl/drawings/_rels/drawing78.xml.rels><?xml version="1.0" encoding="UTF-8" standalone="yes"?><Relationships xmlns="http://schemas.openxmlformats.org/package/2006/relationships"><Relationship Id="rId1" Type="http://schemas.openxmlformats.org/officeDocument/2006/relationships/image" Target="../media/image78.jpg"/></Relationships>
</file>

<file path=xl/drawings/_rels/drawing79.xml.rels><?xml version="1.0" encoding="UTF-8" standalone="yes"?><Relationships xmlns="http://schemas.openxmlformats.org/package/2006/relationships"><Relationship Id="rId1" Type="http://schemas.openxmlformats.org/officeDocument/2006/relationships/image" Target="../media/image79.jpg"/></Relationships>
</file>

<file path=xl/drawings/_rels/drawing80.xml.rels><?xml version="1.0" encoding="UTF-8" standalone="yes"?><Relationships xmlns="http://schemas.openxmlformats.org/package/2006/relationships"><Relationship Id="rId1" Type="http://schemas.openxmlformats.org/officeDocument/2006/relationships/image" Target="../media/image80.jpg"/></Relationships>
</file>

<file path=xl/drawings/_rels/drawing81.xml.rels><?xml version="1.0" encoding="UTF-8" standalone="yes"?><Relationships xmlns="http://schemas.openxmlformats.org/package/2006/relationships"><Relationship Id="rId1" Type="http://schemas.openxmlformats.org/officeDocument/2006/relationships/image" Target="../media/image81.jp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5</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4389120" cy="82296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printerSettings" Target="../printerSettings/printerSettings13.bin"/><Relationship Id="rIdvml" Type="http://schemas.openxmlformats.org/officeDocument/2006/relationships/vmlDrawing" Target="../drawings/vmlDrawing13.vm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Relationship Id="rId2" Type="http://schemas.openxmlformats.org/officeDocument/2006/relationships/printerSettings" Target="../printerSettings/printerSettings14.bin"/><Relationship Id="rIdvml" Type="http://schemas.openxmlformats.org/officeDocument/2006/relationships/vmlDrawing" Target="../drawings/vmlDrawing14.vm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Relationship Id="rId2" Type="http://schemas.openxmlformats.org/officeDocument/2006/relationships/printerSettings" Target="../printerSettings/printerSettings15.bin"/><Relationship Id="rIdvml" Type="http://schemas.openxmlformats.org/officeDocument/2006/relationships/vmlDrawing" Target="../drawings/vmlDrawing15.vml"/></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Relationship Id="rId2" Type="http://schemas.openxmlformats.org/officeDocument/2006/relationships/printerSettings" Target="../printerSettings/printerSettings16.bin"/><Relationship Id="rIdvml" Type="http://schemas.openxmlformats.org/officeDocument/2006/relationships/vmlDrawing" Target="../drawings/vmlDrawing16.vml"/></Relationships>
</file>

<file path=xl/worksheets/_rels/sheet17.xml.rels><?xml version="1.0" encoding="UTF-8" standalone="yes"?><Relationships xmlns="http://schemas.openxmlformats.org/package/2006/relationships"><Relationship Id="rId1" Type="http://schemas.openxmlformats.org/officeDocument/2006/relationships/drawing" Target="../drawings/drawing17.xml"/><Relationship Id="rId2" Type="http://schemas.openxmlformats.org/officeDocument/2006/relationships/printerSettings" Target="../printerSettings/printerSettings17.bin"/><Relationship Id="rIdvml" Type="http://schemas.openxmlformats.org/officeDocument/2006/relationships/vmlDrawing" Target="../drawings/vmlDrawing17.vml"/></Relationships>
</file>

<file path=xl/worksheets/_rels/sheet18.xml.rels><?xml version="1.0" encoding="UTF-8" standalone="yes"?><Relationships xmlns="http://schemas.openxmlformats.org/package/2006/relationships"><Relationship Id="rId1" Type="http://schemas.openxmlformats.org/officeDocument/2006/relationships/drawing" Target="../drawings/drawing18.xml"/><Relationship Id="rId2" Type="http://schemas.openxmlformats.org/officeDocument/2006/relationships/printerSettings" Target="../printerSettings/printerSettings18.bin"/><Relationship Id="rIdvml" Type="http://schemas.openxmlformats.org/officeDocument/2006/relationships/vmlDrawing" Target="../drawings/vmlDrawing18.vml"/></Relationships>
</file>

<file path=xl/worksheets/_rels/sheet19.xml.rels><?xml version="1.0" encoding="UTF-8" standalone="yes"?><Relationships xmlns="http://schemas.openxmlformats.org/package/2006/relationships"><Relationship Id="rId1" Type="http://schemas.openxmlformats.org/officeDocument/2006/relationships/drawing" Target="../drawings/drawing19.xml"/><Relationship Id="rId2" Type="http://schemas.openxmlformats.org/officeDocument/2006/relationships/printerSettings" Target="../printerSettings/printerSettings19.bin"/><Relationship Id="rIdvml" Type="http://schemas.openxmlformats.org/officeDocument/2006/relationships/vmlDrawing" Target="../drawings/vmlDrawing19.vml"/></Relationships>
</file>

<file path=xl/worksheets/_rels/sheet20.xml.rels><?xml version="1.0" encoding="UTF-8" standalone="yes"?><Relationships xmlns="http://schemas.openxmlformats.org/package/2006/relationships"><Relationship Id="rId1" Type="http://schemas.openxmlformats.org/officeDocument/2006/relationships/drawing" Target="../drawings/drawing20.xml"/><Relationship Id="rId2" Type="http://schemas.openxmlformats.org/officeDocument/2006/relationships/printerSettings" Target="../printerSettings/printerSettings20.bin"/><Relationship Id="rIdvml" Type="http://schemas.openxmlformats.org/officeDocument/2006/relationships/vmlDrawing" Target="../drawings/vmlDrawing20.vml"/></Relationships>
</file>

<file path=xl/worksheets/_rels/sheet21.xml.rels><?xml version="1.0" encoding="UTF-8" standalone="yes"?><Relationships xmlns="http://schemas.openxmlformats.org/package/2006/relationships"><Relationship Id="rId1" Type="http://schemas.openxmlformats.org/officeDocument/2006/relationships/drawing" Target="../drawings/drawing21.xml"/><Relationship Id="rId2" Type="http://schemas.openxmlformats.org/officeDocument/2006/relationships/printerSettings" Target="../printerSettings/printerSettings21.bin"/><Relationship Id="rIdvml" Type="http://schemas.openxmlformats.org/officeDocument/2006/relationships/vmlDrawing" Target="../drawings/vmlDrawing21.vml"/></Relationships>
</file>

<file path=xl/worksheets/_rels/sheet22.xml.rels><?xml version="1.0" encoding="UTF-8" standalone="yes"?><Relationships xmlns="http://schemas.openxmlformats.org/package/2006/relationships"><Relationship Id="rId1" Type="http://schemas.openxmlformats.org/officeDocument/2006/relationships/drawing" Target="../drawings/drawing22.xml"/><Relationship Id="rId2" Type="http://schemas.openxmlformats.org/officeDocument/2006/relationships/printerSettings" Target="../printerSettings/printerSettings22.bin"/><Relationship Id="rIdvml" Type="http://schemas.openxmlformats.org/officeDocument/2006/relationships/vmlDrawing" Target="../drawings/vmlDrawing22.vml"/></Relationships>
</file>

<file path=xl/worksheets/_rels/sheet23.xml.rels><?xml version="1.0" encoding="UTF-8" standalone="yes"?><Relationships xmlns="http://schemas.openxmlformats.org/package/2006/relationships"><Relationship Id="rId1" Type="http://schemas.openxmlformats.org/officeDocument/2006/relationships/drawing" Target="../drawings/drawing23.xml"/><Relationship Id="rId2" Type="http://schemas.openxmlformats.org/officeDocument/2006/relationships/printerSettings" Target="../printerSettings/printerSettings23.bin"/><Relationship Id="rIdvml" Type="http://schemas.openxmlformats.org/officeDocument/2006/relationships/vmlDrawing" Target="../drawings/vmlDrawing23.vml"/></Relationships>
</file>

<file path=xl/worksheets/_rels/sheet24.xml.rels><?xml version="1.0" encoding="UTF-8" standalone="yes"?><Relationships xmlns="http://schemas.openxmlformats.org/package/2006/relationships"><Relationship Id="rId1" Type="http://schemas.openxmlformats.org/officeDocument/2006/relationships/drawing" Target="../drawings/drawing24.xml"/><Relationship Id="rId2" Type="http://schemas.openxmlformats.org/officeDocument/2006/relationships/printerSettings" Target="../printerSettings/printerSettings24.bin"/><Relationship Id="rIdvml" Type="http://schemas.openxmlformats.org/officeDocument/2006/relationships/vmlDrawing" Target="../drawings/vmlDrawing24.vml"/></Relationships>
</file>

<file path=xl/worksheets/_rels/sheet25.xml.rels><?xml version="1.0" encoding="UTF-8" standalone="yes"?><Relationships xmlns="http://schemas.openxmlformats.org/package/2006/relationships"><Relationship Id="rId1" Type="http://schemas.openxmlformats.org/officeDocument/2006/relationships/drawing" Target="../drawings/drawing25.xml"/><Relationship Id="rId2" Type="http://schemas.openxmlformats.org/officeDocument/2006/relationships/printerSettings" Target="../printerSettings/printerSettings25.bin"/><Relationship Id="rIdvml" Type="http://schemas.openxmlformats.org/officeDocument/2006/relationships/vmlDrawing" Target="../drawings/vmlDrawing25.vml"/></Relationships>
</file>

<file path=xl/worksheets/_rels/sheet26.xml.rels><?xml version="1.0" encoding="UTF-8" standalone="yes"?><Relationships xmlns="http://schemas.openxmlformats.org/package/2006/relationships"><Relationship Id="rId1" Type="http://schemas.openxmlformats.org/officeDocument/2006/relationships/drawing" Target="../drawings/drawing26.xml"/><Relationship Id="rId2" Type="http://schemas.openxmlformats.org/officeDocument/2006/relationships/printerSettings" Target="../printerSettings/printerSettings26.bin"/><Relationship Id="rIdvml" Type="http://schemas.openxmlformats.org/officeDocument/2006/relationships/vmlDrawing" Target="../drawings/vmlDrawing26.vml"/></Relationships>
</file>

<file path=xl/worksheets/_rels/sheet27.xml.rels><?xml version="1.0" encoding="UTF-8" standalone="yes"?><Relationships xmlns="http://schemas.openxmlformats.org/package/2006/relationships"><Relationship Id="rId1" Type="http://schemas.openxmlformats.org/officeDocument/2006/relationships/drawing" Target="../drawings/drawing27.xml"/><Relationship Id="rId2" Type="http://schemas.openxmlformats.org/officeDocument/2006/relationships/printerSettings" Target="../printerSettings/printerSettings27.bin"/><Relationship Id="rIdvml" Type="http://schemas.openxmlformats.org/officeDocument/2006/relationships/vmlDrawing" Target="../drawings/vmlDrawing27.vml"/></Relationships>
</file>

<file path=xl/worksheets/_rels/sheet28.xml.rels><?xml version="1.0" encoding="UTF-8" standalone="yes"?><Relationships xmlns="http://schemas.openxmlformats.org/package/2006/relationships"><Relationship Id="rId1" Type="http://schemas.openxmlformats.org/officeDocument/2006/relationships/drawing" Target="../drawings/drawing28.xml"/><Relationship Id="rId2" Type="http://schemas.openxmlformats.org/officeDocument/2006/relationships/printerSettings" Target="../printerSettings/printerSettings28.bin"/><Relationship Id="rIdvml" Type="http://schemas.openxmlformats.org/officeDocument/2006/relationships/vmlDrawing" Target="../drawings/vmlDrawing28.vml"/></Relationships>
</file>

<file path=xl/worksheets/_rels/sheet29.xml.rels><?xml version="1.0" encoding="UTF-8" standalone="yes"?><Relationships xmlns="http://schemas.openxmlformats.org/package/2006/relationships"><Relationship Id="rId1" Type="http://schemas.openxmlformats.org/officeDocument/2006/relationships/drawing" Target="../drawings/drawing29.xml"/><Relationship Id="rId2" Type="http://schemas.openxmlformats.org/officeDocument/2006/relationships/printerSettings" Target="../printerSettings/printerSettings29.bin"/><Relationship Id="rIdvml" Type="http://schemas.openxmlformats.org/officeDocument/2006/relationships/vmlDrawing" Target="../drawings/vmlDrawing29.vml"/></Relationships>
</file>

<file path=xl/worksheets/_rels/sheet30.xml.rels><?xml version="1.0" encoding="UTF-8" standalone="yes"?><Relationships xmlns="http://schemas.openxmlformats.org/package/2006/relationships"><Relationship Id="rId1" Type="http://schemas.openxmlformats.org/officeDocument/2006/relationships/drawing" Target="../drawings/drawing30.xml"/><Relationship Id="rId2" Type="http://schemas.openxmlformats.org/officeDocument/2006/relationships/printerSettings" Target="../printerSettings/printerSettings30.bin"/><Relationship Id="rIdvml" Type="http://schemas.openxmlformats.org/officeDocument/2006/relationships/vmlDrawing" Target="../drawings/vmlDrawing30.vml"/></Relationships>
</file>

<file path=xl/worksheets/_rels/sheet31.xml.rels><?xml version="1.0" encoding="UTF-8" standalone="yes"?><Relationships xmlns="http://schemas.openxmlformats.org/package/2006/relationships"><Relationship Id="rId1" Type="http://schemas.openxmlformats.org/officeDocument/2006/relationships/drawing" Target="../drawings/drawing31.xml"/><Relationship Id="rId2" Type="http://schemas.openxmlformats.org/officeDocument/2006/relationships/printerSettings" Target="../printerSettings/printerSettings31.bin"/><Relationship Id="rIdvml" Type="http://schemas.openxmlformats.org/officeDocument/2006/relationships/vmlDrawing" Target="../drawings/vmlDrawing31.vml"/></Relationships>
</file>

<file path=xl/worksheets/_rels/sheet32.xml.rels><?xml version="1.0" encoding="UTF-8" standalone="yes"?><Relationships xmlns="http://schemas.openxmlformats.org/package/2006/relationships"><Relationship Id="rId1" Type="http://schemas.openxmlformats.org/officeDocument/2006/relationships/drawing" Target="../drawings/drawing32.xml"/><Relationship Id="rId2" Type="http://schemas.openxmlformats.org/officeDocument/2006/relationships/printerSettings" Target="../printerSettings/printerSettings32.bin"/><Relationship Id="rIdvml" Type="http://schemas.openxmlformats.org/officeDocument/2006/relationships/vmlDrawing" Target="../drawings/vmlDrawing32.vml"/></Relationships>
</file>

<file path=xl/worksheets/_rels/sheet33.xml.rels><?xml version="1.0" encoding="UTF-8" standalone="yes"?><Relationships xmlns="http://schemas.openxmlformats.org/package/2006/relationships"><Relationship Id="rId1" Type="http://schemas.openxmlformats.org/officeDocument/2006/relationships/drawing" Target="../drawings/drawing33.xml"/><Relationship Id="rId2" Type="http://schemas.openxmlformats.org/officeDocument/2006/relationships/printerSettings" Target="../printerSettings/printerSettings33.bin"/><Relationship Id="rIdvml" Type="http://schemas.openxmlformats.org/officeDocument/2006/relationships/vmlDrawing" Target="../drawings/vmlDrawing33.vml"/></Relationships>
</file>

<file path=xl/worksheets/_rels/sheet34.xml.rels><?xml version="1.0" encoding="UTF-8" standalone="yes"?><Relationships xmlns="http://schemas.openxmlformats.org/package/2006/relationships"><Relationship Id="rId1" Type="http://schemas.openxmlformats.org/officeDocument/2006/relationships/drawing" Target="../drawings/drawing34.xml"/><Relationship Id="rId2" Type="http://schemas.openxmlformats.org/officeDocument/2006/relationships/printerSettings" Target="../printerSettings/printerSettings34.bin"/><Relationship Id="rIdvml" Type="http://schemas.openxmlformats.org/officeDocument/2006/relationships/vmlDrawing" Target="../drawings/vmlDrawing34.vml"/></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35.xml"/><Relationship Id="rId2" Type="http://schemas.openxmlformats.org/officeDocument/2006/relationships/printerSettings" Target="../printerSettings/printerSettings35.bin"/><Relationship Id="rIdvml" Type="http://schemas.openxmlformats.org/officeDocument/2006/relationships/vmlDrawing" Target="../drawings/vmlDrawing35.vml"/></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36.xml"/><Relationship Id="rId2" Type="http://schemas.openxmlformats.org/officeDocument/2006/relationships/printerSettings" Target="../printerSettings/printerSettings36.bin"/><Relationship Id="rIdvml" Type="http://schemas.openxmlformats.org/officeDocument/2006/relationships/vmlDrawing" Target="../drawings/vmlDrawing36.vml"/></Relationships>
</file>

<file path=xl/worksheets/_rels/sheet37.xml.rels><?xml version="1.0" encoding="UTF-8" standalone="yes"?><Relationships xmlns="http://schemas.openxmlformats.org/package/2006/relationships"><Relationship Id="rId1" Type="http://schemas.openxmlformats.org/officeDocument/2006/relationships/drawing" Target="../drawings/drawing37.xml"/><Relationship Id="rId2" Type="http://schemas.openxmlformats.org/officeDocument/2006/relationships/printerSettings" Target="../printerSettings/printerSettings37.bin"/><Relationship Id="rIdvml" Type="http://schemas.openxmlformats.org/officeDocument/2006/relationships/vmlDrawing" Target="../drawings/vmlDrawing37.vml"/></Relationships>
</file>

<file path=xl/worksheets/_rels/sheet38.xml.rels><?xml version="1.0" encoding="UTF-8" standalone="yes"?><Relationships xmlns="http://schemas.openxmlformats.org/package/2006/relationships"><Relationship Id="rId1" Type="http://schemas.openxmlformats.org/officeDocument/2006/relationships/drawing" Target="../drawings/drawing38.xml"/><Relationship Id="rId2" Type="http://schemas.openxmlformats.org/officeDocument/2006/relationships/printerSettings" Target="../printerSettings/printerSettings38.bin"/><Relationship Id="rIdvml" Type="http://schemas.openxmlformats.org/officeDocument/2006/relationships/vmlDrawing" Target="../drawings/vmlDrawing38.vml"/></Relationships>
</file>

<file path=xl/worksheets/_rels/sheet39.xml.rels><?xml version="1.0" encoding="UTF-8" standalone="yes"?><Relationships xmlns="http://schemas.openxmlformats.org/package/2006/relationships"><Relationship Id="rId1" Type="http://schemas.openxmlformats.org/officeDocument/2006/relationships/drawing" Target="../drawings/drawing39.xml"/><Relationship Id="rId2" Type="http://schemas.openxmlformats.org/officeDocument/2006/relationships/printerSettings" Target="../printerSettings/printerSettings39.bin"/><Relationship Id="rIdvml" Type="http://schemas.openxmlformats.org/officeDocument/2006/relationships/vmlDrawing" Target="../drawings/vmlDrawing39.vml"/></Relationships>
</file>

<file path=xl/worksheets/_rels/sheet40.xml.rels><?xml version="1.0" encoding="UTF-8" standalone="yes"?><Relationships xmlns="http://schemas.openxmlformats.org/package/2006/relationships"><Relationship Id="rId1" Type="http://schemas.openxmlformats.org/officeDocument/2006/relationships/drawing" Target="../drawings/drawing40.xml"/><Relationship Id="rId2" Type="http://schemas.openxmlformats.org/officeDocument/2006/relationships/printerSettings" Target="../printerSettings/printerSettings40.bin"/><Relationship Id="rIdvml" Type="http://schemas.openxmlformats.org/officeDocument/2006/relationships/vmlDrawing" Target="../drawings/vmlDrawing40.vml"/></Relationships>
</file>

<file path=xl/worksheets/_rels/sheet41.xml.rels><?xml version="1.0" encoding="UTF-8" standalone="yes"?><Relationships xmlns="http://schemas.openxmlformats.org/package/2006/relationships"><Relationship Id="rId1" Type="http://schemas.openxmlformats.org/officeDocument/2006/relationships/drawing" Target="../drawings/drawing41.xml"/><Relationship Id="rId2" Type="http://schemas.openxmlformats.org/officeDocument/2006/relationships/printerSettings" Target="../printerSettings/printerSettings41.bin"/><Relationship Id="rIdvml" Type="http://schemas.openxmlformats.org/officeDocument/2006/relationships/vmlDrawing" Target="../drawings/vmlDrawing41.vml"/></Relationships>
</file>

<file path=xl/worksheets/_rels/sheet42.xml.rels><?xml version="1.0" encoding="UTF-8" standalone="yes"?><Relationships xmlns="http://schemas.openxmlformats.org/package/2006/relationships"><Relationship Id="rId1" Type="http://schemas.openxmlformats.org/officeDocument/2006/relationships/drawing" Target="../drawings/drawing42.xml"/><Relationship Id="rId2" Type="http://schemas.openxmlformats.org/officeDocument/2006/relationships/printerSettings" Target="../printerSettings/printerSettings42.bin"/><Relationship Id="rIdvml" Type="http://schemas.openxmlformats.org/officeDocument/2006/relationships/vmlDrawing" Target="../drawings/vmlDrawing42.vml"/></Relationships>
</file>

<file path=xl/worksheets/_rels/sheet43.xml.rels><?xml version="1.0" encoding="UTF-8" standalone="yes"?><Relationships xmlns="http://schemas.openxmlformats.org/package/2006/relationships"><Relationship Id="rId1" Type="http://schemas.openxmlformats.org/officeDocument/2006/relationships/drawing" Target="../drawings/drawing43.xml"/><Relationship Id="rId2" Type="http://schemas.openxmlformats.org/officeDocument/2006/relationships/printerSettings" Target="../printerSettings/printerSettings43.bin"/><Relationship Id="rIdvml" Type="http://schemas.openxmlformats.org/officeDocument/2006/relationships/vmlDrawing" Target="../drawings/vmlDrawing43.vml"/></Relationships>
</file>

<file path=xl/worksheets/_rels/sheet44.xml.rels><?xml version="1.0" encoding="UTF-8" standalone="yes"?><Relationships xmlns="http://schemas.openxmlformats.org/package/2006/relationships"><Relationship Id="rId1" Type="http://schemas.openxmlformats.org/officeDocument/2006/relationships/drawing" Target="../drawings/drawing44.xml"/><Relationship Id="rId2" Type="http://schemas.openxmlformats.org/officeDocument/2006/relationships/printerSettings" Target="../printerSettings/printerSettings44.bin"/><Relationship Id="rIdvml" Type="http://schemas.openxmlformats.org/officeDocument/2006/relationships/vmlDrawing" Target="../drawings/vmlDrawing44.vml"/></Relationships>
</file>

<file path=xl/worksheets/_rels/sheet45.xml.rels><?xml version="1.0" encoding="UTF-8" standalone="yes"?><Relationships xmlns="http://schemas.openxmlformats.org/package/2006/relationships"><Relationship Id="rId1" Type="http://schemas.openxmlformats.org/officeDocument/2006/relationships/drawing" Target="../drawings/drawing45.xml"/><Relationship Id="rId2" Type="http://schemas.openxmlformats.org/officeDocument/2006/relationships/printerSettings" Target="../printerSettings/printerSettings45.bin"/><Relationship Id="rIdvml" Type="http://schemas.openxmlformats.org/officeDocument/2006/relationships/vmlDrawing" Target="../drawings/vmlDrawing45.vml"/></Relationships>
</file>

<file path=xl/worksheets/_rels/sheet46.xml.rels><?xml version="1.0" encoding="UTF-8" standalone="yes"?><Relationships xmlns="http://schemas.openxmlformats.org/package/2006/relationships"><Relationship Id="rId1" Type="http://schemas.openxmlformats.org/officeDocument/2006/relationships/drawing" Target="../drawings/drawing46.xml"/><Relationship Id="rId2" Type="http://schemas.openxmlformats.org/officeDocument/2006/relationships/printerSettings" Target="../printerSettings/printerSettings46.bin"/><Relationship Id="rIdvml" Type="http://schemas.openxmlformats.org/officeDocument/2006/relationships/vmlDrawing" Target="../drawings/vmlDrawing46.vml"/></Relationships>
</file>

<file path=xl/worksheets/_rels/sheet47.xml.rels><?xml version="1.0" encoding="UTF-8" standalone="yes"?><Relationships xmlns="http://schemas.openxmlformats.org/package/2006/relationships"><Relationship Id="rId1" Type="http://schemas.openxmlformats.org/officeDocument/2006/relationships/drawing" Target="../drawings/drawing47.xml"/><Relationship Id="rId2" Type="http://schemas.openxmlformats.org/officeDocument/2006/relationships/printerSettings" Target="../printerSettings/printerSettings47.bin"/><Relationship Id="rIdvml" Type="http://schemas.openxmlformats.org/officeDocument/2006/relationships/vmlDrawing" Target="../drawings/vmlDrawing47.vml"/></Relationships>
</file>

<file path=xl/worksheets/_rels/sheet48.xml.rels><?xml version="1.0" encoding="UTF-8" standalone="yes"?><Relationships xmlns="http://schemas.openxmlformats.org/package/2006/relationships"><Relationship Id="rId1" Type="http://schemas.openxmlformats.org/officeDocument/2006/relationships/drawing" Target="../drawings/drawing48.xml"/><Relationship Id="rId2" Type="http://schemas.openxmlformats.org/officeDocument/2006/relationships/printerSettings" Target="../printerSettings/printerSettings48.bin"/><Relationship Id="rIdvml" Type="http://schemas.openxmlformats.org/officeDocument/2006/relationships/vmlDrawing" Target="../drawings/vmlDrawing48.vml"/></Relationships>
</file>

<file path=xl/worksheets/_rels/sheet49.xml.rels><?xml version="1.0" encoding="UTF-8" standalone="yes"?><Relationships xmlns="http://schemas.openxmlformats.org/package/2006/relationships"><Relationship Id="rId1" Type="http://schemas.openxmlformats.org/officeDocument/2006/relationships/drawing" Target="../drawings/drawing49.xml"/><Relationship Id="rId2" Type="http://schemas.openxmlformats.org/officeDocument/2006/relationships/printerSettings" Target="../printerSettings/printerSettings49.bin"/><Relationship Id="rIdvml" Type="http://schemas.openxmlformats.org/officeDocument/2006/relationships/vmlDrawing" Target="../drawings/vmlDrawing49.vml"/></Relationships>
</file>

<file path=xl/worksheets/_rels/sheet50.xml.rels><?xml version="1.0" encoding="UTF-8" standalone="yes"?><Relationships xmlns="http://schemas.openxmlformats.org/package/2006/relationships"><Relationship Id="rId1" Type="http://schemas.openxmlformats.org/officeDocument/2006/relationships/drawing" Target="../drawings/drawing50.xml"/><Relationship Id="rId2" Type="http://schemas.openxmlformats.org/officeDocument/2006/relationships/printerSettings" Target="../printerSettings/printerSettings50.bin"/><Relationship Id="rIdvml" Type="http://schemas.openxmlformats.org/officeDocument/2006/relationships/vmlDrawing" Target="../drawings/vmlDrawing50.vml"/></Relationships>
</file>

<file path=xl/worksheets/_rels/sheet51.xml.rels><?xml version="1.0" encoding="UTF-8" standalone="yes"?><Relationships xmlns="http://schemas.openxmlformats.org/package/2006/relationships"><Relationship Id="rId1" Type="http://schemas.openxmlformats.org/officeDocument/2006/relationships/drawing" Target="../drawings/drawing51.xml"/><Relationship Id="rId2" Type="http://schemas.openxmlformats.org/officeDocument/2006/relationships/printerSettings" Target="../printerSettings/printerSettings51.bin"/><Relationship Id="rIdvml" Type="http://schemas.openxmlformats.org/officeDocument/2006/relationships/vmlDrawing" Target="../drawings/vmlDrawing51.vml"/></Relationships>
</file>

<file path=xl/worksheets/_rels/sheet52.xml.rels><?xml version="1.0" encoding="UTF-8" standalone="yes"?><Relationships xmlns="http://schemas.openxmlformats.org/package/2006/relationships"><Relationship Id="rId1" Type="http://schemas.openxmlformats.org/officeDocument/2006/relationships/drawing" Target="../drawings/drawing52.xml"/><Relationship Id="rId2" Type="http://schemas.openxmlformats.org/officeDocument/2006/relationships/printerSettings" Target="../printerSettings/printerSettings52.bin"/><Relationship Id="rIdvml" Type="http://schemas.openxmlformats.org/officeDocument/2006/relationships/vmlDrawing" Target="../drawings/vmlDrawing52.vml"/></Relationships>
</file>

<file path=xl/worksheets/_rels/sheet53.xml.rels><?xml version="1.0" encoding="UTF-8" standalone="yes"?><Relationships xmlns="http://schemas.openxmlformats.org/package/2006/relationships"><Relationship Id="rId1" Type="http://schemas.openxmlformats.org/officeDocument/2006/relationships/drawing" Target="../drawings/drawing53.xml"/><Relationship Id="rId2" Type="http://schemas.openxmlformats.org/officeDocument/2006/relationships/printerSettings" Target="../printerSettings/printerSettings53.bin"/><Relationship Id="rIdvml" Type="http://schemas.openxmlformats.org/officeDocument/2006/relationships/vmlDrawing" Target="../drawings/vmlDrawing53.vml"/></Relationships>
</file>

<file path=xl/worksheets/_rels/sheet54.xml.rels><?xml version="1.0" encoding="UTF-8" standalone="yes"?><Relationships xmlns="http://schemas.openxmlformats.org/package/2006/relationships"><Relationship Id="rId1" Type="http://schemas.openxmlformats.org/officeDocument/2006/relationships/drawing" Target="../drawings/drawing54.xml"/><Relationship Id="rId2" Type="http://schemas.openxmlformats.org/officeDocument/2006/relationships/printerSettings" Target="../printerSettings/printerSettings54.bin"/><Relationship Id="rIdvml" Type="http://schemas.openxmlformats.org/officeDocument/2006/relationships/vmlDrawing" Target="../drawings/vmlDrawing54.vml"/></Relationships>
</file>

<file path=xl/worksheets/_rels/sheet55.xml.rels><?xml version="1.0" encoding="UTF-8" standalone="yes"?><Relationships xmlns="http://schemas.openxmlformats.org/package/2006/relationships"><Relationship Id="rId1" Type="http://schemas.openxmlformats.org/officeDocument/2006/relationships/drawing" Target="../drawings/drawing55.xml"/><Relationship Id="rId2" Type="http://schemas.openxmlformats.org/officeDocument/2006/relationships/printerSettings" Target="../printerSettings/printerSettings55.bin"/><Relationship Id="rIdvml" Type="http://schemas.openxmlformats.org/officeDocument/2006/relationships/vmlDrawing" Target="../drawings/vmlDrawing55.vml"/></Relationships>
</file>

<file path=xl/worksheets/_rels/sheet56.xml.rels><?xml version="1.0" encoding="UTF-8" standalone="yes"?><Relationships xmlns="http://schemas.openxmlformats.org/package/2006/relationships"><Relationship Id="rId1" Type="http://schemas.openxmlformats.org/officeDocument/2006/relationships/drawing" Target="../drawings/drawing56.xml"/><Relationship Id="rId2" Type="http://schemas.openxmlformats.org/officeDocument/2006/relationships/printerSettings" Target="../printerSettings/printerSettings56.bin"/><Relationship Id="rIdvml" Type="http://schemas.openxmlformats.org/officeDocument/2006/relationships/vmlDrawing" Target="../drawings/vmlDrawing56.vml"/></Relationships>
</file>

<file path=xl/worksheets/_rels/sheet57.xml.rels><?xml version="1.0" encoding="UTF-8" standalone="yes"?><Relationships xmlns="http://schemas.openxmlformats.org/package/2006/relationships"><Relationship Id="rId1" Type="http://schemas.openxmlformats.org/officeDocument/2006/relationships/drawing" Target="../drawings/drawing57.xml"/><Relationship Id="rId2" Type="http://schemas.openxmlformats.org/officeDocument/2006/relationships/printerSettings" Target="../printerSettings/printerSettings57.bin"/><Relationship Id="rIdvml" Type="http://schemas.openxmlformats.org/officeDocument/2006/relationships/vmlDrawing" Target="../drawings/vmlDrawing57.vml"/></Relationships>
</file>

<file path=xl/worksheets/_rels/sheet58.xml.rels><?xml version="1.0" encoding="UTF-8" standalone="yes"?><Relationships xmlns="http://schemas.openxmlformats.org/package/2006/relationships"><Relationship Id="rId1" Type="http://schemas.openxmlformats.org/officeDocument/2006/relationships/drawing" Target="../drawings/drawing58.xml"/><Relationship Id="rId2" Type="http://schemas.openxmlformats.org/officeDocument/2006/relationships/printerSettings" Target="../printerSettings/printerSettings58.bin"/><Relationship Id="rIdvml" Type="http://schemas.openxmlformats.org/officeDocument/2006/relationships/vmlDrawing" Target="../drawings/vmlDrawing58.vml"/></Relationships>
</file>

<file path=xl/worksheets/_rels/sheet59.xml.rels><?xml version="1.0" encoding="UTF-8" standalone="yes"?><Relationships xmlns="http://schemas.openxmlformats.org/package/2006/relationships"><Relationship Id="rId1" Type="http://schemas.openxmlformats.org/officeDocument/2006/relationships/drawing" Target="../drawings/drawing59.xml"/><Relationship Id="rId2" Type="http://schemas.openxmlformats.org/officeDocument/2006/relationships/printerSettings" Target="../printerSettings/printerSettings59.bin"/><Relationship Id="rIdvml" Type="http://schemas.openxmlformats.org/officeDocument/2006/relationships/vmlDrawing" Target="../drawings/vmlDrawing59.vml"/></Relationships>
</file>

<file path=xl/worksheets/_rels/sheet60.xml.rels><?xml version="1.0" encoding="UTF-8" standalone="yes"?><Relationships xmlns="http://schemas.openxmlformats.org/package/2006/relationships"><Relationship Id="rId1" Type="http://schemas.openxmlformats.org/officeDocument/2006/relationships/drawing" Target="../drawings/drawing60.xml"/><Relationship Id="rId2" Type="http://schemas.openxmlformats.org/officeDocument/2006/relationships/printerSettings" Target="../printerSettings/printerSettings60.bin"/><Relationship Id="rIdvml" Type="http://schemas.openxmlformats.org/officeDocument/2006/relationships/vmlDrawing" Target="../drawings/vmlDrawing60.vml"/></Relationships>
</file>

<file path=xl/worksheets/_rels/sheet61.xml.rels><?xml version="1.0" encoding="UTF-8" standalone="yes"?><Relationships xmlns="http://schemas.openxmlformats.org/package/2006/relationships"><Relationship Id="rId1" Type="http://schemas.openxmlformats.org/officeDocument/2006/relationships/drawing" Target="../drawings/drawing61.xml"/><Relationship Id="rId2" Type="http://schemas.openxmlformats.org/officeDocument/2006/relationships/printerSettings" Target="../printerSettings/printerSettings61.bin"/><Relationship Id="rIdvml" Type="http://schemas.openxmlformats.org/officeDocument/2006/relationships/vmlDrawing" Target="../drawings/vmlDrawing61.vml"/></Relationships>
</file>

<file path=xl/worksheets/_rels/sheet62.xml.rels><?xml version="1.0" encoding="UTF-8" standalone="yes"?><Relationships xmlns="http://schemas.openxmlformats.org/package/2006/relationships"><Relationship Id="rId1" Type="http://schemas.openxmlformats.org/officeDocument/2006/relationships/drawing" Target="../drawings/drawing62.xml"/><Relationship Id="rId2" Type="http://schemas.openxmlformats.org/officeDocument/2006/relationships/printerSettings" Target="../printerSettings/printerSettings62.bin"/><Relationship Id="rIdvml" Type="http://schemas.openxmlformats.org/officeDocument/2006/relationships/vmlDrawing" Target="../drawings/vmlDrawing62.vml"/></Relationships>
</file>

<file path=xl/worksheets/_rels/sheet63.xml.rels><?xml version="1.0" encoding="UTF-8" standalone="yes"?><Relationships xmlns="http://schemas.openxmlformats.org/package/2006/relationships"><Relationship Id="rId1" Type="http://schemas.openxmlformats.org/officeDocument/2006/relationships/drawing" Target="../drawings/drawing63.xml"/><Relationship Id="rId2" Type="http://schemas.openxmlformats.org/officeDocument/2006/relationships/printerSettings" Target="../printerSettings/printerSettings63.bin"/><Relationship Id="rIdvml" Type="http://schemas.openxmlformats.org/officeDocument/2006/relationships/vmlDrawing" Target="../drawings/vmlDrawing63.vml"/></Relationships>
</file>

<file path=xl/worksheets/_rels/sheet64.xml.rels><?xml version="1.0" encoding="UTF-8" standalone="yes"?><Relationships xmlns="http://schemas.openxmlformats.org/package/2006/relationships"><Relationship Id="rId1" Type="http://schemas.openxmlformats.org/officeDocument/2006/relationships/drawing" Target="../drawings/drawing64.xml"/><Relationship Id="rId2" Type="http://schemas.openxmlformats.org/officeDocument/2006/relationships/printerSettings" Target="../printerSettings/printerSettings64.bin"/><Relationship Id="rIdvml" Type="http://schemas.openxmlformats.org/officeDocument/2006/relationships/vmlDrawing" Target="../drawings/vmlDrawing64.vml"/></Relationships>
</file>

<file path=xl/worksheets/_rels/sheet65.xml.rels><?xml version="1.0" encoding="UTF-8" standalone="yes"?><Relationships xmlns="http://schemas.openxmlformats.org/package/2006/relationships"><Relationship Id="rId1" Type="http://schemas.openxmlformats.org/officeDocument/2006/relationships/drawing" Target="../drawings/drawing65.xml"/><Relationship Id="rId2" Type="http://schemas.openxmlformats.org/officeDocument/2006/relationships/printerSettings" Target="../printerSettings/printerSettings65.bin"/><Relationship Id="rIdvml" Type="http://schemas.openxmlformats.org/officeDocument/2006/relationships/vmlDrawing" Target="../drawings/vmlDrawing65.vml"/></Relationships>
</file>

<file path=xl/worksheets/_rels/sheet66.xml.rels><?xml version="1.0" encoding="UTF-8" standalone="yes"?><Relationships xmlns="http://schemas.openxmlformats.org/package/2006/relationships"><Relationship Id="rId1" Type="http://schemas.openxmlformats.org/officeDocument/2006/relationships/drawing" Target="../drawings/drawing66.xml"/><Relationship Id="rId2" Type="http://schemas.openxmlformats.org/officeDocument/2006/relationships/printerSettings" Target="../printerSettings/printerSettings66.bin"/><Relationship Id="rIdvml" Type="http://schemas.openxmlformats.org/officeDocument/2006/relationships/vmlDrawing" Target="../drawings/vmlDrawing66.vml"/></Relationships>
</file>

<file path=xl/worksheets/_rels/sheet67.xml.rels><?xml version="1.0" encoding="UTF-8" standalone="yes"?><Relationships xmlns="http://schemas.openxmlformats.org/package/2006/relationships"><Relationship Id="rId1" Type="http://schemas.openxmlformats.org/officeDocument/2006/relationships/drawing" Target="../drawings/drawing67.xml"/><Relationship Id="rId2" Type="http://schemas.openxmlformats.org/officeDocument/2006/relationships/printerSettings" Target="../printerSettings/printerSettings67.bin"/><Relationship Id="rIdvml" Type="http://schemas.openxmlformats.org/officeDocument/2006/relationships/vmlDrawing" Target="../drawings/vmlDrawing67.vml"/></Relationships>
</file>

<file path=xl/worksheets/_rels/sheet68.xml.rels><?xml version="1.0" encoding="UTF-8" standalone="yes"?><Relationships xmlns="http://schemas.openxmlformats.org/package/2006/relationships"><Relationship Id="rId1" Type="http://schemas.openxmlformats.org/officeDocument/2006/relationships/drawing" Target="../drawings/drawing68.xml"/><Relationship Id="rId2" Type="http://schemas.openxmlformats.org/officeDocument/2006/relationships/printerSettings" Target="../printerSettings/printerSettings68.bin"/><Relationship Id="rIdvml" Type="http://schemas.openxmlformats.org/officeDocument/2006/relationships/vmlDrawing" Target="../drawings/vmlDrawing68.vml"/></Relationships>
</file>

<file path=xl/worksheets/_rels/sheet69.xml.rels><?xml version="1.0" encoding="UTF-8" standalone="yes"?><Relationships xmlns="http://schemas.openxmlformats.org/package/2006/relationships"><Relationship Id="rId1" Type="http://schemas.openxmlformats.org/officeDocument/2006/relationships/drawing" Target="../drawings/drawing69.xml"/><Relationship Id="rId2" Type="http://schemas.openxmlformats.org/officeDocument/2006/relationships/printerSettings" Target="../printerSettings/printerSettings69.bin"/><Relationship Id="rIdvml" Type="http://schemas.openxmlformats.org/officeDocument/2006/relationships/vmlDrawing" Target="../drawings/vmlDrawing69.vml"/></Relationships>
</file>

<file path=xl/worksheets/_rels/sheet70.xml.rels><?xml version="1.0" encoding="UTF-8" standalone="yes"?><Relationships xmlns="http://schemas.openxmlformats.org/package/2006/relationships"><Relationship Id="rId1" Type="http://schemas.openxmlformats.org/officeDocument/2006/relationships/drawing" Target="../drawings/drawing70.xml"/><Relationship Id="rId2" Type="http://schemas.openxmlformats.org/officeDocument/2006/relationships/printerSettings" Target="../printerSettings/printerSettings70.bin"/><Relationship Id="rIdvml" Type="http://schemas.openxmlformats.org/officeDocument/2006/relationships/vmlDrawing" Target="../drawings/vmlDrawing70.vml"/></Relationships>
</file>

<file path=xl/worksheets/_rels/sheet71.xml.rels><?xml version="1.0" encoding="UTF-8" standalone="yes"?><Relationships xmlns="http://schemas.openxmlformats.org/package/2006/relationships"><Relationship Id="rId1" Type="http://schemas.openxmlformats.org/officeDocument/2006/relationships/drawing" Target="../drawings/drawing71.xml"/><Relationship Id="rId2" Type="http://schemas.openxmlformats.org/officeDocument/2006/relationships/printerSettings" Target="../printerSettings/printerSettings71.bin"/><Relationship Id="rIdvml" Type="http://schemas.openxmlformats.org/officeDocument/2006/relationships/vmlDrawing" Target="../drawings/vmlDrawing71.vml"/></Relationships>
</file>

<file path=xl/worksheets/_rels/sheet72.xml.rels><?xml version="1.0" encoding="UTF-8" standalone="yes"?><Relationships xmlns="http://schemas.openxmlformats.org/package/2006/relationships"><Relationship Id="rId1" Type="http://schemas.openxmlformats.org/officeDocument/2006/relationships/drawing" Target="../drawings/drawing72.xml"/><Relationship Id="rId2" Type="http://schemas.openxmlformats.org/officeDocument/2006/relationships/printerSettings" Target="../printerSettings/printerSettings72.bin"/><Relationship Id="rIdvml" Type="http://schemas.openxmlformats.org/officeDocument/2006/relationships/vmlDrawing" Target="../drawings/vmlDrawing72.vml"/></Relationships>
</file>

<file path=xl/worksheets/_rels/sheet73.xml.rels><?xml version="1.0" encoding="UTF-8" standalone="yes"?><Relationships xmlns="http://schemas.openxmlformats.org/package/2006/relationships"><Relationship Id="rId1" Type="http://schemas.openxmlformats.org/officeDocument/2006/relationships/drawing" Target="../drawings/drawing73.xml"/><Relationship Id="rId2" Type="http://schemas.openxmlformats.org/officeDocument/2006/relationships/printerSettings" Target="../printerSettings/printerSettings73.bin"/><Relationship Id="rIdvml" Type="http://schemas.openxmlformats.org/officeDocument/2006/relationships/vmlDrawing" Target="../drawings/vmlDrawing73.vml"/></Relationships>
</file>

<file path=xl/worksheets/_rels/sheet74.xml.rels><?xml version="1.0" encoding="UTF-8" standalone="yes"?><Relationships xmlns="http://schemas.openxmlformats.org/package/2006/relationships"><Relationship Id="rId1" Type="http://schemas.openxmlformats.org/officeDocument/2006/relationships/drawing" Target="../drawings/drawing74.xml"/><Relationship Id="rId2" Type="http://schemas.openxmlformats.org/officeDocument/2006/relationships/printerSettings" Target="../printerSettings/printerSettings74.bin"/><Relationship Id="rIdvml" Type="http://schemas.openxmlformats.org/officeDocument/2006/relationships/vmlDrawing" Target="../drawings/vmlDrawing74.vml"/></Relationships>
</file>

<file path=xl/worksheets/_rels/sheet75.xml.rels><?xml version="1.0" encoding="UTF-8" standalone="yes"?><Relationships xmlns="http://schemas.openxmlformats.org/package/2006/relationships"><Relationship Id="rId1" Type="http://schemas.openxmlformats.org/officeDocument/2006/relationships/drawing" Target="../drawings/drawing75.xml"/><Relationship Id="rId2" Type="http://schemas.openxmlformats.org/officeDocument/2006/relationships/printerSettings" Target="../printerSettings/printerSettings75.bin"/><Relationship Id="rIdvml" Type="http://schemas.openxmlformats.org/officeDocument/2006/relationships/vmlDrawing" Target="../drawings/vmlDrawing75.vml"/></Relationships>
</file>

<file path=xl/worksheets/_rels/sheet76.xml.rels><?xml version="1.0" encoding="UTF-8" standalone="yes"?><Relationships xmlns="http://schemas.openxmlformats.org/package/2006/relationships"><Relationship Id="rId1" Type="http://schemas.openxmlformats.org/officeDocument/2006/relationships/drawing" Target="../drawings/drawing76.xml"/><Relationship Id="rId2" Type="http://schemas.openxmlformats.org/officeDocument/2006/relationships/printerSettings" Target="../printerSettings/printerSettings76.bin"/><Relationship Id="rIdvml" Type="http://schemas.openxmlformats.org/officeDocument/2006/relationships/vmlDrawing" Target="../drawings/vmlDrawing76.vml"/></Relationships>
</file>

<file path=xl/worksheets/_rels/sheet77.xml.rels><?xml version="1.0" encoding="UTF-8" standalone="yes"?><Relationships xmlns="http://schemas.openxmlformats.org/package/2006/relationships"><Relationship Id="rId1" Type="http://schemas.openxmlformats.org/officeDocument/2006/relationships/drawing" Target="../drawings/drawing77.xml"/><Relationship Id="rId2" Type="http://schemas.openxmlformats.org/officeDocument/2006/relationships/printerSettings" Target="../printerSettings/printerSettings77.bin"/><Relationship Id="rIdvml" Type="http://schemas.openxmlformats.org/officeDocument/2006/relationships/vmlDrawing" Target="../drawings/vmlDrawing77.vml"/></Relationships>
</file>

<file path=xl/worksheets/_rels/sheet78.xml.rels><?xml version="1.0" encoding="UTF-8" standalone="yes"?><Relationships xmlns="http://schemas.openxmlformats.org/package/2006/relationships"><Relationship Id="rId1" Type="http://schemas.openxmlformats.org/officeDocument/2006/relationships/drawing" Target="../drawings/drawing78.xml"/><Relationship Id="rId2" Type="http://schemas.openxmlformats.org/officeDocument/2006/relationships/printerSettings" Target="../printerSettings/printerSettings78.bin"/><Relationship Id="rIdvml" Type="http://schemas.openxmlformats.org/officeDocument/2006/relationships/vmlDrawing" Target="../drawings/vmlDrawing78.vml"/></Relationships>
</file>

<file path=xl/worksheets/_rels/sheet79.xml.rels><?xml version="1.0" encoding="UTF-8" standalone="yes"?><Relationships xmlns="http://schemas.openxmlformats.org/package/2006/relationships"><Relationship Id="rId1" Type="http://schemas.openxmlformats.org/officeDocument/2006/relationships/drawing" Target="../drawings/drawing79.xml"/><Relationship Id="rId2" Type="http://schemas.openxmlformats.org/officeDocument/2006/relationships/printerSettings" Target="../printerSettings/printerSettings79.bin"/><Relationship Id="rIdvml" Type="http://schemas.openxmlformats.org/officeDocument/2006/relationships/vmlDrawing" Target="../drawings/vmlDrawing79.vml"/></Relationships>
</file>

<file path=xl/worksheets/_rels/sheet80.xml.rels><?xml version="1.0" encoding="UTF-8" standalone="yes"?><Relationships xmlns="http://schemas.openxmlformats.org/package/2006/relationships"><Relationship Id="rId1" Type="http://schemas.openxmlformats.org/officeDocument/2006/relationships/drawing" Target="../drawings/drawing80.xml"/><Relationship Id="rId2" Type="http://schemas.openxmlformats.org/officeDocument/2006/relationships/printerSettings" Target="../printerSettings/printerSettings80.bin"/><Relationship Id="rIdvml" Type="http://schemas.openxmlformats.org/officeDocument/2006/relationships/vmlDrawing" Target="../drawings/vmlDrawing80.vml"/></Relationships>
</file>

<file path=xl/worksheets/_rels/sheet81.xml.rels><?xml version="1.0" encoding="UTF-8" standalone="yes"?><Relationships xmlns="http://schemas.openxmlformats.org/package/2006/relationships"><Relationship Id="rId1" Type="http://schemas.openxmlformats.org/officeDocument/2006/relationships/drawing" Target="../drawings/drawing81.xml"/><Relationship Id="rId2" Type="http://schemas.openxmlformats.org/officeDocument/2006/relationships/printerSettings" Target="../printerSettings/printerSettings81.bin"/><Relationship Id="rIdvml" Type="http://schemas.openxmlformats.org/officeDocument/2006/relationships/vmlDrawing" Target="../drawings/vmlDrawing81.vml"/></Relationships>
</file>

<file path=xl/worksheets/_rels/sheet82.xml.rels><?xml version="1.0" encoding="UTF-8" standalone="yes"?><Relationships xmlns="http://schemas.openxmlformats.org/package/2006/relationships"><Relationship Id="rId1" Type="http://schemas.openxmlformats.org/officeDocument/2006/relationships/drawing" Target="../drawings/drawing82.xml"/><Relationship Id="rId2" Type="http://schemas.openxmlformats.org/officeDocument/2006/relationships/printerSettings" Target="../printerSettings/printerSettings82.bin"/><Relationship Id="rIdvml" Type="http://schemas.openxmlformats.org/officeDocument/2006/relationships/vmlDrawing" Target="../drawings/vmlDrawing8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true"/>
  </sheetViews>
  <sheetFormatPr defaultRowHeight="15.0" baseColWidth="10"/>
  <sheetData>
    <row r="7" ht="40" customHeight="1">
      <c r="F7" s="1" t="s">
        <v>0</v>
      </c>
    </row>
    <row r="10" ht="20" customHeight="1">
      <c r="F10" s="2" t="s">
        <v>1</v>
      </c>
      <c r="K10" s="3" t="s">
        <v>2</v>
      </c>
    </row>
    <row r="11" ht="20" customHeight="1">
      <c r="F11" s="2" t="s">
        <v>3</v>
      </c>
      <c r="K11" s="3" t="s">
        <v>4</v>
      </c>
    </row>
    <row r="12" ht="20" customHeight="1">
      <c r="F12" s="2" t="s">
        <v>5</v>
      </c>
      <c r="K12" s="3" t="s">
        <v>6</v>
      </c>
    </row>
    <row r="13" ht="20" customHeight="1">
      <c r="F13" s="2" t="s">
        <v>7</v>
      </c>
      <c r="K13" s="3" t="n">
        <v>512</v>
      </c>
    </row>
    <row r="14">
      <c r="F14" s="2"/>
    </row>
    <row r="15">
      <c r="F15" s="2"/>
    </row>
    <row r="16">
      <c r="F16" s="2" t="s">
        <v>8</v>
      </c>
    </row>
    <row r="17" ht="50" customHeight="1">
      <c r="F17" s="4" t="s">
        <v>9</v>
      </c>
    </row>
    <row r="19" ht="30" customHeight="1">
      <c r="F19" s="5" t="s">
        <v>10</v>
      </c>
    </row>
    <row r="20">
      <c r="F20" s="6" t="str">
        <f>HYPERLINK("mailto:" &amp; "polling@publicfirst.co.uk" &amp; "?subject="&amp; F7, "polling@publicfirst.co.uk")</f>
      </c>
    </row>
  </sheetData>
  <mergeCells count="2">
    <mergeCell ref="F7:L7"/>
    <mergeCell ref="F17:M17"/>
  </mergeCells>
  <pageMargins left="0.7" right="0.7" top="0.75" bottom="0.75" header="0.3" footer="0.3"/>
  <pageSetup paperSize="9" orientation="portrait" horizontalDpi="300" verticalDpi="300"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4" max="4" width="100.71" hidden="0" customWidth="1"/>
    <col min="5" max="5" width="20.71" hidden="0" customWidth="1"/>
  </cols>
  <sheetData>
    <row r="2" ht="40" customHeight="1">
      <c r="D2" s="1" t="s">
        <v>11</v>
      </c>
    </row>
    <row r="6">
      <c r="D6" s="9" t="str">
        <f>=HYPERLINK("#'Full Results'!A1", "Full Results")</f>
      </c>
    </row>
    <row r="8">
      <c r="D8" s="7" t="s">
        <v>12</v>
      </c>
      <c r="E8" s="7" t="s">
        <v>13</v>
      </c>
      <c r="F8" s="7" t="s">
        <v>14</v>
      </c>
    </row>
    <row r="9">
      <c r="C9" t="n">
        <v>1</v>
      </c>
      <c r="D9" s="9" t="str">
        <f>=HYPERLINK("#'Table 1'!A1", "Grid Summary: Where are your customers located?")</f>
      </c>
      <c r="E9" s="8"/>
      <c r="F9" t="s">
        <v>74</v>
      </c>
    </row>
    <row r="10">
      <c r="C10" t="n">
        <v>2</v>
      </c>
      <c r="D10" s="9" t="str">
        <f>=HYPERLINK("#'Table 2'!A1", "Where are your customers located?: Within your country")</f>
      </c>
      <c r="E10" s="20" t="str">
        <f>=HYPERLINK("#'Full Results'!A11", "11")</f>
      </c>
      <c r="F10" t="s">
        <v>74</v>
      </c>
    </row>
    <row r="11">
      <c r="C11" t="n">
        <v>3</v>
      </c>
      <c r="D11" s="9" t="str">
        <f>=HYPERLINK("#'Table 3'!A1", "Where are your customers located?: Within the EU / rest of the EU")</f>
      </c>
      <c r="E11" s="20" t="str">
        <f>=HYPERLINK("#'Full Results'!A20", "20")</f>
      </c>
      <c r="F11" t="s">
        <v>74</v>
      </c>
    </row>
    <row r="12">
      <c r="C12" t="n">
        <v>4</v>
      </c>
      <c r="D12" s="9" t="str">
        <f>=HYPERLINK("#'Table 4'!A1", "Where are your customers located?: Outside the EU")</f>
      </c>
      <c r="E12" s="20" t="str">
        <f>=HYPERLINK("#'Full Results'!A29", "29")</f>
      </c>
      <c r="F12" t="s">
        <v>74</v>
      </c>
    </row>
    <row r="13">
      <c r="C13" t="n">
        <v>5</v>
      </c>
      <c r="D13" s="9" t="str">
        <f>=HYPERLINK("#'Table 5'!A1", "Which, if any, of the following channels do you use to sell to customers or clients?Please select all that apply")</f>
      </c>
      <c r="E13" s="20" t="str">
        <f>=HYPERLINK("#'Full Results'!A38", "38")</f>
      </c>
      <c r="F13" t="s">
        <v>74</v>
      </c>
    </row>
    <row r="14">
      <c r="C14" t="n">
        <v>6</v>
      </c>
      <c r="D14" s="9" t="str">
        <f>=HYPERLINK("#'Table 6'!A1", " When did your business first start selling online?")</f>
      </c>
      <c r="E14" s="20" t="str">
        <f>=HYPERLINK("#'Full Results'!A50", "50")</f>
      </c>
      <c r="F14" t="s">
        <v>94</v>
      </c>
    </row>
    <row r="15">
      <c r="C15" t="n">
        <v>7</v>
      </c>
      <c r="D15" s="9" t="str">
        <f>=HYPERLINK("#'Table 7'!A1", "Which of the following forms of paid online advertising does your business use?Please select all that apply.")</f>
      </c>
      <c r="E15" s="20" t="str">
        <f>=HYPERLINK("#'Full Results'!A58", "58")</f>
      </c>
      <c r="F15" t="s">
        <v>74</v>
      </c>
    </row>
    <row r="16">
      <c r="C16" t="n">
        <v>8</v>
      </c>
      <c r="D16" s="9" t="str">
        <f>=HYPERLINK("#'Table 8'!A1", "Grid Summary: How important would you say each of the following are as ways customers/clients find your business? Would you say…. ")</f>
      </c>
      <c r="E16" s="8"/>
      <c r="F16" t="s">
        <v>74</v>
      </c>
    </row>
    <row r="17">
      <c r="C17" t="n">
        <v>9</v>
      </c>
      <c r="D17" s="9" t="str">
        <f>=HYPERLINK("#'Table 9'!A1", "How important would you say each of the following are as ways customers/clients find your business? Would you say…. : Word of mouth")</f>
      </c>
      <c r="E17" s="20" t="str">
        <f>=HYPERLINK("#'Full Results'!A70", "70")</f>
      </c>
      <c r="F17" t="s">
        <v>74</v>
      </c>
    </row>
    <row r="18">
      <c r="C18" t="n">
        <v>10</v>
      </c>
      <c r="D18" s="9" t="str">
        <f>=HYPERLINK("#'Table 10'!A1", "How important would you say each of the following are as ways customers/clients find your business? Would you say…. : Physical location")</f>
      </c>
      <c r="E18" s="20" t="str">
        <f>=HYPERLINK("#'Full Results'!A82", "82")</f>
      </c>
      <c r="F18" t="s">
        <v>74</v>
      </c>
    </row>
    <row r="19">
      <c r="C19" t="n">
        <v>11</v>
      </c>
      <c r="D19" s="9" t="str">
        <f>=HYPERLINK("#'Table 11'!A1", "How important would you say each of the following are as ways customers/clients find your business? Would you say…. : Local advertising")</f>
      </c>
      <c r="E19" s="20" t="str">
        <f>=HYPERLINK("#'Full Results'!A94", "94")</f>
      </c>
      <c r="F19" t="s">
        <v>74</v>
      </c>
    </row>
    <row r="20">
      <c r="C20" t="n">
        <v>12</v>
      </c>
      <c r="D20" s="9" t="str">
        <f>=HYPERLINK("#'Table 12'!A1", "How important would you say each of the following are as ways customers/clients find your business? Would you say…. : Online search engines")</f>
      </c>
      <c r="E20" s="20" t="str">
        <f>=HYPERLINK("#'Full Results'!A106", "106")</f>
      </c>
      <c r="F20" t="s">
        <v>74</v>
      </c>
    </row>
    <row r="21">
      <c r="C21" t="n">
        <v>13</v>
      </c>
      <c r="D21" s="9" t="str">
        <f>=HYPERLINK("#'Table 13'!A1", "How important would you say each of the following are as ways customers/clients find your business? Would you say…. : Online maps")</f>
      </c>
      <c r="E21" s="20" t="str">
        <f>=HYPERLINK("#'Full Results'!A118", "118")</f>
      </c>
      <c r="F21" t="s">
        <v>74</v>
      </c>
    </row>
    <row r="22">
      <c r="C22" t="n">
        <v>14</v>
      </c>
      <c r="D22" s="9" t="str">
        <f>=HYPERLINK("#'Table 14'!A1", "How important would you say each of the following are as ways customers/clients find your business? Would you say…. : Paid search advertising")</f>
      </c>
      <c r="E22" s="20" t="str">
        <f>=HYPERLINK("#'Full Results'!A130", "130")</f>
      </c>
      <c r="F22" t="s">
        <v>74</v>
      </c>
    </row>
    <row r="23">
      <c r="C23" t="n">
        <v>15</v>
      </c>
      <c r="D23" s="9" t="str">
        <f>=HYPERLINK("#'Table 15'!A1", "How important would you say each of the following are as ways customers/clients find your business? Would you say…. : Through a dedicated app")</f>
      </c>
      <c r="E23" s="20" t="str">
        <f>=HYPERLINK("#'Full Results'!A142", "142")</f>
      </c>
      <c r="F23" t="s">
        <v>74</v>
      </c>
    </row>
    <row r="24">
      <c r="C24" t="n">
        <v>16</v>
      </c>
      <c r="D24" s="9" t="str">
        <f>=HYPERLINK("#'Table 16'!A1", "How important would you say each of the following are as ways customers/clients find your business? Would you say…. : Social network advertising")</f>
      </c>
      <c r="E24" s="20" t="str">
        <f>=HYPERLINK("#'Full Results'!A154", "154")</f>
      </c>
      <c r="F24" t="s">
        <v>74</v>
      </c>
    </row>
    <row r="25">
      <c r="C25" t="n">
        <v>17</v>
      </c>
      <c r="D25" s="9" t="str">
        <f>=HYPERLINK("#'Table 17'!A1", "How important would you say each of the following are as ways customers/clients find your business? Would you say…. : Other online advertising")</f>
      </c>
      <c r="E25" s="20" t="str">
        <f>=HYPERLINK("#'Full Results'!A166", "166")</f>
      </c>
      <c r="F25" t="s">
        <v>74</v>
      </c>
    </row>
    <row r="26">
      <c r="C26" t="n">
        <v>18</v>
      </c>
      <c r="D26" s="9" t="str">
        <f>=HYPERLINK("#'Table 18'!A1", "How important would you say each of the following are as ways customers/clients find your business? Would you say…. : Print advertising")</f>
      </c>
      <c r="E26" s="20" t="str">
        <f>=HYPERLINK("#'Full Results'!A178", "178")</f>
      </c>
      <c r="F26" t="s">
        <v>74</v>
      </c>
    </row>
    <row r="27">
      <c r="C27" t="n">
        <v>19</v>
      </c>
      <c r="D27" s="9" t="str">
        <f>=HYPERLINK("#'Table 19'!A1", "How important would you say each of the following are as ways customers/clients find your business? Would you say…. : Television advertising")</f>
      </c>
      <c r="E27" s="20" t="str">
        <f>=HYPERLINK("#'Full Results'!A190", "190")</f>
      </c>
      <c r="F27" t="s">
        <v>74</v>
      </c>
    </row>
    <row r="28">
      <c r="C28" t="n">
        <v>20</v>
      </c>
      <c r="D28" s="9" t="str">
        <f>=HYPERLINK("#'Table 20'!A1", "How important would you say each of the following are as ways customers/clients find your business? Would you say…. : E-mail advertising")</f>
      </c>
      <c r="E28" s="20" t="str">
        <f>=HYPERLINK("#'Full Results'!A202", "202")</f>
      </c>
      <c r="F28" t="s">
        <v>74</v>
      </c>
    </row>
    <row r="29">
      <c r="C29" t="n">
        <v>21</v>
      </c>
      <c r="D29" s="9" t="str">
        <f>=HYPERLINK("#'Table 21'!A1", " What proportion of your total customers would you estimate come through online search and/or paid search advertising?")</f>
      </c>
      <c r="E29" s="20" t="str">
        <f>=HYPERLINK("#'Full Results'!A214", "214")</f>
      </c>
      <c r="F29" t="s">
        <v>74</v>
      </c>
    </row>
    <row r="30">
      <c r="C30" t="n">
        <v>22</v>
      </c>
      <c r="D30" s="9" t="str">
        <f>=HYPERLINK("#'Table 22'!A1", "Which, if any, of the following are the most effective ways your business connects with customers? Please select all that apply.")</f>
      </c>
      <c r="E30" s="20" t="str">
        <f>=HYPERLINK("#'Full Results'!A230", "230")</f>
      </c>
      <c r="F30" t="s">
        <v>74</v>
      </c>
    </row>
    <row r="31">
      <c r="C31" t="n">
        <v>23</v>
      </c>
      <c r="D31" s="9" t="str">
        <f>=HYPERLINK("#'Table 23'!A1", "Grid Summary: As far as you are aware, does your business use any of the following Google products? ")</f>
      </c>
      <c r="E31" s="8"/>
      <c r="F31" t="s">
        <v>74</v>
      </c>
    </row>
    <row r="32">
      <c r="C32" t="n">
        <v>24</v>
      </c>
      <c r="D32" s="9" t="str">
        <f>=HYPERLINK("#'Table 24'!A1", "As far as you are aware, does your business use any of the following Google products? : Chrome web browser")</f>
      </c>
      <c r="E32" s="20" t="str">
        <f>=HYPERLINK("#'Full Results'!A252", "252")</f>
      </c>
      <c r="F32" t="s">
        <v>74</v>
      </c>
    </row>
    <row r="33">
      <c r="C33" t="n">
        <v>25</v>
      </c>
      <c r="D33" s="9" t="str">
        <f>=HYPERLINK("#'Table 25'!A1", "As far as you are aware, does your business use any of the following Google products? : Gmail")</f>
      </c>
      <c r="E33" s="20" t="str">
        <f>=HYPERLINK("#'Full Results'!A258", "258")</f>
      </c>
      <c r="F33" t="s">
        <v>74</v>
      </c>
    </row>
    <row r="34">
      <c r="C34" t="n">
        <v>26</v>
      </c>
      <c r="D34" s="9" t="str">
        <f>=HYPERLINK("#'Table 26'!A1", "As far as you are aware, does your business use any of the following Google products? : Android")</f>
      </c>
      <c r="E34" s="20" t="str">
        <f>=HYPERLINK("#'Full Results'!A264", "264")</f>
      </c>
      <c r="F34" t="s">
        <v>74</v>
      </c>
    </row>
    <row r="35">
      <c r="C35" t="n">
        <v>27</v>
      </c>
      <c r="D35" s="9" t="str">
        <f>=HYPERLINK("#'Table 27'!A1", "As far as you are aware, does your business use any of the following Google products? : Google Search")</f>
      </c>
      <c r="E35" s="20" t="str">
        <f>=HYPERLINK("#'Full Results'!A270", "270")</f>
      </c>
      <c r="F35" t="s">
        <v>74</v>
      </c>
    </row>
    <row r="36">
      <c r="C36" t="n">
        <v>28</v>
      </c>
      <c r="D36" s="9" t="str">
        <f>=HYPERLINK("#'Table 28'!A1", "As far as you are aware, does your business use any of the following Google products? : Google Workspace (e.g. Google Docs, GMail)")</f>
      </c>
      <c r="E36" s="20" t="str">
        <f>=HYPERLINK("#'Full Results'!A276", "276")</f>
      </c>
      <c r="F36" t="s">
        <v>74</v>
      </c>
    </row>
    <row r="37">
      <c r="C37" t="n">
        <v>29</v>
      </c>
      <c r="D37" s="9" t="str">
        <f>=HYPERLINK("#'Table 29'!A1", "As far as you are aware, does your business use any of the following Google products? : Google Maps")</f>
      </c>
      <c r="E37" s="20" t="str">
        <f>=HYPERLINK("#'Full Results'!A282", "282")</f>
      </c>
      <c r="F37" t="s">
        <v>74</v>
      </c>
    </row>
    <row r="38">
      <c r="C38" t="n">
        <v>30</v>
      </c>
      <c r="D38" s="9" t="str">
        <f>=HYPERLINK("#'Table 30'!A1", "As far as you are aware, does your business use any of the following Google products? : Google Business Profile / Google My Business")</f>
      </c>
      <c r="E38" s="20" t="str">
        <f>=HYPERLINK("#'Full Results'!A288", "288")</f>
      </c>
      <c r="F38" t="s">
        <v>74</v>
      </c>
    </row>
    <row r="39">
      <c r="C39" t="n">
        <v>31</v>
      </c>
      <c r="D39" s="9" t="str">
        <f>=HYPERLINK("#'Table 31'!A1", "As far as you are aware, does your business use any of the following Google products? : Google Cloud (e.g. Cloud Storage, App Engine)")</f>
      </c>
      <c r="E39" s="20" t="str">
        <f>=HYPERLINK("#'Full Results'!A294", "294")</f>
      </c>
      <c r="F39" t="s">
        <v>74</v>
      </c>
    </row>
    <row r="40">
      <c r="C40" t="n">
        <v>32</v>
      </c>
      <c r="D40" s="9" t="str">
        <f>=HYPERLINK("#'Table 32'!A1", "As far as you are aware, does your business use any of the following Google products? : YouTube")</f>
      </c>
      <c r="E40" s="20" t="str">
        <f>=HYPERLINK("#'Full Results'!A300", "300")</f>
      </c>
      <c r="F40" t="s">
        <v>74</v>
      </c>
    </row>
    <row r="41">
      <c r="C41" t="n">
        <v>33</v>
      </c>
      <c r="D41" s="9" t="str">
        <f>=HYPERLINK("#'Table 33'!A1", "As far as you are aware, does your business use any of the following Google products? : Google Ads")</f>
      </c>
      <c r="E41" s="20" t="str">
        <f>=HYPERLINK("#'Full Results'!A306", "306")</f>
      </c>
      <c r="F41" t="s">
        <v>74</v>
      </c>
    </row>
    <row r="42">
      <c r="C42" t="n">
        <v>34</v>
      </c>
      <c r="D42" s="9" t="str">
        <f>=HYPERLINK("#'Table 34'!A1", "As far as you are aware, does your business use any of the following Google products? : YouTube Ads")</f>
      </c>
      <c r="E42" s="20" t="str">
        <f>=HYPERLINK("#'Full Results'!A312", "312")</f>
      </c>
      <c r="F42" t="s">
        <v>74</v>
      </c>
    </row>
    <row r="43">
      <c r="C43" t="n">
        <v>35</v>
      </c>
      <c r="D43" s="9" t="str">
        <f>=HYPERLINK("#'Table 35'!A1", "As far as you are aware, does your business use any of the following Google products? : AdSense")</f>
      </c>
      <c r="E43" s="20" t="str">
        <f>=HYPERLINK("#'Full Results'!A318", "318")</f>
      </c>
      <c r="F43" t="s">
        <v>74</v>
      </c>
    </row>
    <row r="44">
      <c r="C44" t="n">
        <v>36</v>
      </c>
      <c r="D44" s="9" t="str">
        <f>=HYPERLINK("#'Table 36'!A1", "As far as you are aware, does your business use any of the following Google products? : Google Way")</f>
      </c>
      <c r="E44" s="20" t="str">
        <f>=HYPERLINK("#'Full Results'!A324", "324")</f>
      </c>
      <c r="F44" t="s">
        <v>74</v>
      </c>
    </row>
    <row r="45">
      <c r="C45" t="n">
        <v>37</v>
      </c>
      <c r="D45" s="9" t="str">
        <f>=HYPERLINK("#'Table 37'!A1", "Grid Summary: To what extent do you agree or disagree with the following?")</f>
      </c>
      <c r="E45" s="8"/>
      <c r="F45" t="s">
        <v>74</v>
      </c>
    </row>
    <row r="46">
      <c r="C46" t="n">
        <v>38</v>
      </c>
      <c r="D46" s="9" t="str">
        <f>=HYPERLINK("#'Table 38'!A1", "To what extent do you agree or disagree with the following?: Paid search advertising is one of the most important ways we reach new customers")</f>
      </c>
      <c r="E46" s="20" t="str">
        <f>=HYPERLINK("#'Full Results'!A330", "330")</f>
      </c>
      <c r="F46" t="s">
        <v>74</v>
      </c>
    </row>
    <row r="47">
      <c r="C47" t="n">
        <v>39</v>
      </c>
      <c r="D47" s="9" t="str">
        <f>=HYPERLINK("#'Table 39'!A1", "To what extent do you agree or disagree with the following?: The costs of starting a business have reduced substantially or dramatically because of internet tools such as Google Search, Gmail, Google Docs, Google Workspace, or Google Business Pro...")</f>
      </c>
      <c r="E47" s="20" t="str">
        <f>=HYPERLINK("#'Full Results'!A342", "342")</f>
      </c>
      <c r="F47" t="s">
        <v>74</v>
      </c>
    </row>
    <row r="48">
      <c r="C48" t="n">
        <v>40</v>
      </c>
      <c r="D48" s="9" t="str">
        <f>=HYPERLINK("#'Table 40'!A1", "To what extent do you agree or disagree with the following?: Google’s tools and services have helped accelerate the growth of my business")</f>
      </c>
      <c r="E48" s="20" t="str">
        <f>=HYPERLINK("#'Full Results'!A354", "354")</f>
      </c>
      <c r="F48" t="s">
        <v>74</v>
      </c>
    </row>
    <row r="49">
      <c r="C49" t="n">
        <v>41</v>
      </c>
      <c r="D49" s="9" t="str">
        <f>=HYPERLINK("#'Table 41'!A1", "To what extent do you agree or disagree with the following?: Google’s tools and services have made it easier for me to sell to international customers")</f>
      </c>
      <c r="E49" s="20" t="str">
        <f>=HYPERLINK("#'Full Results'!A366", "366")</f>
      </c>
      <c r="F49" t="s">
        <v>74</v>
      </c>
    </row>
    <row r="50">
      <c r="C50" t="n">
        <v>42</v>
      </c>
      <c r="D50" s="9" t="str">
        <f>=HYPERLINK("#'Table 42'!A1", " There has recently been some discussion in the news about “Artificial Intelligence” or “AI”. This is where computers are used to carry out tasks which would normally need a human to do them. How much would you say you know about “AI”?")</f>
      </c>
      <c r="E50" s="20" t="str">
        <f>=HYPERLINK("#'Full Results'!A378", "378")</f>
      </c>
      <c r="F50" t="s">
        <v>74</v>
      </c>
    </row>
    <row r="51">
      <c r="C51" t="n">
        <v>43</v>
      </c>
      <c r="D51" s="9" t="str">
        <f>=HYPERLINK("#'Table 43'!A1", " In general, how likely do you think it is that your business will explore AI tools more in the next year?")</f>
      </c>
      <c r="E51" s="20" t="str">
        <f>=HYPERLINK("#'Full Results'!A386", "386")</f>
      </c>
      <c r="F51" t="s">
        <v>74</v>
      </c>
    </row>
    <row r="52">
      <c r="C52" t="n">
        <v>44</v>
      </c>
      <c r="D52" s="9" t="str">
        <f>=HYPERLINK("#'Table 44'!A1", "Does your business currently use any AI technology to do the following?Please select all that apply")</f>
      </c>
      <c r="E52" s="20" t="str">
        <f>=HYPERLINK("#'Full Results'!A398", "398")</f>
      </c>
      <c r="F52" t="s">
        <v>74</v>
      </c>
    </row>
    <row r="53">
      <c r="C53" t="n">
        <v>45</v>
      </c>
      <c r="D53" s="9" t="str">
        <f>=HYPERLINK("#'Table 45'!A1", " In the future, does your business plan to invest in AI tools which take over tasks currently performed by humans?")</f>
      </c>
      <c r="E53" s="20" t="str">
        <f>=HYPERLINK("#'Full Results'!A411", "411")</f>
      </c>
      <c r="F53" t="s">
        <v>74</v>
      </c>
    </row>
    <row r="54">
      <c r="C54" t="n">
        <v>46</v>
      </c>
      <c r="D54" s="9" t="str">
        <f>=HYPERLINK("#'Table 46'!A1", "Grid Summary: You said you will invest in AI tools which take over tasks currently performed by humans in the next five years. How likely or unlikely is your business to do the following as a result of this?")</f>
      </c>
      <c r="E54" s="8"/>
      <c r="F54" t="s">
        <v>252</v>
      </c>
    </row>
    <row r="55">
      <c r="C55" t="n">
        <v>47</v>
      </c>
      <c r="D55" s="9" t="str">
        <f>=HYPERLINK("#'Table 47'!A1", "You said you will invest in AI tools which take over tasks currently performed by humans in the next five years. How likely or unlikely is your business to do the following as a result of this?: Reallocate employees freed-up time to other, more v...")</f>
      </c>
      <c r="E55" s="20" t="str">
        <f>=HYPERLINK("#'Full Results'!A420", "420")</f>
      </c>
      <c r="F55" t="s">
        <v>252</v>
      </c>
    </row>
    <row r="56">
      <c r="C56" t="n">
        <v>48</v>
      </c>
      <c r="D56" s="9" t="str">
        <f>=HYPERLINK("#'Table 48'!A1", "You said you will invest in AI tools which take over tasks currently performed by humans in the next five years. How likely or unlikely is your business to do the following as a result of this?: Reduce employee pay")</f>
      </c>
      <c r="E56" s="20" t="str">
        <f>=HYPERLINK("#'Full Results'!A432", "432")</f>
      </c>
      <c r="F56" t="s">
        <v>252</v>
      </c>
    </row>
    <row r="57">
      <c r="C57" t="n">
        <v>49</v>
      </c>
      <c r="D57" s="9" t="str">
        <f>=HYPERLINK("#'Table 49'!A1", "You said you will invest in AI tools which take over tasks currently performed by humans in the next five years. How likely or unlikely is your business to do the following as a result of this?: Increase employee pay")</f>
      </c>
      <c r="E57" s="20" t="str">
        <f>=HYPERLINK("#'Full Results'!A444", "444")</f>
      </c>
      <c r="F57" t="s">
        <v>252</v>
      </c>
    </row>
    <row r="58">
      <c r="C58" t="n">
        <v>50</v>
      </c>
      <c r="D58" s="9" t="str">
        <f>=HYPERLINK("#'Table 50'!A1", "You said you will invest in AI tools which take over tasks currently performed by humans in the next five years. How likely or unlikely is your business to do the following as a result of this?: Reduce the number of hours you expect employees to ...")</f>
      </c>
      <c r="E58" s="20" t="str">
        <f>=HYPERLINK("#'Full Results'!A456", "456")</f>
      </c>
      <c r="F58" t="s">
        <v>252</v>
      </c>
    </row>
    <row r="59">
      <c r="C59" t="n">
        <v>51</v>
      </c>
      <c r="D59" s="9" t="str">
        <f>=HYPERLINK("#'Table 51'!A1", "You said you will invest in AI tools which take over tasks currently performed by humans in the next five years. How likely or unlikely is your business to do the following as a result of this?: Reduce the size of your workforce")</f>
      </c>
      <c r="E59" s="20" t="str">
        <f>=HYPERLINK("#'Full Results'!A468", "468")</f>
      </c>
      <c r="F59" t="s">
        <v>252</v>
      </c>
    </row>
    <row r="60">
      <c r="C60" t="n">
        <v>52</v>
      </c>
      <c r="D60" s="9" t="str">
        <f>=HYPERLINK("#'Table 52'!A1", "You said you will invest in AI tools which take over tasks currently performed by humans in the next five years. How likely or unlikely is your business to do the following as a result of this?: Reskill existing employees")</f>
      </c>
      <c r="E60" s="20" t="str">
        <f>=HYPERLINK("#'Full Results'!A480", "480")</f>
      </c>
      <c r="F60" t="s">
        <v>252</v>
      </c>
    </row>
    <row r="61">
      <c r="C61" t="n">
        <v>53</v>
      </c>
      <c r="D61" s="9" t="str">
        <f>=HYPERLINK("#'Table 53'!A1", "You said you will invest in AI tools which take over tasks currently performed by humans in the next five years. How likely or unlikely is your business to do the following as a result of this?: Hire new people to support deployment of AI technology")</f>
      </c>
      <c r="E61" s="20" t="str">
        <f>=HYPERLINK("#'Full Results'!A492", "492")</f>
      </c>
      <c r="F61" t="s">
        <v>252</v>
      </c>
    </row>
    <row r="62">
      <c r="C62" t="n">
        <v>54</v>
      </c>
      <c r="D62" s="9" t="str">
        <f>=HYPERLINK("#'Table 54'!A1", " In the last year, AI tools that are used to generate text, images, or video (“generative AI”) have become much more prominent. Examples of text based generative AI tools include Bard, ChatGPT, and Bing Chat, while image tools include Dall-E, Sta...")</f>
      </c>
      <c r="E62" s="20" t="str">
        <f>=HYPERLINK("#'Full Results'!A504", "504")</f>
      </c>
      <c r="F62" t="s">
        <v>74</v>
      </c>
    </row>
    <row r="63">
      <c r="C63" t="n">
        <v>55</v>
      </c>
      <c r="D63" s="9" t="str">
        <f>=HYPERLINK("#'Table 55'!A1", " Generative AI refers specifically to AI tools that generate new, realistic content (e.g. images, text, or video). This includes tools such as Chat GPT or Bard. How likely do you think it is that generative AI will significantly improve the produ...")</f>
      </c>
      <c r="E63" s="20" t="str">
        <f>=HYPERLINK("#'Full Results'!A513", "513")</f>
      </c>
      <c r="F63" t="s">
        <v>74</v>
      </c>
    </row>
    <row r="64">
      <c r="C64" t="n">
        <v>56</v>
      </c>
      <c r="D64" s="9" t="str">
        <f>=HYPERLINK("#'Table 56'!A1", "Does your business currently use any generative AI tools to do any of the following?Please select all that apply")</f>
      </c>
      <c r="E64" s="20" t="str">
        <f>=HYPERLINK("#'Full Results'!A525", "525")</f>
      </c>
      <c r="F64" t="s">
        <v>74</v>
      </c>
    </row>
    <row r="65">
      <c r="C65" t="n">
        <v>57</v>
      </c>
      <c r="D65" s="9" t="str">
        <f>=HYPERLINK("#'Table 57'!A1", "And which of the same list of tasks do you expect to use generative AI technology to do in the next five years?Please select all that apply")</f>
      </c>
      <c r="E65" s="20" t="str">
        <f>=HYPERLINK("#'Full Results'!A536", "536")</f>
      </c>
      <c r="F65" t="s">
        <v>74</v>
      </c>
    </row>
    <row r="66">
      <c r="C66" t="n">
        <v>58</v>
      </c>
      <c r="D66" s="9" t="str">
        <f>=HYPERLINK("#'Table 58'!A1", " Generative AI refers specifically to AI tools that generate new, realistic content (e.g. images, text, or video). This includes tools such as Chat GPT or Bard. Do you think day-to-day tasks for workers at your business would be made easier or mo...")</f>
      </c>
      <c r="E66" s="20" t="str">
        <f>=HYPERLINK("#'Full Results'!A547", "547")</f>
      </c>
      <c r="F66" t="s">
        <v>74</v>
      </c>
    </row>
    <row r="67">
      <c r="C67" t="n">
        <v>59</v>
      </c>
      <c r="D67" s="9" t="str">
        <f>=HYPERLINK("#'Table 59'!A1", " And do you think day-to-day tasks for workers at your business would be made easier or more difficult if generative AI tools were integrated into Google Workspace (eg to help draft documents and presentations, or more easily analyse data in spre...")</f>
      </c>
      <c r="E67" s="20" t="str">
        <f>=HYPERLINK("#'Full Results'!A557", "557")</f>
      </c>
      <c r="F67" t="s">
        <v>74</v>
      </c>
    </row>
    <row r="68">
      <c r="C68" t="n">
        <v>60</v>
      </c>
      <c r="D68" s="9" t="str">
        <f>=HYPERLINK("#'Table 60'!A1", " Overall, how familiar are you with Google’s work with AI?")</f>
      </c>
      <c r="E68" s="20" t="str">
        <f>=HYPERLINK("#'Full Results'!A567", "567")</f>
      </c>
      <c r="F68" t="s">
        <v>74</v>
      </c>
    </row>
    <row r="69">
      <c r="C69" t="n">
        <v>61</v>
      </c>
      <c r="D69" s="9" t="str">
        <f>=HYPERLINK("#'Table 61'!A1", "Grid Summary: As far as you are aware, in your opinion are the following phrases good or bad descriptions of Google’s work with AI?")</f>
      </c>
      <c r="E69" s="8"/>
      <c r="F69" t="s">
        <v>74</v>
      </c>
    </row>
    <row r="70">
      <c r="C70" t="n">
        <v>62</v>
      </c>
      <c r="D70" s="9" t="str">
        <f>=HYPERLINK("#'Table 62'!A1", "As far as you are aware, in your opinion are the following phrases good or bad descriptions of Google’s work with AI?: World leader")</f>
      </c>
      <c r="E70" s="20" t="str">
        <f>=HYPERLINK("#'Full Results'!A576", "576")</f>
      </c>
      <c r="F70" t="s">
        <v>74</v>
      </c>
    </row>
    <row r="71">
      <c r="C71" t="n">
        <v>63</v>
      </c>
      <c r="D71" s="9" t="str">
        <f>=HYPERLINK("#'Table 63'!A1", "As far as you are aware, in your opinion are the following phrases good or bad descriptions of Google’s work with AI?: Responsible approach")</f>
      </c>
      <c r="E71" s="20" t="str">
        <f>=HYPERLINK("#'Full Results'!A585", "585")</f>
      </c>
      <c r="F71" t="s">
        <v>74</v>
      </c>
    </row>
    <row r="72">
      <c r="C72" t="n">
        <v>64</v>
      </c>
      <c r="D72" s="9" t="str">
        <f>=HYPERLINK("#'Table 64'!A1", "As far as you are aware, in your opinion are the following phrases good or bad descriptions of Google’s work with AI?: Bold approach")</f>
      </c>
      <c r="E72" s="20" t="str">
        <f>=HYPERLINK("#'Full Results'!A594", "594")</f>
      </c>
      <c r="F72" t="s">
        <v>74</v>
      </c>
    </row>
    <row r="73">
      <c r="C73" t="n">
        <v>65</v>
      </c>
      <c r="D73" s="9" t="str">
        <f>=HYPERLINK("#'Table 65'!A1", "As far as you are aware, in your opinion are the following phrases good or bad descriptions of Google’s work with AI?: Safe approach")</f>
      </c>
      <c r="E73" s="20" t="str">
        <f>=HYPERLINK("#'Full Results'!A603", "603")</f>
      </c>
      <c r="F73" t="s">
        <v>74</v>
      </c>
    </row>
    <row r="74">
      <c r="C74" t="n">
        <v>66</v>
      </c>
      <c r="D74" s="9" t="str">
        <f>=HYPERLINK("#'Table 66'!A1", "As far as you are aware, in your opinion are the following phrases good or bad descriptions of Google’s work with AI?: Transparent")</f>
      </c>
      <c r="E74" s="20" t="str">
        <f>=HYPERLINK("#'Full Results'!A612", "612")</f>
      </c>
      <c r="F74" t="s">
        <v>74</v>
      </c>
    </row>
    <row r="75">
      <c r="C75" t="n">
        <v>67</v>
      </c>
      <c r="D75" s="9" t="str">
        <f>=HYPERLINK("#'Table 67'!A1", "As far as you are aware, in your opinion are the following phrases good or bad descriptions of Google’s work with AI?: Prevents AI misuse or harm")</f>
      </c>
      <c r="E75" s="20" t="str">
        <f>=HYPERLINK("#'Full Results'!A621", "621")</f>
      </c>
      <c r="F75" t="s">
        <v>74</v>
      </c>
    </row>
    <row r="76">
      <c r="C76" t="n">
        <v>68</v>
      </c>
      <c r="D76" s="9" t="str">
        <f>=HYPERLINK("#'Table 68'!A1", "As far as you are aware, in your opinion are the following phrases good or bad descriptions of Google’s work with AI?: Follows clear guidelines for ethical AI development and release")</f>
      </c>
      <c r="E76" s="20" t="str">
        <f>=HYPERLINK("#'Full Results'!A630", "630")</f>
      </c>
      <c r="F76" t="s">
        <v>74</v>
      </c>
    </row>
    <row r="77">
      <c r="C77" t="n">
        <v>69</v>
      </c>
      <c r="D77" s="9" t="str">
        <f>=HYPERLINK("#'Table 69'!A1", "As far as you are aware, in your opinion are the following phrases good or bad descriptions of Google’s work with AI?: Unbiased")</f>
      </c>
      <c r="E77" s="20" t="str">
        <f>=HYPERLINK("#'Full Results'!A639", "639")</f>
      </c>
      <c r="F77" t="s">
        <v>74</v>
      </c>
    </row>
    <row r="78">
      <c r="C78" t="n">
        <v>70</v>
      </c>
      <c r="D78" s="9" t="str">
        <f>=HYPERLINK("#'Table 70'!A1", "As far as you are aware, in your opinion are the following phrases good or bad descriptions of Google’s work with AI?: Reckless")</f>
      </c>
      <c r="E78" s="20" t="str">
        <f>=HYPERLINK("#'Full Results'!A648", "648")</f>
      </c>
      <c r="F78" t="s">
        <v>74</v>
      </c>
    </row>
    <row r="79">
      <c r="C79" t="n">
        <v>71</v>
      </c>
      <c r="D79" s="9" t="str">
        <f>=HYPERLINK("#'Table 71'!A1", "As far as you are aware, in your opinion are the following phrases good or bad descriptions of Google’s work with AI?: Slow")</f>
      </c>
      <c r="E79" s="20" t="str">
        <f>=HYPERLINK("#'Full Results'!A657", "657")</f>
      </c>
      <c r="F79" t="s">
        <v>74</v>
      </c>
    </row>
    <row r="80">
      <c r="C80" t="n">
        <v>72</v>
      </c>
      <c r="D80" s="9" t="str">
        <f>=HYPERLINK("#'Table 72'!A1", "Has your business experienced any of these digital security threats in the past five years?")</f>
      </c>
      <c r="E80" s="20" t="str">
        <f>=HYPERLINK("#'Full Results'!A666", "666")</f>
      </c>
      <c r="F80" t="s">
        <v>74</v>
      </c>
    </row>
    <row r="81">
      <c r="C81" t="n">
        <v>73</v>
      </c>
      <c r="D81" s="9" t="str">
        <f>=HYPERLINK("#'Table 73'!A1", " You said that your business had experienced Data loss in the past five years. Overall, how much would you estimate this financially cost your business?")</f>
      </c>
      <c r="E81" s="20" t="str">
        <f>=HYPERLINK("#'Full Results'!A677", "677")</f>
      </c>
      <c r="F81" t="s">
        <v>330</v>
      </c>
    </row>
    <row r="82">
      <c r="C82" t="n">
        <v>74</v>
      </c>
      <c r="D82" s="9" t="str">
        <f>=HYPERLINK("#'Table 74'!A1", " You said that your business had experienced ransomware or malware in the past five years. Overall, how much would you estimate this financially cost your business?")</f>
      </c>
      <c r="E82" s="20" t="str">
        <f>=HYPERLINK("#'Full Results'!A695", "695")</f>
      </c>
      <c r="F82" t="s">
        <v>332</v>
      </c>
    </row>
    <row r="83">
      <c r="C83" t="n">
        <v>75</v>
      </c>
      <c r="D83" s="9" t="str">
        <f>=HYPERLINK("#'Table 75'!A1", " You said that your business had experienced hacking or a security breach in the past five years. Overall, how much would you estimate this financially cost your business?")</f>
      </c>
      <c r="E83" s="20" t="str">
        <f>=HYPERLINK("#'Full Results'!A713", "713")</f>
      </c>
      <c r="F83" t="s">
        <v>334</v>
      </c>
    </row>
    <row r="84">
      <c r="C84" t="n">
        <v>76</v>
      </c>
      <c r="D84" s="9" t="str">
        <f>=HYPERLINK("#'Table 76'!A1", " You said that your business had experienced phishing e-mails in the past five years. Overall, how much would you estimate this financially cost your business?")</f>
      </c>
      <c r="E84" s="20" t="str">
        <f>=HYPERLINK("#'Full Results'!A731", "731")</f>
      </c>
      <c r="F84" t="s">
        <v>336</v>
      </c>
    </row>
    <row r="85">
      <c r="C85" t="n">
        <v>77</v>
      </c>
      <c r="D85" s="9" t="str">
        <f>=HYPERLINK("#'Table 77'!A1", " You said that your business had experienced payment fraud in the past five years. Overall, how much would you estimate this financially cost your business?")</f>
      </c>
      <c r="E85" s="20" t="str">
        <f>=HYPERLINK("#'Full Results'!A749", "749")</f>
      </c>
      <c r="F85" t="s">
        <v>338</v>
      </c>
    </row>
    <row r="86">
      <c r="C86" t="n">
        <v>78</v>
      </c>
      <c r="D86" s="9" t="str">
        <f>=HYPERLINK("#'Table 78'!A1", " You said that your business had experienced other forms of cyberattack in the past five years. Overall, how much would you estimate this financially cost your business?")</f>
      </c>
      <c r="E86" s="20" t="str">
        <f>=HYPERLINK("#'Full Results'!A767", "767")</f>
      </c>
      <c r="F86" t="s">
        <v>340</v>
      </c>
    </row>
  </sheetData>
  <pageMargins left="0.7" right="0.7" top="0.75" bottom="0.75" header="0.3" footer="0.3"/>
  <pageSetup paperSize="9" orientation="portrait" horizontalDpi="300" verticalDpi="300"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8" xSplit="2" topLeftCell="C9" activePane="bottomRight" state="frozen"/>
      <selection pane="bottomRight"/>
    </sheetView>
  </sheetViews>
  <sheetFormatPr defaultRowHeight="15.0" baseColWidth="10"/>
  <cols>
    <col min="2" max="2" width="20.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 t="s">
        <v>341</v>
      </c>
    </row>
    <row r="5" ht="30" customHeight="1">
      <c r="B5" s="14"/>
      <c r="C5" s="14"/>
      <c r="D5" s="14" t="s">
        <v>55</v>
      </c>
      <c r="E5" s="14"/>
      <c r="F5" s="14"/>
      <c r="G5" s="14"/>
      <c r="H5" s="14" t="s">
        <v>56</v>
      </c>
      <c r="I5" s="14"/>
      <c r="J5" s="14"/>
      <c r="K5" s="14" t="s">
        <v>24</v>
      </c>
      <c r="L5" s="14"/>
      <c r="M5" s="14" t="s">
        <v>57</v>
      </c>
      <c r="N5" s="14"/>
      <c r="O5" s="14"/>
      <c r="P5" s="14"/>
      <c r="Q5" s="14"/>
      <c r="R5" s="14" t="s">
        <v>58</v>
      </c>
      <c r="S5" s="14"/>
      <c r="T5" s="14"/>
      <c r="U5" s="14"/>
      <c r="V5" s="14"/>
      <c r="W5" s="14"/>
      <c r="X5" s="14" t="s">
        <v>59</v>
      </c>
      <c r="Y5" s="14"/>
      <c r="Z5" s="14"/>
      <c r="AA5" s="14"/>
      <c r="AB5" s="14"/>
      <c r="AC5" s="14"/>
      <c r="AD5" s="14"/>
      <c r="AE5" s="14"/>
      <c r="AF5" s="14" t="s">
        <v>60</v>
      </c>
      <c r="AG5" s="14"/>
      <c r="AH5" s="14"/>
      <c r="AI5" s="14"/>
      <c r="AJ5" s="14"/>
      <c r="AK5" s="14"/>
      <c r="AL5" s="14"/>
      <c r="AM5" s="14"/>
      <c r="AN5" s="14"/>
      <c r="AO5" s="14"/>
      <c r="AP5" s="14"/>
      <c r="AQ5" s="14"/>
      <c r="AR5" s="14" t="s">
        <v>61</v>
      </c>
      <c r="AS5" s="14"/>
      <c r="AT5" s="14"/>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2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2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11">
      <c r="B11" s="7" t="s">
        <v>75</v>
      </c>
    </row>
    <row r="12">
      <c r="B12" s="26" t="s">
        <v>74</v>
      </c>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row>
    <row r="13">
      <c r="B13" t="s">
        <v>65</v>
      </c>
      <c r="C13" s="16" t="n">
        <v>0.646357519814898</v>
      </c>
      <c r="D13" s="16" t="n">
        <v>0.593775246174063</v>
      </c>
      <c r="E13" s="16" t="n">
        <v>0.422752340837258</v>
      </c>
      <c r="F13" s="16" t="n">
        <v>0.711495034598288</v>
      </c>
      <c r="G13" s="16"/>
      <c r="H13" s="16" t="n">
        <v>0.364431860815389</v>
      </c>
      <c r="I13" s="16" t="n">
        <v>0.737711646628679</v>
      </c>
      <c r="J13" s="16"/>
      <c r="K13" s="16" t="n">
        <v>0.703148432646864</v>
      </c>
      <c r="L13" s="16"/>
      <c r="M13" s="16" t="n">
        <v>0.667672505732122</v>
      </c>
      <c r="N13" s="16" t="n">
        <v>0.532937183223901</v>
      </c>
      <c r="O13" s="16" t="n">
        <v>0.408108681824136</v>
      </c>
      <c r="P13" s="16" t="n">
        <v>0.565686207217498</v>
      </c>
      <c r="Q13" s="16"/>
      <c r="R13" s="16" t="n">
        <v>0.701361967988597</v>
      </c>
      <c r="S13" s="16" t="n">
        <v>0.512426756194692</v>
      </c>
      <c r="T13" s="16" t="n">
        <v>0.645804589642635</v>
      </c>
      <c r="U13" s="16" t="n">
        <v>0.565911371282786</v>
      </c>
      <c r="V13" s="16" t="n">
        <v>0.728306639406187</v>
      </c>
      <c r="W13" s="16"/>
      <c r="X13" s="16" t="n">
        <v>0.637907011709333</v>
      </c>
      <c r="Y13" s="16" t="n">
        <v>0.778080144845718</v>
      </c>
      <c r="Z13" s="16" t="n">
        <v>0.641637354207269</v>
      </c>
      <c r="AA13" s="16" t="n">
        <v>0.319781003835321</v>
      </c>
      <c r="AB13" s="16" t="n">
        <v>0.740396102707241</v>
      </c>
      <c r="AC13" s="16" t="n">
        <v>0.909743225146146</v>
      </c>
      <c r="AD13" s="16" t="n">
        <v>0.526476601673363</v>
      </c>
      <c r="AE13" s="16"/>
      <c r="AF13" s="16" t="n">
        <v>0.5295702053205</v>
      </c>
      <c r="AG13" s="16" t="n">
        <v>0.642349422441481</v>
      </c>
      <c r="AH13" s="16" t="n">
        <v>0.693237722962179</v>
      </c>
      <c r="AI13" s="16" t="n">
        <v>0.848661660183719</v>
      </c>
      <c r="AJ13" s="16" t="n">
        <v>0.512563771875903</v>
      </c>
      <c r="AK13" s="16" t="n">
        <v>0.756125113069886</v>
      </c>
      <c r="AL13" s="16" t="n">
        <v>0.671645705179068</v>
      </c>
      <c r="AM13" s="16" t="n">
        <v>0.479555498208611</v>
      </c>
      <c r="AN13" s="16" t="n">
        <v>0.648112481293798</v>
      </c>
      <c r="AO13" s="16" t="n">
        <v>0.740805739392622</v>
      </c>
      <c r="AP13" s="16" t="n">
        <v>0.314757527412408</v>
      </c>
      <c r="AQ13" s="16"/>
      <c r="AR13" s="16" t="n">
        <v>0.670257235173477</v>
      </c>
      <c r="AS13" s="16" t="n">
        <v>0.701862039576013</v>
      </c>
      <c r="AT13" s="16" t="n">
        <v>0.554070515256751</v>
      </c>
    </row>
    <row r="14">
      <c r="B14" t="s">
        <v>66</v>
      </c>
      <c r="C14" s="16" t="n">
        <v>0.162645937252031</v>
      </c>
      <c r="D14" s="16" t="n">
        <v>0.0634886312406815</v>
      </c>
      <c r="E14" s="16" t="n">
        <v>0.347048884216485</v>
      </c>
      <c r="F14" s="16" t="n">
        <v>0.125033850986995</v>
      </c>
      <c r="G14" s="16"/>
      <c r="H14" s="16" t="n">
        <v>0.283950732404824</v>
      </c>
      <c r="I14" s="16" t="n">
        <v>0.0596236264709451</v>
      </c>
      <c r="J14" s="16"/>
      <c r="K14" s="16" t="n">
        <v>0.0761712351358265</v>
      </c>
      <c r="L14" s="16"/>
      <c r="M14" s="16" t="n">
        <v>0.15825412141238</v>
      </c>
      <c r="N14" s="16" t="n">
        <v>0.150206684380656</v>
      </c>
      <c r="O14" s="16" t="n">
        <v>0.310681280894938</v>
      </c>
      <c r="P14" s="16" t="n">
        <v>0.246889328934223</v>
      </c>
      <c r="Q14" s="16"/>
      <c r="R14" s="16" t="n">
        <v>0.0217234202090114</v>
      </c>
      <c r="S14" s="16" t="n">
        <v>0.120128295460342</v>
      </c>
      <c r="T14" s="16" t="n">
        <v>0.177984521204663</v>
      </c>
      <c r="U14" s="16" t="n">
        <v>0.337721931770717</v>
      </c>
      <c r="V14" s="16" t="n">
        <v>0.0848682438852409</v>
      </c>
      <c r="W14" s="16"/>
      <c r="X14" s="16" t="n">
        <v>0.162389450726204</v>
      </c>
      <c r="Y14" s="16" t="n">
        <v>0.0229160210399397</v>
      </c>
      <c r="Z14" s="16" t="n">
        <v>0.319685098345708</v>
      </c>
      <c r="AA14" s="16" t="n">
        <v>0.57794069919395</v>
      </c>
      <c r="AB14" s="16" t="n">
        <v>0.0461141893195023</v>
      </c>
      <c r="AC14" s="16" t="n">
        <v>0.0328042003345551</v>
      </c>
      <c r="AD14" s="16" t="n">
        <v>0.0488905108706461</v>
      </c>
      <c r="AE14" s="16"/>
      <c r="AF14" s="16" t="n">
        <v>0.0398870919366834</v>
      </c>
      <c r="AG14" s="16" t="n">
        <v>0.204577877822051</v>
      </c>
      <c r="AH14" s="16" t="n">
        <v>0.246350513949493</v>
      </c>
      <c r="AI14" s="16" t="n">
        <v>0.0396750538136077</v>
      </c>
      <c r="AJ14" s="16" t="n">
        <v>0.280372473543831</v>
      </c>
      <c r="AK14" s="16" t="n">
        <v>0.0197513797081088</v>
      </c>
      <c r="AL14" s="16" t="n">
        <v>0.0605047459867026</v>
      </c>
      <c r="AM14" s="16" t="n">
        <v>0.334115650748241</v>
      </c>
      <c r="AN14" s="16" t="n">
        <v>0.109053876547205</v>
      </c>
      <c r="AO14" s="16" t="n">
        <v>0.247511838438626</v>
      </c>
      <c r="AP14" s="16" t="n">
        <v>0.542780807628729</v>
      </c>
      <c r="AQ14" s="16"/>
      <c r="AR14" s="16" t="n">
        <v>0.103471269839161</v>
      </c>
      <c r="AS14" s="16" t="n">
        <v>0.117912640640869</v>
      </c>
      <c r="AT14" s="16" t="n">
        <v>0.342160217914594</v>
      </c>
    </row>
    <row r="15">
      <c r="B15" t="s">
        <v>67</v>
      </c>
      <c r="C15" s="16" t="n">
        <v>0.102988682345452</v>
      </c>
      <c r="D15" s="16" t="n">
        <v>0.165207818831263</v>
      </c>
      <c r="E15" s="16" t="n">
        <v>0.0544235402473039</v>
      </c>
      <c r="F15" s="16" t="n">
        <v>0.108814352487276</v>
      </c>
      <c r="G15" s="16"/>
      <c r="H15" s="16" t="n">
        <v>0.315920013882957</v>
      </c>
      <c r="I15" s="16" t="n">
        <v>0.109905554317414</v>
      </c>
      <c r="J15" s="16"/>
      <c r="K15" s="16" t="n">
        <v>0.136625043473054</v>
      </c>
      <c r="L15" s="16"/>
      <c r="M15" s="16" t="n">
        <v>0.0870366864277487</v>
      </c>
      <c r="N15" s="16" t="n">
        <v>0.224465305772822</v>
      </c>
      <c r="O15" s="16" t="n">
        <v>0.176016496806839</v>
      </c>
      <c r="P15" s="16" t="n">
        <v>0.109870677231135</v>
      </c>
      <c r="Q15" s="16"/>
      <c r="R15" s="16" t="n">
        <v>0.143888160953449</v>
      </c>
      <c r="S15" s="16" t="n">
        <v>0.268492652699235</v>
      </c>
      <c r="T15" s="16" t="n">
        <v>0.0737650419397127</v>
      </c>
      <c r="U15" s="16" t="n">
        <v>0.0217288216573368</v>
      </c>
      <c r="V15" s="16" t="n">
        <v>0.108993485813827</v>
      </c>
      <c r="W15" s="16"/>
      <c r="X15" s="16" t="n">
        <v>0.154238750167453</v>
      </c>
      <c r="Y15" s="16" t="n">
        <v>0.0111413564845534</v>
      </c>
      <c r="Z15" s="16" t="n">
        <v>0.027452860178493</v>
      </c>
      <c r="AA15" s="16" t="n">
        <v>0.0126859360823422</v>
      </c>
      <c r="AB15" s="16" t="n">
        <v>0.183945074142731</v>
      </c>
      <c r="AC15" s="16" t="n">
        <v>0.044764494602992</v>
      </c>
      <c r="AD15" s="16" t="n">
        <v>0.0703521522948295</v>
      </c>
      <c r="AE15" s="16"/>
      <c r="AF15" s="16" t="n">
        <v>0</v>
      </c>
      <c r="AG15" s="16" t="n">
        <v>0.00320384863590764</v>
      </c>
      <c r="AH15" s="16" t="n">
        <v>0.0415855355902108</v>
      </c>
      <c r="AI15" s="16" t="n">
        <v>0.104584017987884</v>
      </c>
      <c r="AJ15" s="16" t="n">
        <v>0.189708816701223</v>
      </c>
      <c r="AK15" s="16" t="n">
        <v>0.109188589066897</v>
      </c>
      <c r="AL15" s="16" t="n">
        <v>0.0425009382477819</v>
      </c>
      <c r="AM15" s="16" t="n">
        <v>0.0868256631372031</v>
      </c>
      <c r="AN15" s="16" t="n">
        <v>0.207730994739013</v>
      </c>
      <c r="AO15" s="16" t="n">
        <v>0.0116824221687527</v>
      </c>
      <c r="AP15" s="16" t="n">
        <v>0</v>
      </c>
      <c r="AQ15" s="16"/>
      <c r="AR15" s="16" t="n">
        <v>0.11563426459922</v>
      </c>
      <c r="AS15" s="16" t="n">
        <v>0.0992390697168948</v>
      </c>
      <c r="AT15" s="16" t="n">
        <v>0.0716598707246028</v>
      </c>
    </row>
    <row r="16">
      <c r="B16" t="s">
        <v>68</v>
      </c>
      <c r="C16" s="16" t="n">
        <v>0.0213856487371383</v>
      </c>
      <c r="D16" s="16" t="n">
        <v>0.0600653607972033</v>
      </c>
      <c r="E16" s="16" t="n">
        <v>0.0775989294803529</v>
      </c>
      <c r="F16" s="16" t="n">
        <v>0.00213318957142854</v>
      </c>
      <c r="G16" s="16"/>
      <c r="H16" s="16" t="n">
        <v>0.0351198881210673</v>
      </c>
      <c r="I16" s="16" t="n">
        <v>0.0229457902634832</v>
      </c>
      <c r="J16" s="16"/>
      <c r="K16" s="16" t="n">
        <v>0.0220273586029179</v>
      </c>
      <c r="L16" s="16"/>
      <c r="M16" s="16" t="n">
        <v>0.0117315392780898</v>
      </c>
      <c r="N16" s="16" t="n">
        <v>0.0844398267480761</v>
      </c>
      <c r="O16" s="16" t="n">
        <v>0.0943656117096902</v>
      </c>
      <c r="P16" s="16" t="n">
        <v>0.0457888715509152</v>
      </c>
      <c r="Q16" s="16"/>
      <c r="R16" s="16" t="n">
        <v>0</v>
      </c>
      <c r="S16" s="16" t="n">
        <v>0.0102607894872586</v>
      </c>
      <c r="T16" s="16" t="n">
        <v>0.0569775642474977</v>
      </c>
      <c r="U16" s="16" t="n">
        <v>0.0309846718085388</v>
      </c>
      <c r="V16" s="16" t="n">
        <v>0.00337524803010323</v>
      </c>
      <c r="W16" s="16"/>
      <c r="X16" s="16" t="n">
        <v>0.0454647873970095</v>
      </c>
      <c r="Y16" s="16" t="n">
        <v>0.000921100304947224</v>
      </c>
      <c r="Z16" s="16" t="n">
        <v>0.01122468726853</v>
      </c>
      <c r="AA16" s="16" t="n">
        <v>0.00665830392437155</v>
      </c>
      <c r="AB16" s="16" t="n">
        <v>0.0196862186812795</v>
      </c>
      <c r="AC16" s="16" t="n">
        <v>0.0111648748455542</v>
      </c>
      <c r="AD16" s="16" t="n">
        <v>0.0056779354423886</v>
      </c>
      <c r="AE16" s="16"/>
      <c r="AF16" s="16" t="n">
        <v>0.0011545587732386</v>
      </c>
      <c r="AG16" s="16" t="n">
        <v>0</v>
      </c>
      <c r="AH16" s="16" t="n">
        <v>0.0188262274981172</v>
      </c>
      <c r="AI16" s="16" t="n">
        <v>0.00494374328906374</v>
      </c>
      <c r="AJ16" s="16" t="n">
        <v>0.00718696915915818</v>
      </c>
      <c r="AK16" s="16" t="n">
        <v>0.0108635957008247</v>
      </c>
      <c r="AL16" s="16" t="n">
        <v>0.224797051775007</v>
      </c>
      <c r="AM16" s="16" t="n">
        <v>0.0350838238501678</v>
      </c>
      <c r="AN16" s="16" t="n">
        <v>0.0351026474199831</v>
      </c>
      <c r="AO16" s="16" t="n">
        <v>0</v>
      </c>
      <c r="AP16" s="16" t="n">
        <v>0</v>
      </c>
      <c r="AQ16" s="16"/>
      <c r="AR16" s="16" t="n">
        <v>0.00555191441059696</v>
      </c>
      <c r="AS16" s="16" t="n">
        <v>0.0807708076440923</v>
      </c>
      <c r="AT16" s="16" t="n">
        <v>0.0317116210367107</v>
      </c>
    </row>
    <row r="17">
      <c r="B17" t="s">
        <v>69</v>
      </c>
      <c r="C17" s="16" t="n">
        <v>0.0565327662790026</v>
      </c>
      <c r="D17" s="16" t="n">
        <v>0.11746294295679</v>
      </c>
      <c r="E17" s="16" t="n">
        <v>0.0981763052185998</v>
      </c>
      <c r="F17" s="16" t="n">
        <v>0.0386229689207816</v>
      </c>
      <c r="G17" s="16"/>
      <c r="H17" s="16" t="n">
        <v>0.000577504775763343</v>
      </c>
      <c r="I17" s="16" t="n">
        <v>0.0551132330223005</v>
      </c>
      <c r="J17" s="16"/>
      <c r="K17" s="16" t="n">
        <v>0.0620279301413376</v>
      </c>
      <c r="L17" s="16"/>
      <c r="M17" s="16" t="n">
        <v>0.0645472689854219</v>
      </c>
      <c r="N17" s="16" t="n">
        <v>0</v>
      </c>
      <c r="O17" s="16" t="n">
        <v>0.0108279287643966</v>
      </c>
      <c r="P17" s="16" t="n">
        <v>0.0317649150662285</v>
      </c>
      <c r="Q17" s="16"/>
      <c r="R17" s="16" t="n">
        <v>0.133026450848943</v>
      </c>
      <c r="S17" s="16" t="n">
        <v>0.0886915061584725</v>
      </c>
      <c r="T17" s="16" t="n">
        <v>0.045468282965492</v>
      </c>
      <c r="U17" s="16" t="n">
        <v>0.00084082186692632</v>
      </c>
      <c r="V17" s="16" t="n">
        <v>0.0744563828646416</v>
      </c>
      <c r="W17" s="16"/>
      <c r="X17" s="16" t="n">
        <v>0</v>
      </c>
      <c r="Y17" s="16" t="n">
        <v>0.140206032993631</v>
      </c>
      <c r="Z17" s="16" t="n">
        <v>0</v>
      </c>
      <c r="AA17" s="16" t="n">
        <v>0.0829340569640149</v>
      </c>
      <c r="AB17" s="16" t="n">
        <v>0.000634966362117741</v>
      </c>
      <c r="AC17" s="16" t="n">
        <v>0.00152320507075219</v>
      </c>
      <c r="AD17" s="16" t="n">
        <v>0.348602799718773</v>
      </c>
      <c r="AE17" s="16"/>
      <c r="AF17" s="16" t="n">
        <v>0.429388143969578</v>
      </c>
      <c r="AG17" s="16" t="n">
        <v>0.000801637685936099</v>
      </c>
      <c r="AH17" s="16" t="n">
        <v>0</v>
      </c>
      <c r="AI17" s="16" t="n">
        <v>0.00213552472572531</v>
      </c>
      <c r="AJ17" s="16" t="n">
        <v>0.000324166891035781</v>
      </c>
      <c r="AK17" s="16" t="n">
        <v>0.104071322454283</v>
      </c>
      <c r="AL17" s="16" t="n">
        <v>0.000551558811439841</v>
      </c>
      <c r="AM17" s="16" t="n">
        <v>0.0644193640557769</v>
      </c>
      <c r="AN17" s="16" t="n">
        <v>0</v>
      </c>
      <c r="AO17" s="16" t="n">
        <v>0</v>
      </c>
      <c r="AP17" s="16" t="n">
        <v>0.142461664958863</v>
      </c>
      <c r="AQ17" s="16"/>
      <c r="AR17" s="16" t="n">
        <v>0.0891415007534808</v>
      </c>
      <c r="AS17" s="16" t="n">
        <v>0.000215442422131268</v>
      </c>
      <c r="AT17" s="16" t="n">
        <v>0.000397775067341339</v>
      </c>
    </row>
    <row r="18">
      <c r="B18" t="s">
        <v>70</v>
      </c>
      <c r="C18" s="16" t="n">
        <v>0.010089445571478</v>
      </c>
      <c r="D18" s="16" t="n">
        <v>0</v>
      </c>
      <c r="E18" s="16" t="n">
        <v>0</v>
      </c>
      <c r="F18" s="16" t="n">
        <v>0.0139006034352313</v>
      </c>
      <c r="G18" s="16"/>
      <c r="H18" s="16" t="n">
        <v>0</v>
      </c>
      <c r="I18" s="16" t="n">
        <v>0.0147001492971775</v>
      </c>
      <c r="J18" s="16"/>
      <c r="K18" s="16" t="n">
        <v>0</v>
      </c>
      <c r="L18" s="16"/>
      <c r="M18" s="16" t="n">
        <v>0.010757878164237</v>
      </c>
      <c r="N18" s="16" t="n">
        <v>0.00795099987454486</v>
      </c>
      <c r="O18" s="16" t="n">
        <v>0</v>
      </c>
      <c r="P18" s="16" t="n">
        <v>0</v>
      </c>
      <c r="Q18" s="16"/>
      <c r="R18" s="16" t="n">
        <v>0</v>
      </c>
      <c r="S18" s="16" t="n">
        <v>0</v>
      </c>
      <c r="T18" s="16" t="n">
        <v>0</v>
      </c>
      <c r="U18" s="16" t="n">
        <v>0.0428123816136948</v>
      </c>
      <c r="V18" s="16" t="n">
        <v>0</v>
      </c>
      <c r="W18" s="16"/>
      <c r="X18" s="16" t="n">
        <v>0</v>
      </c>
      <c r="Y18" s="16" t="n">
        <v>0.0467353443312104</v>
      </c>
      <c r="Z18" s="16" t="n">
        <v>0</v>
      </c>
      <c r="AA18" s="16" t="n">
        <v>0</v>
      </c>
      <c r="AB18" s="16" t="n">
        <v>0.00922344878712888</v>
      </c>
      <c r="AC18" s="16" t="n">
        <v>0</v>
      </c>
      <c r="AD18" s="16" t="n">
        <v>0</v>
      </c>
      <c r="AE18" s="16"/>
      <c r="AF18" s="16" t="n">
        <v>0</v>
      </c>
      <c r="AG18" s="16" t="n">
        <v>0.149067213414624</v>
      </c>
      <c r="AH18" s="16" t="n">
        <v>0</v>
      </c>
      <c r="AI18" s="16" t="n">
        <v>0</v>
      </c>
      <c r="AJ18" s="16" t="n">
        <v>0.00984380182884869</v>
      </c>
      <c r="AK18" s="16" t="n">
        <v>0</v>
      </c>
      <c r="AL18" s="16" t="n">
        <v>0</v>
      </c>
      <c r="AM18" s="16" t="n">
        <v>0</v>
      </c>
      <c r="AN18" s="16" t="n">
        <v>0</v>
      </c>
      <c r="AO18" s="16" t="n">
        <v>0</v>
      </c>
      <c r="AP18" s="16" t="n">
        <v>0</v>
      </c>
      <c r="AQ18" s="16"/>
      <c r="AR18" s="16" t="n">
        <v>0.0159438152240641</v>
      </c>
      <c r="AS18" s="16" t="n">
        <v>0</v>
      </c>
      <c r="AT18" s="16" t="n">
        <v>0</v>
      </c>
    </row>
    <row r="19">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row>
    <row r="20">
      <c r="B20" s="7" t="s">
        <v>76</v>
      </c>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row>
    <row r="21">
      <c r="B21" s="26" t="s">
        <v>74</v>
      </c>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row>
    <row r="22">
      <c r="B22" t="s">
        <v>65</v>
      </c>
      <c r="C22" s="16" t="n">
        <v>0.248367965134967</v>
      </c>
      <c r="D22" s="16" t="n">
        <v>0.0840257197032934</v>
      </c>
      <c r="E22" s="16" t="n">
        <v>0.362991946944204</v>
      </c>
      <c r="F22" s="16" t="n">
        <v>0.236594834266568</v>
      </c>
      <c r="G22" s="16"/>
      <c r="H22" s="16" t="n">
        <v>0.0290412254061044</v>
      </c>
      <c r="I22" s="16" t="n">
        <v>0.276413780055951</v>
      </c>
      <c r="J22" s="16"/>
      <c r="K22" s="16" t="n">
        <v>0.286461337338419</v>
      </c>
      <c r="L22" s="16"/>
      <c r="M22" s="16" t="n">
        <v>0.25809254208688</v>
      </c>
      <c r="N22" s="16" t="n">
        <v>0.149487064835249</v>
      </c>
      <c r="O22" s="16" t="n">
        <v>0.26893673003256</v>
      </c>
      <c r="P22" s="16" t="n">
        <v>0.304235144145981</v>
      </c>
      <c r="Q22" s="16"/>
      <c r="R22" s="16" t="n">
        <v>0.430371007564608</v>
      </c>
      <c r="S22" s="16" t="n">
        <v>0.267822526851901</v>
      </c>
      <c r="T22" s="16" t="n">
        <v>0.17524699326031</v>
      </c>
      <c r="U22" s="16" t="n">
        <v>0.310105193023704</v>
      </c>
      <c r="V22" s="16" t="n">
        <v>0.212631017781201</v>
      </c>
      <c r="W22" s="16"/>
      <c r="X22" s="16" t="n">
        <v>0.153026227535796</v>
      </c>
      <c r="Y22" s="16" t="n">
        <v>0.382655514845372</v>
      </c>
      <c r="Z22" s="16" t="n">
        <v>0.27007340916788</v>
      </c>
      <c r="AA22" s="16" t="n">
        <v>0.417670442039085</v>
      </c>
      <c r="AB22" s="16" t="n">
        <v>0.156093248215376</v>
      </c>
      <c r="AC22" s="16" t="n">
        <v>0.122984507905564</v>
      </c>
      <c r="AD22" s="16" t="n">
        <v>0.428070488200944</v>
      </c>
      <c r="AE22" s="16"/>
      <c r="AF22" s="16" t="n">
        <v>0.468052486167361</v>
      </c>
      <c r="AG22" s="16" t="n">
        <v>0.208895835319386</v>
      </c>
      <c r="AH22" s="16" t="n">
        <v>0.0275886308666648</v>
      </c>
      <c r="AI22" s="16" t="n">
        <v>0.0797945086341406</v>
      </c>
      <c r="AJ22" s="16" t="n">
        <v>0.294561130543175</v>
      </c>
      <c r="AK22" s="16" t="n">
        <v>0.290610213354914</v>
      </c>
      <c r="AL22" s="16" t="n">
        <v>0.47492212644386</v>
      </c>
      <c r="AM22" s="16" t="n">
        <v>0.0677086191877703</v>
      </c>
      <c r="AN22" s="16" t="n">
        <v>0.0269466325660606</v>
      </c>
      <c r="AO22" s="16" t="n">
        <v>0.257497479114043</v>
      </c>
      <c r="AP22" s="16" t="n">
        <v>0.553357411955099</v>
      </c>
      <c r="AQ22" s="16"/>
      <c r="AR22" s="16" t="n">
        <v>0.281610672027243</v>
      </c>
      <c r="AS22" s="16" t="n">
        <v>0.191639274029696</v>
      </c>
      <c r="AT22" s="16" t="n">
        <v>0.190780386994685</v>
      </c>
    </row>
    <row r="23">
      <c r="B23" t="s">
        <v>66</v>
      </c>
      <c r="C23" s="16" t="n">
        <v>0.146508869369789</v>
      </c>
      <c r="D23" s="16" t="n">
        <v>0.19743153696335</v>
      </c>
      <c r="E23" s="16" t="n">
        <v>0.289633141252983</v>
      </c>
      <c r="F23" s="16" t="n">
        <v>0.102864771726501</v>
      </c>
      <c r="G23" s="16"/>
      <c r="H23" s="16" t="n">
        <v>0.492843767936548</v>
      </c>
      <c r="I23" s="16" t="n">
        <v>0.044072335142851</v>
      </c>
      <c r="J23" s="16"/>
      <c r="K23" s="16" t="n">
        <v>0.139965178657758</v>
      </c>
      <c r="L23" s="16"/>
      <c r="M23" s="16" t="n">
        <v>0.120187448179505</v>
      </c>
      <c r="N23" s="16" t="n">
        <v>0.319122499846886</v>
      </c>
      <c r="O23" s="16" t="n">
        <v>0.317565247031271</v>
      </c>
      <c r="P23" s="16" t="n">
        <v>0.309200441969913</v>
      </c>
      <c r="Q23" s="16"/>
      <c r="R23" s="16" t="n">
        <v>0.0157997688306091</v>
      </c>
      <c r="S23" s="16" t="n">
        <v>0.239485207873588</v>
      </c>
      <c r="T23" s="16" t="n">
        <v>0.223315697054168</v>
      </c>
      <c r="U23" s="16" t="n">
        <v>0.218374617423768</v>
      </c>
      <c r="V23" s="16" t="n">
        <v>0.0599675420261619</v>
      </c>
      <c r="W23" s="16"/>
      <c r="X23" s="16" t="n">
        <v>0.162496611674872</v>
      </c>
      <c r="Y23" s="16" t="n">
        <v>0.0370149578042742</v>
      </c>
      <c r="Z23" s="16" t="n">
        <v>0.285537873264956</v>
      </c>
      <c r="AA23" s="16" t="n">
        <v>0.20484622228534</v>
      </c>
      <c r="AB23" s="16" t="n">
        <v>0.33773329247694</v>
      </c>
      <c r="AC23" s="16" t="n">
        <v>0.0937455218022796</v>
      </c>
      <c r="AD23" s="16" t="n">
        <v>0.107289765842966</v>
      </c>
      <c r="AE23" s="16"/>
      <c r="AF23" s="16" t="n">
        <v>0.0281119228400146</v>
      </c>
      <c r="AG23" s="16" t="n">
        <v>0.00724471722125998</v>
      </c>
      <c r="AH23" s="16" t="n">
        <v>0.477885643022826</v>
      </c>
      <c r="AI23" s="16" t="n">
        <v>0.043097972189184</v>
      </c>
      <c r="AJ23" s="16" t="n">
        <v>0.1069791368553</v>
      </c>
      <c r="AK23" s="16" t="n">
        <v>0.069972710367287</v>
      </c>
      <c r="AL23" s="16" t="n">
        <v>0.0135975638620803</v>
      </c>
      <c r="AM23" s="16" t="n">
        <v>0.499145194444842</v>
      </c>
      <c r="AN23" s="16" t="n">
        <v>0.385789871757505</v>
      </c>
      <c r="AO23" s="16" t="n">
        <v>0.0339070861203053</v>
      </c>
      <c r="AP23" s="16" t="n">
        <v>0.161719258127174</v>
      </c>
      <c r="AQ23" s="16"/>
      <c r="AR23" s="16" t="n">
        <v>0.0581145769749409</v>
      </c>
      <c r="AS23" s="16" t="n">
        <v>0.425996992640354</v>
      </c>
      <c r="AT23" s="16" t="n">
        <v>0.23165539557584</v>
      </c>
    </row>
    <row r="24">
      <c r="B24" t="s">
        <v>67</v>
      </c>
      <c r="C24" s="16" t="n">
        <v>0.105139411157208</v>
      </c>
      <c r="D24" s="16" t="n">
        <v>0.086573878014594</v>
      </c>
      <c r="E24" s="16" t="n">
        <v>0.175335286843595</v>
      </c>
      <c r="F24" s="16" t="n">
        <v>0.0886543145193888</v>
      </c>
      <c r="G24" s="16"/>
      <c r="H24" s="16" t="n">
        <v>0.1216195570111</v>
      </c>
      <c r="I24" s="16" t="n">
        <v>0.0900728780529358</v>
      </c>
      <c r="J24" s="16"/>
      <c r="K24" s="16" t="n">
        <v>0.047864144427813</v>
      </c>
      <c r="L24" s="16"/>
      <c r="M24" s="16" t="n">
        <v>0.0889840086554543</v>
      </c>
      <c r="N24" s="16" t="n">
        <v>0.225184925318229</v>
      </c>
      <c r="O24" s="16" t="n">
        <v>0.16969573574592</v>
      </c>
      <c r="P24" s="16" t="n">
        <v>0.183896882174374</v>
      </c>
      <c r="Q24" s="16"/>
      <c r="R24" s="16" t="n">
        <v>0</v>
      </c>
      <c r="S24" s="16" t="n">
        <v>0.210364697733383</v>
      </c>
      <c r="T24" s="16" t="n">
        <v>0.14246798053265</v>
      </c>
      <c r="U24" s="16" t="n">
        <v>0.0831822490706635</v>
      </c>
      <c r="V24" s="16" t="n">
        <v>0.08202132151236</v>
      </c>
      <c r="W24" s="16"/>
      <c r="X24" s="16" t="n">
        <v>0.118145496525703</v>
      </c>
      <c r="Y24" s="16" t="n">
        <v>0.0128578929312059</v>
      </c>
      <c r="Z24" s="16" t="n">
        <v>0.0692434060184445</v>
      </c>
      <c r="AA24" s="16" t="n">
        <v>0.0908025104523366</v>
      </c>
      <c r="AB24" s="16" t="n">
        <v>0.110843756816603</v>
      </c>
      <c r="AC24" s="16" t="n">
        <v>0.0604989846608028</v>
      </c>
      <c r="AD24" s="16" t="n">
        <v>0.033034869705988</v>
      </c>
      <c r="AE24" s="16"/>
      <c r="AF24" s="16" t="n">
        <v>0.0393875810163575</v>
      </c>
      <c r="AG24" s="16" t="n">
        <v>0.0523439871687118</v>
      </c>
      <c r="AH24" s="16" t="n">
        <v>0.0394062442387609</v>
      </c>
      <c r="AI24" s="16" t="n">
        <v>0.0278826367153964</v>
      </c>
      <c r="AJ24" s="16" t="n">
        <v>0.176981711000594</v>
      </c>
      <c r="AK24" s="16" t="n">
        <v>0.0809670157049817</v>
      </c>
      <c r="AL24" s="16" t="n">
        <v>0.24944598228525</v>
      </c>
      <c r="AM24" s="16" t="n">
        <v>0.136691625820393</v>
      </c>
      <c r="AN24" s="16" t="n">
        <v>0.0394360729358038</v>
      </c>
      <c r="AO24" s="16" t="n">
        <v>0.129113831511259</v>
      </c>
      <c r="AP24" s="16" t="n">
        <v>0</v>
      </c>
      <c r="AQ24" s="16"/>
      <c r="AR24" s="16" t="n">
        <v>0.085597410083129</v>
      </c>
      <c r="AS24" s="16" t="n">
        <v>0.273926065136478</v>
      </c>
      <c r="AT24" s="16" t="n">
        <v>0.0674197025340295</v>
      </c>
    </row>
    <row r="25">
      <c r="B25" t="s">
        <v>68</v>
      </c>
      <c r="C25" s="16" t="n">
        <v>0.113466396889357</v>
      </c>
      <c r="D25" s="16" t="n">
        <v>0.159159437091256</v>
      </c>
      <c r="E25" s="16" t="n">
        <v>0.1565718748123</v>
      </c>
      <c r="F25" s="16" t="n">
        <v>0.0968914511994316</v>
      </c>
      <c r="G25" s="16"/>
      <c r="H25" s="16" t="n">
        <v>0.069680850098956</v>
      </c>
      <c r="I25" s="16" t="n">
        <v>0.114429018697602</v>
      </c>
      <c r="J25" s="16"/>
      <c r="K25" s="16" t="n">
        <v>0.0874191043432307</v>
      </c>
      <c r="L25" s="16"/>
      <c r="M25" s="16" t="n">
        <v>0.105534925559856</v>
      </c>
      <c r="N25" s="16" t="n">
        <v>0.179060858852063</v>
      </c>
      <c r="O25" s="16" t="n">
        <v>0.13660016315678</v>
      </c>
      <c r="P25" s="16" t="n">
        <v>0.102654883530686</v>
      </c>
      <c r="Q25" s="16"/>
      <c r="R25" s="16" t="n">
        <v>0.143888160953449</v>
      </c>
      <c r="S25" s="16" t="n">
        <v>0.00901132065397304</v>
      </c>
      <c r="T25" s="16" t="n">
        <v>0.138930446516507</v>
      </c>
      <c r="U25" s="16" t="n">
        <v>0.0234572804104435</v>
      </c>
      <c r="V25" s="16" t="n">
        <v>0.179589902503933</v>
      </c>
      <c r="W25" s="16"/>
      <c r="X25" s="16" t="n">
        <v>0.131901220012626</v>
      </c>
      <c r="Y25" s="16" t="n">
        <v>0.101239678556742</v>
      </c>
      <c r="Z25" s="16" t="n">
        <v>0.12892464264029</v>
      </c>
      <c r="AA25" s="16" t="n">
        <v>0.0937116889786184</v>
      </c>
      <c r="AB25" s="16" t="n">
        <v>0.119744203728703</v>
      </c>
      <c r="AC25" s="16" t="n">
        <v>0.0973383834832481</v>
      </c>
      <c r="AD25" s="16" t="n">
        <v>0.374640150432288</v>
      </c>
      <c r="AE25" s="16"/>
      <c r="AF25" s="16" t="n">
        <v>0.0350598660066889</v>
      </c>
      <c r="AG25" s="16" t="n">
        <v>0.149067213414624</v>
      </c>
      <c r="AH25" s="16" t="n">
        <v>0.020147476596165</v>
      </c>
      <c r="AI25" s="16" t="n">
        <v>0.106096571953043</v>
      </c>
      <c r="AJ25" s="16" t="n">
        <v>0.0236014291031079</v>
      </c>
      <c r="AK25" s="16" t="n">
        <v>0.244556038903928</v>
      </c>
      <c r="AL25" s="16" t="n">
        <v>0.0522615840098249</v>
      </c>
      <c r="AM25" s="16" t="n">
        <v>0.0763976663928017</v>
      </c>
      <c r="AN25" s="16" t="n">
        <v>0.0900904506892862</v>
      </c>
      <c r="AO25" s="16" t="n">
        <v>0</v>
      </c>
      <c r="AP25" s="16" t="n">
        <v>0.142461664958863</v>
      </c>
      <c r="AQ25" s="16"/>
      <c r="AR25" s="16" t="n">
        <v>0.10227330907322</v>
      </c>
      <c r="AS25" s="16" t="n">
        <v>0.0116395302396688</v>
      </c>
      <c r="AT25" s="16" t="n">
        <v>0.196761574000398</v>
      </c>
    </row>
    <row r="26">
      <c r="B26" t="s">
        <v>69</v>
      </c>
      <c r="C26" s="16" t="n">
        <v>0.146233113923346</v>
      </c>
      <c r="D26" s="16" t="n">
        <v>0.0567900119542445</v>
      </c>
      <c r="E26" s="16" t="n">
        <v>0.00936232781052351</v>
      </c>
      <c r="F26" s="16" t="n">
        <v>0.192574718163082</v>
      </c>
      <c r="G26" s="16"/>
      <c r="H26" s="16" t="n">
        <v>0.0204765692617231</v>
      </c>
      <c r="I26" s="16" t="n">
        <v>0.208754210295228</v>
      </c>
      <c r="J26" s="16"/>
      <c r="K26" s="16" t="n">
        <v>0.0996247721415807</v>
      </c>
      <c r="L26" s="16"/>
      <c r="M26" s="16" t="n">
        <v>0.160297977494894</v>
      </c>
      <c r="N26" s="16" t="n">
        <v>0.0563766186672211</v>
      </c>
      <c r="O26" s="16" t="n">
        <v>0.0471585152445766</v>
      </c>
      <c r="P26" s="16" t="n">
        <v>0.0589128895381819</v>
      </c>
      <c r="Q26" s="16"/>
      <c r="R26" s="16" t="n">
        <v>0.0108617101045057</v>
      </c>
      <c r="S26" s="16" t="n">
        <v>0.0959332345702094</v>
      </c>
      <c r="T26" s="16" t="n">
        <v>0.225643611473974</v>
      </c>
      <c r="U26" s="16" t="n">
        <v>0.091998071207626</v>
      </c>
      <c r="V26" s="16" t="n">
        <v>0.176864131337303</v>
      </c>
      <c r="W26" s="16"/>
      <c r="X26" s="16" t="n">
        <v>0.158458437195799</v>
      </c>
      <c r="Y26" s="16" t="n">
        <v>0.22873925807138</v>
      </c>
      <c r="Z26" s="16" t="n">
        <v>0.243983500150962</v>
      </c>
      <c r="AA26" s="16" t="n">
        <v>0.00173279723967915</v>
      </c>
      <c r="AB26" s="16" t="n">
        <v>0.0189296138332805</v>
      </c>
      <c r="AC26" s="16" t="n">
        <v>0.612744522231799</v>
      </c>
      <c r="AD26" s="16" t="n">
        <v>0.0339936942538564</v>
      </c>
      <c r="AE26" s="16"/>
      <c r="AF26" s="16" t="n">
        <v>0</v>
      </c>
      <c r="AG26" s="16" t="n">
        <v>0.580921121839526</v>
      </c>
      <c r="AH26" s="16" t="n">
        <v>0.0017449754361672</v>
      </c>
      <c r="AI26" s="16" t="n">
        <v>0.404197717378729</v>
      </c>
      <c r="AJ26" s="16" t="n">
        <v>0.0317690490551594</v>
      </c>
      <c r="AK26" s="16" t="n">
        <v>0.171791218997589</v>
      </c>
      <c r="AL26" s="16" t="n">
        <v>0.00115303744521855</v>
      </c>
      <c r="AM26" s="16" t="n">
        <v>0.150377640407117</v>
      </c>
      <c r="AN26" s="16" t="n">
        <v>0.0278048195766054</v>
      </c>
      <c r="AO26" s="16" t="n">
        <v>0.128383647602783</v>
      </c>
      <c r="AP26" s="16" t="n">
        <v>0</v>
      </c>
      <c r="AQ26" s="16"/>
      <c r="AR26" s="16" t="n">
        <v>0.155178818462413</v>
      </c>
      <c r="AS26" s="16" t="n">
        <v>0.0888921940100136</v>
      </c>
      <c r="AT26" s="16" t="n">
        <v>0.152970931189274</v>
      </c>
    </row>
    <row r="27">
      <c r="B27" t="s">
        <v>70</v>
      </c>
      <c r="C27" s="16" t="n">
        <v>0.240284243525332</v>
      </c>
      <c r="D27" s="16" t="n">
        <v>0.416019416273262</v>
      </c>
      <c r="E27" s="16" t="n">
        <v>0.00610542233639544</v>
      </c>
      <c r="F27" s="16" t="n">
        <v>0.282419910125027</v>
      </c>
      <c r="G27" s="16"/>
      <c r="H27" s="16" t="n">
        <v>0.266338030285569</v>
      </c>
      <c r="I27" s="16" t="n">
        <v>0.266257777755432</v>
      </c>
      <c r="J27" s="16"/>
      <c r="K27" s="16" t="n">
        <v>0.338665463091198</v>
      </c>
      <c r="L27" s="16"/>
      <c r="M27" s="16" t="n">
        <v>0.266903098023411</v>
      </c>
      <c r="N27" s="16" t="n">
        <v>0.0707680324803521</v>
      </c>
      <c r="O27" s="16" t="n">
        <v>0.060043608788893</v>
      </c>
      <c r="P27" s="16" t="n">
        <v>0.0410997586408646</v>
      </c>
      <c r="Q27" s="16"/>
      <c r="R27" s="16" t="n">
        <v>0.399079352546829</v>
      </c>
      <c r="S27" s="16" t="n">
        <v>0.177383012316945</v>
      </c>
      <c r="T27" s="16" t="n">
        <v>0.0943952711623908</v>
      </c>
      <c r="U27" s="16" t="n">
        <v>0.272882588863795</v>
      </c>
      <c r="V27" s="16" t="n">
        <v>0.288926084839041</v>
      </c>
      <c r="W27" s="16"/>
      <c r="X27" s="16" t="n">
        <v>0.275972007055204</v>
      </c>
      <c r="Y27" s="16" t="n">
        <v>0.237492697791026</v>
      </c>
      <c r="Z27" s="16" t="n">
        <v>0.00223716875746686</v>
      </c>
      <c r="AA27" s="16" t="n">
        <v>0.191236339004941</v>
      </c>
      <c r="AB27" s="16" t="n">
        <v>0.256655884929098</v>
      </c>
      <c r="AC27" s="16" t="n">
        <v>0.0126880799163064</v>
      </c>
      <c r="AD27" s="16" t="n">
        <v>0.0229710315639565</v>
      </c>
      <c r="AE27" s="16"/>
      <c r="AF27" s="16" t="n">
        <v>0.429388143969578</v>
      </c>
      <c r="AG27" s="16" t="n">
        <v>0.00152712503649197</v>
      </c>
      <c r="AH27" s="16" t="n">
        <v>0.433227029839416</v>
      </c>
      <c r="AI27" s="16" t="n">
        <v>0.338930593129508</v>
      </c>
      <c r="AJ27" s="16" t="n">
        <v>0.366107543442663</v>
      </c>
      <c r="AK27" s="16" t="n">
        <v>0.1421028026713</v>
      </c>
      <c r="AL27" s="16" t="n">
        <v>0.208619705953767</v>
      </c>
      <c r="AM27" s="16" t="n">
        <v>0.069679253747076</v>
      </c>
      <c r="AN27" s="16" t="n">
        <v>0.429932152474739</v>
      </c>
      <c r="AO27" s="16" t="n">
        <v>0.45109795565161</v>
      </c>
      <c r="AP27" s="16" t="n">
        <v>0.142461664958863</v>
      </c>
      <c r="AQ27" s="16"/>
      <c r="AR27" s="16" t="n">
        <v>0.317225213379054</v>
      </c>
      <c r="AS27" s="16" t="n">
        <v>0.00790594394379001</v>
      </c>
      <c r="AT27" s="16" t="n">
        <v>0.160412009705773</v>
      </c>
    </row>
    <row r="28">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row>
    <row r="29">
      <c r="B29" s="7" t="s">
        <v>77</v>
      </c>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row>
    <row r="30">
      <c r="B30" s="26" t="s">
        <v>74</v>
      </c>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row>
    <row r="31">
      <c r="B31" t="s">
        <v>65</v>
      </c>
      <c r="C31" s="16" t="n">
        <v>0.0468636799642654</v>
      </c>
      <c r="D31" s="16" t="n">
        <v>0.179089161857321</v>
      </c>
      <c r="E31" s="16" t="n">
        <v>0.0164432486354465</v>
      </c>
      <c r="F31" s="16" t="n">
        <v>0.0399747919185006</v>
      </c>
      <c r="G31" s="16"/>
      <c r="H31" s="16" t="n">
        <v>0.0146190378313234</v>
      </c>
      <c r="I31" s="16" t="n">
        <v>0.0598878822421485</v>
      </c>
      <c r="J31" s="16"/>
      <c r="K31" s="16" t="n">
        <v>0.062794678419715</v>
      </c>
      <c r="L31" s="16"/>
      <c r="M31" s="16" t="n">
        <v>0.0332472956065638</v>
      </c>
      <c r="N31" s="16" t="n">
        <v>0.0988312405612072</v>
      </c>
      <c r="O31" s="16" t="n">
        <v>0.194659811656455</v>
      </c>
      <c r="P31" s="16" t="n">
        <v>0.365950899388443</v>
      </c>
      <c r="Q31" s="16"/>
      <c r="R31" s="16" t="n">
        <v>0.154942366514895</v>
      </c>
      <c r="S31" s="16" t="n">
        <v>0.00150953053776084</v>
      </c>
      <c r="T31" s="16" t="n">
        <v>0.0918036899518886</v>
      </c>
      <c r="U31" s="16" t="n">
        <v>0.0257020068513481</v>
      </c>
      <c r="V31" s="16" t="n">
        <v>0.0286487275058524</v>
      </c>
      <c r="W31" s="16"/>
      <c r="X31" s="16" t="n">
        <v>0.000136259501542236</v>
      </c>
      <c r="Y31" s="16" t="n">
        <v>0.0513467566078898</v>
      </c>
      <c r="Z31" s="16" t="n">
        <v>0.0194259925336839</v>
      </c>
      <c r="AA31" s="16" t="n">
        <v>0.0880266777969053</v>
      </c>
      <c r="AB31" s="16" t="n">
        <v>0.136830563436552</v>
      </c>
      <c r="AC31" s="16" t="n">
        <v>0.12897820144272</v>
      </c>
      <c r="AD31" s="16" t="n">
        <v>0.412405833165029</v>
      </c>
      <c r="AE31" s="16"/>
      <c r="AF31" s="16" t="n">
        <v>0.0458274682153742</v>
      </c>
      <c r="AG31" s="16" t="n">
        <v>0.0614283006019553</v>
      </c>
      <c r="AH31" s="16" t="n">
        <v>0.0291069632989086</v>
      </c>
      <c r="AI31" s="16" t="n">
        <v>0.0597264087513064</v>
      </c>
      <c r="AJ31" s="16" t="n">
        <v>0.00970366619333728</v>
      </c>
      <c r="AK31" s="16" t="n">
        <v>0.0829954600978114</v>
      </c>
      <c r="AL31" s="16" t="n">
        <v>0.00701183745277428</v>
      </c>
      <c r="AM31" s="16" t="n">
        <v>0.0068315430136222</v>
      </c>
      <c r="AN31" s="16" t="n">
        <v>0.0302150098101676</v>
      </c>
      <c r="AO31" s="16" t="n">
        <v>0.131447321118462</v>
      </c>
      <c r="AP31" s="16" t="n">
        <v>0.0142962971748521</v>
      </c>
      <c r="AQ31" s="16"/>
      <c r="AR31" s="16" t="n">
        <v>0.0330613081806003</v>
      </c>
      <c r="AS31" s="16" t="n">
        <v>0.102163931365166</v>
      </c>
      <c r="AT31" s="16" t="n">
        <v>0.0539974370118174</v>
      </c>
    </row>
    <row r="32">
      <c r="B32" t="s">
        <v>66</v>
      </c>
      <c r="C32" s="16" t="n">
        <v>0.0978500979343205</v>
      </c>
      <c r="D32" s="16" t="n">
        <v>0.0349453061701746</v>
      </c>
      <c r="E32" s="16" t="n">
        <v>0.324148254136624</v>
      </c>
      <c r="F32" s="16" t="n">
        <v>0.0450502901865819</v>
      </c>
      <c r="G32" s="16"/>
      <c r="H32" s="16" t="n">
        <v>0.242118533182653</v>
      </c>
      <c r="I32" s="16" t="n">
        <v>0.037728909917196</v>
      </c>
      <c r="J32" s="16"/>
      <c r="K32" s="16" t="n">
        <v>0.043222941576632</v>
      </c>
      <c r="L32" s="16"/>
      <c r="M32" s="16" t="n">
        <v>0.0986716918510306</v>
      </c>
      <c r="N32" s="16" t="n">
        <v>0.065047238087173</v>
      </c>
      <c r="O32" s="16" t="n">
        <v>0.149926676065271</v>
      </c>
      <c r="P32" s="16" t="n">
        <v>0.213324536873155</v>
      </c>
      <c r="Q32" s="16"/>
      <c r="R32" s="16" t="n">
        <v>0.00246902936305168</v>
      </c>
      <c r="S32" s="16" t="n">
        <v>0.109950227807876</v>
      </c>
      <c r="T32" s="16" t="n">
        <v>0.0642457733463793</v>
      </c>
      <c r="U32" s="16" t="n">
        <v>0.207682130828072</v>
      </c>
      <c r="V32" s="16" t="n">
        <v>0.062964579081197</v>
      </c>
      <c r="W32" s="16"/>
      <c r="X32" s="16" t="n">
        <v>0.0573311875704558</v>
      </c>
      <c r="Y32" s="16" t="n">
        <v>0.00381597613497403</v>
      </c>
      <c r="Z32" s="16" t="n">
        <v>0.0229778414740829</v>
      </c>
      <c r="AA32" s="16" t="n">
        <v>0.408598778144311</v>
      </c>
      <c r="AB32" s="16" t="n">
        <v>0.173005148717649</v>
      </c>
      <c r="AC32" s="16" t="n">
        <v>0.0615949402847387</v>
      </c>
      <c r="AD32" s="16" t="n">
        <v>0.0452669672349699</v>
      </c>
      <c r="AE32" s="16"/>
      <c r="AF32" s="16" t="n">
        <v>0.0011545587732386</v>
      </c>
      <c r="AG32" s="16" t="n">
        <v>0.00524421968109858</v>
      </c>
      <c r="AH32" s="16" t="n">
        <v>0.248967024492337</v>
      </c>
      <c r="AI32" s="16" t="n">
        <v>0.0216863169636016</v>
      </c>
      <c r="AJ32" s="16" t="n">
        <v>0.0222557880520184</v>
      </c>
      <c r="AK32" s="16" t="n">
        <v>0.0420315850548148</v>
      </c>
      <c r="AL32" s="16" t="n">
        <v>0.259858026503411</v>
      </c>
      <c r="AM32" s="16" t="n">
        <v>0.00704916317403176</v>
      </c>
      <c r="AN32" s="16" t="n">
        <v>0.0498692780454192</v>
      </c>
      <c r="AO32" s="16" t="n">
        <v>0.0193345732369666</v>
      </c>
      <c r="AP32" s="16" t="n">
        <v>0.700780372907421</v>
      </c>
      <c r="AQ32" s="16"/>
      <c r="AR32" s="16" t="n">
        <v>0.0246689619610317</v>
      </c>
      <c r="AS32" s="16" t="n">
        <v>0.344278931954041</v>
      </c>
      <c r="AT32" s="16" t="n">
        <v>0.160393299918578</v>
      </c>
    </row>
    <row r="33">
      <c r="B33" t="s">
        <v>67</v>
      </c>
      <c r="C33" s="16" t="n">
        <v>0.194258021217247</v>
      </c>
      <c r="D33" s="16" t="n">
        <v>0.205280207319023</v>
      </c>
      <c r="E33" s="16" t="n">
        <v>0.397067932314849</v>
      </c>
      <c r="F33" s="16" t="n">
        <v>0.139322180496138</v>
      </c>
      <c r="G33" s="16"/>
      <c r="H33" s="16" t="n">
        <v>0.373684779900661</v>
      </c>
      <c r="I33" s="16" t="n">
        <v>0.106633142594402</v>
      </c>
      <c r="J33" s="16"/>
      <c r="K33" s="16" t="n">
        <v>0.19159011561943</v>
      </c>
      <c r="L33" s="16"/>
      <c r="M33" s="16" t="n">
        <v>0.173003177886837</v>
      </c>
      <c r="N33" s="16" t="n">
        <v>0.363087707676831</v>
      </c>
      <c r="O33" s="16" t="n">
        <v>0.276849278558852</v>
      </c>
      <c r="P33" s="16" t="n">
        <v>0.173196889045486</v>
      </c>
      <c r="Q33" s="16"/>
      <c r="R33" s="16" t="n">
        <v>0</v>
      </c>
      <c r="S33" s="16" t="n">
        <v>0.315325935546534</v>
      </c>
      <c r="T33" s="16" t="n">
        <v>0.298637646808757</v>
      </c>
      <c r="U33" s="16" t="n">
        <v>0.242787839069644</v>
      </c>
      <c r="V33" s="16" t="n">
        <v>0.103947642270117</v>
      </c>
      <c r="W33" s="16"/>
      <c r="X33" s="16" t="n">
        <v>0.189292098345185</v>
      </c>
      <c r="Y33" s="16" t="n">
        <v>0.0897615968234</v>
      </c>
      <c r="Z33" s="16" t="n">
        <v>0.513442690300933</v>
      </c>
      <c r="AA33" s="16" t="n">
        <v>0.197480564763977</v>
      </c>
      <c r="AB33" s="16" t="n">
        <v>0.209592881989701</v>
      </c>
      <c r="AC33" s="16" t="n">
        <v>0.0849948071556615</v>
      </c>
      <c r="AD33" s="16" t="n">
        <v>0.0515350558111043</v>
      </c>
      <c r="AE33" s="16"/>
      <c r="AF33" s="16" t="n">
        <v>0.0112269923073081</v>
      </c>
      <c r="AG33" s="16" t="n">
        <v>0.00637142044146458</v>
      </c>
      <c r="AH33" s="16" t="n">
        <v>0.232316774162363</v>
      </c>
      <c r="AI33" s="16" t="n">
        <v>0.0928950867840612</v>
      </c>
      <c r="AJ33" s="16" t="n">
        <v>0.365041645169591</v>
      </c>
      <c r="AK33" s="16" t="n">
        <v>0.127957458276079</v>
      </c>
      <c r="AL33" s="16" t="n">
        <v>0.266790683122547</v>
      </c>
      <c r="AM33" s="16" t="n">
        <v>0.529515986396155</v>
      </c>
      <c r="AN33" s="16" t="n">
        <v>0.225644505210283</v>
      </c>
      <c r="AO33" s="16" t="n">
        <v>0.140622670878919</v>
      </c>
      <c r="AP33" s="16" t="n">
        <v>0</v>
      </c>
      <c r="AQ33" s="16"/>
      <c r="AR33" s="16" t="n">
        <v>0.146805162547818</v>
      </c>
      <c r="AS33" s="16" t="n">
        <v>0.333873162298371</v>
      </c>
      <c r="AT33" s="16" t="n">
        <v>0.245475436165393</v>
      </c>
    </row>
    <row r="34">
      <c r="B34" t="s">
        <v>68</v>
      </c>
      <c r="C34" s="16" t="n">
        <v>0.0636027994281557</v>
      </c>
      <c r="D34" s="16" t="n">
        <v>0.0705996136473123</v>
      </c>
      <c r="E34" s="16" t="n">
        <v>0.0888749030485666</v>
      </c>
      <c r="F34" s="16" t="n">
        <v>0.0561217888396237</v>
      </c>
      <c r="G34" s="16"/>
      <c r="H34" s="16" t="n">
        <v>0.0541947926907091</v>
      </c>
      <c r="I34" s="16" t="n">
        <v>0.0587974856121587</v>
      </c>
      <c r="J34" s="16"/>
      <c r="K34" s="16" t="n">
        <v>0.0308626592167098</v>
      </c>
      <c r="L34" s="16"/>
      <c r="M34" s="16" t="n">
        <v>0.0440051737708008</v>
      </c>
      <c r="N34" s="16" t="n">
        <v>0.203633478021105</v>
      </c>
      <c r="O34" s="16" t="n">
        <v>0.185277261376028</v>
      </c>
      <c r="P34" s="16" t="n">
        <v>0.0650105342479501</v>
      </c>
      <c r="Q34" s="16"/>
      <c r="R34" s="16" t="n">
        <v>0.16561158116246</v>
      </c>
      <c r="S34" s="16" t="n">
        <v>0.201539806752357</v>
      </c>
      <c r="T34" s="16" t="n">
        <v>0.0973393113680962</v>
      </c>
      <c r="U34" s="16" t="n">
        <v>0.0283431317933414</v>
      </c>
      <c r="V34" s="16" t="n">
        <v>0.0107546099123181</v>
      </c>
      <c r="W34" s="16"/>
      <c r="X34" s="16" t="n">
        <v>0.0617438943050249</v>
      </c>
      <c r="Y34" s="16" t="n">
        <v>0.0106625743782645</v>
      </c>
      <c r="Z34" s="16" t="n">
        <v>0.0701257680637764</v>
      </c>
      <c r="AA34" s="16" t="n">
        <v>0.023019567929085</v>
      </c>
      <c r="AB34" s="16" t="n">
        <v>0.121056224487433</v>
      </c>
      <c r="AC34" s="16" t="n">
        <v>0.0063685411125577</v>
      </c>
      <c r="AD34" s="16" t="n">
        <v>0.394173215840978</v>
      </c>
      <c r="AE34" s="16"/>
      <c r="AF34" s="16" t="n">
        <v>0.0374734789716862</v>
      </c>
      <c r="AG34" s="16" t="n">
        <v>0.0463733855702153</v>
      </c>
      <c r="AH34" s="16" t="n">
        <v>0.0539502861983507</v>
      </c>
      <c r="AI34" s="16" t="n">
        <v>0.19452133496578</v>
      </c>
      <c r="AJ34" s="16" t="n">
        <v>0.162018988938064</v>
      </c>
      <c r="AK34" s="16" t="n">
        <v>0.00408955520014757</v>
      </c>
      <c r="AL34" s="16" t="n">
        <v>0.030602302731219</v>
      </c>
      <c r="AM34" s="16" t="n">
        <v>0.0210534558156838</v>
      </c>
      <c r="AN34" s="16" t="n">
        <v>0.235640161549753</v>
      </c>
      <c r="AO34" s="16" t="n">
        <v>0.138781118129742</v>
      </c>
      <c r="AP34" s="16" t="n">
        <v>0.142461664958863</v>
      </c>
      <c r="AQ34" s="16"/>
      <c r="AR34" s="16" t="n">
        <v>0.0608555604873533</v>
      </c>
      <c r="AS34" s="16" t="n">
        <v>0.0997410196808046</v>
      </c>
      <c r="AT34" s="16" t="n">
        <v>0.0517419953663493</v>
      </c>
    </row>
    <row r="35">
      <c r="B35" t="s">
        <v>69</v>
      </c>
      <c r="C35" s="16" t="n">
        <v>0.16812701932422</v>
      </c>
      <c r="D35" s="16" t="n">
        <v>0.0496338790603485</v>
      </c>
      <c r="E35" s="16" t="n">
        <v>0.160570208720024</v>
      </c>
      <c r="F35" s="16" t="n">
        <v>0.183517875123966</v>
      </c>
      <c r="G35" s="16"/>
      <c r="H35" s="16" t="n">
        <v>0.0291457616231242</v>
      </c>
      <c r="I35" s="16" t="n">
        <v>0.228276808016208</v>
      </c>
      <c r="J35" s="16"/>
      <c r="K35" s="16" t="n">
        <v>0.143997078429977</v>
      </c>
      <c r="L35" s="16"/>
      <c r="M35" s="16" t="n">
        <v>0.178796216627002</v>
      </c>
      <c r="N35" s="16" t="n">
        <v>0.0960602711948009</v>
      </c>
      <c r="O35" s="16" t="n">
        <v>0.105683541058798</v>
      </c>
      <c r="P35" s="16" t="n">
        <v>0.102045327842302</v>
      </c>
      <c r="Q35" s="16"/>
      <c r="R35" s="16" t="n">
        <v>0.0118447687148789</v>
      </c>
      <c r="S35" s="16" t="n">
        <v>0.0977028268124455</v>
      </c>
      <c r="T35" s="16" t="n">
        <v>0.286720008533475</v>
      </c>
      <c r="U35" s="16" t="n">
        <v>0.0525026039545028</v>
      </c>
      <c r="V35" s="16" t="n">
        <v>0.22518497554622</v>
      </c>
      <c r="W35" s="16"/>
      <c r="X35" s="16" t="n">
        <v>0.20038952615258</v>
      </c>
      <c r="Y35" s="16" t="n">
        <v>0.275957011810999</v>
      </c>
      <c r="Z35" s="16" t="n">
        <v>0.248503781089003</v>
      </c>
      <c r="AA35" s="16" t="n">
        <v>0.0833725870604679</v>
      </c>
      <c r="AB35" s="16" t="n">
        <v>0.0783408067735645</v>
      </c>
      <c r="AC35" s="16" t="n">
        <v>0.0941541129269692</v>
      </c>
      <c r="AD35" s="16" t="n">
        <v>0.0366395087220537</v>
      </c>
      <c r="AE35" s="16"/>
      <c r="AF35" s="16" t="n">
        <v>0</v>
      </c>
      <c r="AG35" s="16" t="n">
        <v>0.717416065937511</v>
      </c>
      <c r="AH35" s="16" t="n">
        <v>0.00185026352990254</v>
      </c>
      <c r="AI35" s="16" t="n">
        <v>0.0234001544751237</v>
      </c>
      <c r="AJ35" s="16" t="n">
        <v>0.0310397947763824</v>
      </c>
      <c r="AK35" s="16" t="n">
        <v>0.278447698606741</v>
      </c>
      <c r="AL35" s="16" t="n">
        <v>0.0219890265032536</v>
      </c>
      <c r="AM35" s="16" t="n">
        <v>0.290172062888218</v>
      </c>
      <c r="AN35" s="16" t="n">
        <v>0.0145956556867555</v>
      </c>
      <c r="AO35" s="16" t="n">
        <v>0</v>
      </c>
      <c r="AP35" s="16" t="n">
        <v>0</v>
      </c>
      <c r="AQ35" s="16"/>
      <c r="AR35" s="16" t="n">
        <v>0.141070427903889</v>
      </c>
      <c r="AS35" s="16" t="n">
        <v>0.0233602591699443</v>
      </c>
      <c r="AT35" s="16" t="n">
        <v>0.315900800057675</v>
      </c>
    </row>
    <row r="36">
      <c r="B36" t="s">
        <v>70</v>
      </c>
      <c r="C36" s="16" t="n">
        <v>0.429298382131792</v>
      </c>
      <c r="D36" s="16" t="n">
        <v>0.460451831945821</v>
      </c>
      <c r="E36" s="16" t="n">
        <v>0.0128954531444897</v>
      </c>
      <c r="F36" s="16" t="n">
        <v>0.536013073435189</v>
      </c>
      <c r="G36" s="16"/>
      <c r="H36" s="16" t="n">
        <v>0.286237094771529</v>
      </c>
      <c r="I36" s="16" t="n">
        <v>0.508675771617887</v>
      </c>
      <c r="J36" s="16"/>
      <c r="K36" s="16" t="n">
        <v>0.527532526737536</v>
      </c>
      <c r="L36" s="16"/>
      <c r="M36" s="16" t="n">
        <v>0.472276444257767</v>
      </c>
      <c r="N36" s="16" t="n">
        <v>0.173340064458884</v>
      </c>
      <c r="O36" s="16" t="n">
        <v>0.087603431284596</v>
      </c>
      <c r="P36" s="16" t="n">
        <v>0.0804718126026647</v>
      </c>
      <c r="Q36" s="16"/>
      <c r="R36" s="16" t="n">
        <v>0.665132254244714</v>
      </c>
      <c r="S36" s="16" t="n">
        <v>0.273971672543027</v>
      </c>
      <c r="T36" s="16" t="n">
        <v>0.161253569991404</v>
      </c>
      <c r="U36" s="16" t="n">
        <v>0.442982287503092</v>
      </c>
      <c r="V36" s="16" t="n">
        <v>0.568499465684295</v>
      </c>
      <c r="W36" s="16"/>
      <c r="X36" s="16" t="n">
        <v>0.491107034125212</v>
      </c>
      <c r="Y36" s="16" t="n">
        <v>0.568456084244473</v>
      </c>
      <c r="Z36" s="16" t="n">
        <v>0.125523926538521</v>
      </c>
      <c r="AA36" s="16" t="n">
        <v>0.199501824305254</v>
      </c>
      <c r="AB36" s="16" t="n">
        <v>0.2811743745951</v>
      </c>
      <c r="AC36" s="16" t="n">
        <v>0.623909397077353</v>
      </c>
      <c r="AD36" s="16" t="n">
        <v>0.059979419225865</v>
      </c>
      <c r="AE36" s="16"/>
      <c r="AF36" s="16" t="n">
        <v>0.904317501732393</v>
      </c>
      <c r="AG36" s="16" t="n">
        <v>0.163166607767755</v>
      </c>
      <c r="AH36" s="16" t="n">
        <v>0.433808688318138</v>
      </c>
      <c r="AI36" s="16" t="n">
        <v>0.607770698060128</v>
      </c>
      <c r="AJ36" s="16" t="n">
        <v>0.409940116870606</v>
      </c>
      <c r="AK36" s="16" t="n">
        <v>0.464478242764406</v>
      </c>
      <c r="AL36" s="16" t="n">
        <v>0.413748123686795</v>
      </c>
      <c r="AM36" s="16" t="n">
        <v>0.145377788712289</v>
      </c>
      <c r="AN36" s="16" t="n">
        <v>0.444035389697622</v>
      </c>
      <c r="AO36" s="16" t="n">
        <v>0.56981431663591</v>
      </c>
      <c r="AP36" s="16" t="n">
        <v>0.142461664958863</v>
      </c>
      <c r="AQ36" s="16"/>
      <c r="AR36" s="16" t="n">
        <v>0.593538578919308</v>
      </c>
      <c r="AS36" s="16" t="n">
        <v>0.0965826955316723</v>
      </c>
      <c r="AT36" s="16" t="n">
        <v>0.172491031480186</v>
      </c>
    </row>
    <row r="37">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row>
    <row r="38">
      <c r="B38" s="7" t="s">
        <v>87</v>
      </c>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row>
    <row r="39">
      <c r="B39" s="26" t="s">
        <v>74</v>
      </c>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row>
    <row r="40">
      <c r="B40" t="s">
        <v>78</v>
      </c>
      <c r="C40" s="16" t="n">
        <v>0.348185220339745</v>
      </c>
      <c r="D40" s="16" t="n">
        <v>0.296823179896777</v>
      </c>
      <c r="E40" s="16" t="n">
        <v>0.235236309952496</v>
      </c>
      <c r="F40" s="16" t="n">
        <v>0.383890584892544</v>
      </c>
      <c r="G40" s="16"/>
      <c r="H40" s="16" t="n">
        <v>0.0970607785582934</v>
      </c>
      <c r="I40" s="16" t="n">
        <v>0.48011608846747</v>
      </c>
      <c r="J40" s="16"/>
      <c r="K40" s="16" t="n">
        <v>0.338898117558969</v>
      </c>
      <c r="L40" s="16"/>
      <c r="M40" s="16" t="n">
        <v>0.343181906286923</v>
      </c>
      <c r="N40" s="16" t="n">
        <v>0.390573989902568</v>
      </c>
      <c r="O40" s="16" t="n">
        <v>0.336892887347745</v>
      </c>
      <c r="P40" s="16" t="n">
        <v>0.426082900303391</v>
      </c>
      <c r="Q40" s="16"/>
      <c r="R40" s="16" t="n">
        <v>0.412410092014386</v>
      </c>
      <c r="S40" s="16" t="n">
        <v>0.284470939869008</v>
      </c>
      <c r="T40" s="16" t="n">
        <v>0.271595346694597</v>
      </c>
      <c r="U40" s="16" t="n">
        <v>0.153491591511503</v>
      </c>
      <c r="V40" s="16" t="n">
        <v>0.518634055389648</v>
      </c>
      <c r="W40" s="16"/>
      <c r="X40" s="16" t="n">
        <v>0.334961462173133</v>
      </c>
      <c r="Y40" s="16" t="n">
        <v>0.455295036592041</v>
      </c>
      <c r="Z40" s="16" t="n">
        <v>0.413929599194196</v>
      </c>
      <c r="AA40" s="16" t="n">
        <v>0.193440243278821</v>
      </c>
      <c r="AB40" s="16" t="n">
        <v>0.367107714129701</v>
      </c>
      <c r="AC40" s="16" t="n">
        <v>0.186264216209897</v>
      </c>
      <c r="AD40" s="16" t="n">
        <v>0.185608780233073</v>
      </c>
      <c r="AE40" s="16"/>
      <c r="AF40" s="16" t="n">
        <v>0.923622438398946</v>
      </c>
      <c r="AG40" s="16" t="n">
        <v>0.220138157758062</v>
      </c>
      <c r="AH40" s="16" t="n">
        <v>0.251594731661687</v>
      </c>
      <c r="AI40" s="16" t="n">
        <v>0.503375988854486</v>
      </c>
      <c r="AJ40" s="16" t="n">
        <v>0.210025271746619</v>
      </c>
      <c r="AK40" s="16" t="n">
        <v>0.462635561386054</v>
      </c>
      <c r="AL40" s="16" t="n">
        <v>0.256626846088133</v>
      </c>
      <c r="AM40" s="16" t="n">
        <v>0.286111960905094</v>
      </c>
      <c r="AN40" s="16" t="n">
        <v>0.633925650274205</v>
      </c>
      <c r="AO40" s="16" t="n">
        <v>0.122746632084839</v>
      </c>
      <c r="AP40" s="16" t="n">
        <v>0.145105816040456</v>
      </c>
      <c r="AQ40" s="16"/>
      <c r="AR40" s="16" t="n">
        <v>0.427466889004232</v>
      </c>
      <c r="AS40" s="16" t="n">
        <v>0.139827981467772</v>
      </c>
      <c r="AT40" s="16" t="n">
        <v>0.249453186838807</v>
      </c>
    </row>
    <row r="41">
      <c r="B41" t="s">
        <v>79</v>
      </c>
      <c r="C41" s="16" t="n">
        <v>0.329093949752307</v>
      </c>
      <c r="D41" s="16" t="n">
        <v>0.410473460946534</v>
      </c>
      <c r="E41" s="16" t="n">
        <v>0.182427177132955</v>
      </c>
      <c r="F41" s="16" t="n">
        <v>0.358725043309012</v>
      </c>
      <c r="G41" s="16"/>
      <c r="H41" s="16" t="n">
        <v>0.268226929619468</v>
      </c>
      <c r="I41" s="16" t="n">
        <v>0.370694132317686</v>
      </c>
      <c r="J41" s="16"/>
      <c r="K41" s="16" t="n">
        <v>0.265675083703443</v>
      </c>
      <c r="L41" s="16"/>
      <c r="M41" s="16" t="n">
        <v>0.322639811072302</v>
      </c>
      <c r="N41" s="16" t="n">
        <v>0.334376226895713</v>
      </c>
      <c r="O41" s="16" t="n">
        <v>0.476408430742629</v>
      </c>
      <c r="P41" s="16" t="n">
        <v>0.42763577673466</v>
      </c>
      <c r="Q41" s="16"/>
      <c r="R41" s="16" t="n">
        <v>0.143888160953449</v>
      </c>
      <c r="S41" s="16" t="n">
        <v>0.577127270677946</v>
      </c>
      <c r="T41" s="16" t="n">
        <v>0.297622890761068</v>
      </c>
      <c r="U41" s="16" t="n">
        <v>0.3513422125984</v>
      </c>
      <c r="V41" s="16" t="n">
        <v>0.300406091377001</v>
      </c>
      <c r="W41" s="16"/>
      <c r="X41" s="16" t="n">
        <v>0.469238898466194</v>
      </c>
      <c r="Y41" s="16" t="n">
        <v>0.250344135909303</v>
      </c>
      <c r="Z41" s="16" t="n">
        <v>0.39491910263788</v>
      </c>
      <c r="AA41" s="16" t="n">
        <v>0.0836860665475606</v>
      </c>
      <c r="AB41" s="16" t="n">
        <v>0.311486531111375</v>
      </c>
      <c r="AC41" s="16" t="n">
        <v>0.229409319132379</v>
      </c>
      <c r="AD41" s="16" t="n">
        <v>0.175185366703783</v>
      </c>
      <c r="AE41" s="16"/>
      <c r="AF41" s="16" t="n">
        <v>0.491214098325521</v>
      </c>
      <c r="AG41" s="16" t="n">
        <v>0.0036037729120336</v>
      </c>
      <c r="AH41" s="16" t="n">
        <v>0.289099366497149</v>
      </c>
      <c r="AI41" s="16" t="n">
        <v>0.592495128835745</v>
      </c>
      <c r="AJ41" s="16" t="n">
        <v>0.46591395083201</v>
      </c>
      <c r="AK41" s="16" t="n">
        <v>0.298892491749815</v>
      </c>
      <c r="AL41" s="16" t="n">
        <v>0.262729977776125</v>
      </c>
      <c r="AM41" s="16" t="n">
        <v>0.406925134922156</v>
      </c>
      <c r="AN41" s="16" t="n">
        <v>0.28346470691464</v>
      </c>
      <c r="AO41" s="16" t="n">
        <v>0.256130587091699</v>
      </c>
      <c r="AP41" s="16" t="n">
        <v>0.158417292127816</v>
      </c>
      <c r="AQ41" s="16"/>
      <c r="AR41" s="16" t="n">
        <v>0.384527061666886</v>
      </c>
      <c r="AS41" s="16" t="n">
        <v>0.246481178735506</v>
      </c>
      <c r="AT41" s="16" t="n">
        <v>0.226732176221969</v>
      </c>
    </row>
    <row r="42">
      <c r="B42" t="s">
        <v>80</v>
      </c>
      <c r="C42" s="16" t="n">
        <v>0.27273389273586</v>
      </c>
      <c r="D42" s="16" t="n">
        <v>0.269602403324857</v>
      </c>
      <c r="E42" s="16" t="n">
        <v>0.566515859813859</v>
      </c>
      <c r="F42" s="16" t="n">
        <v>0.195314272869571</v>
      </c>
      <c r="G42" s="16"/>
      <c r="H42" s="16" t="n">
        <v>0.104177571348547</v>
      </c>
      <c r="I42" s="16" t="n">
        <v>0.278777937448588</v>
      </c>
      <c r="J42" s="16"/>
      <c r="K42" s="16" t="n">
        <v>0.245123562825566</v>
      </c>
      <c r="L42" s="16"/>
      <c r="M42" s="16" t="n">
        <v>0.261987186542291</v>
      </c>
      <c r="N42" s="16" t="n">
        <v>0.291742749341361</v>
      </c>
      <c r="O42" s="16" t="n">
        <v>0.492577784718315</v>
      </c>
      <c r="P42" s="16" t="n">
        <v>0.407122830345083</v>
      </c>
      <c r="Q42" s="16"/>
      <c r="R42" s="16" t="n">
        <v>0.320553947677355</v>
      </c>
      <c r="S42" s="16" t="n">
        <v>0.476985064147204</v>
      </c>
      <c r="T42" s="16" t="n">
        <v>0.284599391074835</v>
      </c>
      <c r="U42" s="16" t="n">
        <v>0.450504932926705</v>
      </c>
      <c r="V42" s="16" t="n">
        <v>0.0929976286824532</v>
      </c>
      <c r="W42" s="16"/>
      <c r="X42" s="16" t="n">
        <v>0.290145744840685</v>
      </c>
      <c r="Y42" s="16" t="n">
        <v>0.162135628019691</v>
      </c>
      <c r="Z42" s="16" t="n">
        <v>0.298887056629606</v>
      </c>
      <c r="AA42" s="16" t="n">
        <v>0.426781126969435</v>
      </c>
      <c r="AB42" s="16" t="n">
        <v>0.41144237686631</v>
      </c>
      <c r="AC42" s="16" t="n">
        <v>0.221187093570866</v>
      </c>
      <c r="AD42" s="16" t="n">
        <v>0.447574564665089</v>
      </c>
      <c r="AE42" s="16"/>
      <c r="AF42" s="16" t="n">
        <v>0.0519447965393954</v>
      </c>
      <c r="AG42" s="16" t="n">
        <v>0.162318809064731</v>
      </c>
      <c r="AH42" s="16" t="n">
        <v>0.0574673408015674</v>
      </c>
      <c r="AI42" s="16" t="n">
        <v>0.290501549681307</v>
      </c>
      <c r="AJ42" s="16" t="n">
        <v>0.0759785305529636</v>
      </c>
      <c r="AK42" s="16" t="n">
        <v>0.186152562979589</v>
      </c>
      <c r="AL42" s="16" t="n">
        <v>0.729712293870801</v>
      </c>
      <c r="AM42" s="16" t="n">
        <v>0.318562023545655</v>
      </c>
      <c r="AN42" s="16" t="n">
        <v>0.305988470775788</v>
      </c>
      <c r="AO42" s="16" t="n">
        <v>0.506706099046004</v>
      </c>
      <c r="AP42" s="16" t="n">
        <v>0.555617650572731</v>
      </c>
      <c r="AQ42" s="16"/>
      <c r="AR42" s="16" t="n">
        <v>0.231602819107494</v>
      </c>
      <c r="AS42" s="16" t="n">
        <v>0.557030461607614</v>
      </c>
      <c r="AT42" s="16" t="n">
        <v>0.230841135653962</v>
      </c>
    </row>
    <row r="43">
      <c r="B43" t="s">
        <v>81</v>
      </c>
      <c r="C43" s="16" t="n">
        <v>0.261437476465133</v>
      </c>
      <c r="D43" s="16" t="n">
        <v>0.415256846725531</v>
      </c>
      <c r="E43" s="16" t="n">
        <v>0.226128830241522</v>
      </c>
      <c r="F43" s="16" t="n">
        <v>0.253402436483563</v>
      </c>
      <c r="G43" s="16"/>
      <c r="H43" s="16" t="n">
        <v>0.563511252530335</v>
      </c>
      <c r="I43" s="16" t="n">
        <v>0.270945012205968</v>
      </c>
      <c r="J43" s="16"/>
      <c r="K43" s="16" t="n">
        <v>0.327614946688784</v>
      </c>
      <c r="L43" s="16"/>
      <c r="M43" s="16" t="n">
        <v>0.255075024890513</v>
      </c>
      <c r="N43" s="16" t="n">
        <v>0.272171305020091</v>
      </c>
      <c r="O43" s="16" t="n">
        <v>0.379078857574298</v>
      </c>
      <c r="P43" s="16" t="n">
        <v>0.394317985237163</v>
      </c>
      <c r="Q43" s="16"/>
      <c r="R43" s="16" t="n">
        <v>0.0251755081824363</v>
      </c>
      <c r="S43" s="16" t="n">
        <v>0.0107593290304566</v>
      </c>
      <c r="T43" s="16" t="n">
        <v>0.139159667696439</v>
      </c>
      <c r="U43" s="16" t="n">
        <v>0.330997458003463</v>
      </c>
      <c r="V43" s="16" t="n">
        <v>0.391675498312106</v>
      </c>
      <c r="W43" s="16"/>
      <c r="X43" s="16" t="n">
        <v>0.336422299040603</v>
      </c>
      <c r="Y43" s="16" t="n">
        <v>0.158500559641844</v>
      </c>
      <c r="Z43" s="16" t="n">
        <v>0.264843931235488</v>
      </c>
      <c r="AA43" s="16" t="n">
        <v>0.135238089516299</v>
      </c>
      <c r="AB43" s="16" t="n">
        <v>0.382902685003592</v>
      </c>
      <c r="AC43" s="16" t="n">
        <v>0.178088699374543</v>
      </c>
      <c r="AD43" s="16" t="n">
        <v>0.105277722957304</v>
      </c>
      <c r="AE43" s="16"/>
      <c r="AF43" s="16" t="n">
        <v>0.07029767464815</v>
      </c>
      <c r="AG43" s="16" t="n">
        <v>0.0544197404774114</v>
      </c>
      <c r="AH43" s="16" t="n">
        <v>0.265752000371075</v>
      </c>
      <c r="AI43" s="16" t="n">
        <v>0.413240868408582</v>
      </c>
      <c r="AJ43" s="16" t="n">
        <v>0.354060799930065</v>
      </c>
      <c r="AK43" s="16" t="n">
        <v>0.222838243682762</v>
      </c>
      <c r="AL43" s="16" t="n">
        <v>0.239808769268042</v>
      </c>
      <c r="AM43" s="16" t="n">
        <v>0.287407376301176</v>
      </c>
      <c r="AN43" s="16" t="n">
        <v>0.0455847902363415</v>
      </c>
      <c r="AO43" s="16" t="n">
        <v>0.581178384747729</v>
      </c>
      <c r="AP43" s="16" t="n">
        <v>0.146948327808964</v>
      </c>
      <c r="AQ43" s="16"/>
      <c r="AR43" s="16" t="n">
        <v>0.243564327267575</v>
      </c>
      <c r="AS43" s="16" t="n">
        <v>0.125440744781314</v>
      </c>
      <c r="AT43" s="16" t="n">
        <v>0.380386158574541</v>
      </c>
    </row>
    <row r="44">
      <c r="B44" t="s">
        <v>82</v>
      </c>
      <c r="C44" s="16" t="n">
        <v>0.258157514221673</v>
      </c>
      <c r="D44" s="16" t="n">
        <v>0.399657930129357</v>
      </c>
      <c r="E44" s="16" t="n">
        <v>0.293804120827208</v>
      </c>
      <c r="F44" s="16" t="n">
        <v>0.232730451059425</v>
      </c>
      <c r="G44" s="16"/>
      <c r="H44" s="16" t="n">
        <v>0.481628684501073</v>
      </c>
      <c r="I44" s="16" t="n">
        <v>0.215358737675649</v>
      </c>
      <c r="J44" s="16"/>
      <c r="K44" s="16" t="n">
        <v>0.250066625372451</v>
      </c>
      <c r="L44" s="16"/>
      <c r="M44" s="16" t="n">
        <v>0.249281986150348</v>
      </c>
      <c r="N44" s="16" t="n">
        <v>0.285950608103037</v>
      </c>
      <c r="O44" s="16" t="n">
        <v>0.396227547399615</v>
      </c>
      <c r="P44" s="16" t="n">
        <v>0.384111993235417</v>
      </c>
      <c r="Q44" s="16"/>
      <c r="R44" s="16" t="n">
        <v>0.143888160953449</v>
      </c>
      <c r="S44" s="16" t="n">
        <v>0.393704604051971</v>
      </c>
      <c r="T44" s="16" t="n">
        <v>0.185525628746645</v>
      </c>
      <c r="U44" s="16" t="n">
        <v>0.350333688574105</v>
      </c>
      <c r="V44" s="16" t="n">
        <v>0.225888585071915</v>
      </c>
      <c r="W44" s="16"/>
      <c r="X44" s="16" t="n">
        <v>0.304102552378195</v>
      </c>
      <c r="Y44" s="16" t="n">
        <v>0.0742850405835195</v>
      </c>
      <c r="Z44" s="16" t="n">
        <v>0.302972175280788</v>
      </c>
      <c r="AA44" s="16" t="n">
        <v>0.130163060456473</v>
      </c>
      <c r="AB44" s="16" t="n">
        <v>0.470343400996387</v>
      </c>
      <c r="AC44" s="16" t="n">
        <v>0.1611024469838</v>
      </c>
      <c r="AD44" s="16" t="n">
        <v>0.429444273739189</v>
      </c>
      <c r="AE44" s="16"/>
      <c r="AF44" s="16" t="n">
        <v>0.0585508795009953</v>
      </c>
      <c r="AG44" s="16" t="n">
        <v>0.0645595955771615</v>
      </c>
      <c r="AH44" s="16" t="n">
        <v>0.284101857484205</v>
      </c>
      <c r="AI44" s="16" t="n">
        <v>0.223796418647988</v>
      </c>
      <c r="AJ44" s="16" t="n">
        <v>0.25432605564306</v>
      </c>
      <c r="AK44" s="16" t="n">
        <v>0.256950843694344</v>
      </c>
      <c r="AL44" s="16" t="n">
        <v>0.476464772830398</v>
      </c>
      <c r="AM44" s="16" t="n">
        <v>0.474242780422351</v>
      </c>
      <c r="AN44" s="16" t="n">
        <v>0.164283653419348</v>
      </c>
      <c r="AO44" s="16" t="n">
        <v>0.0222246639515526</v>
      </c>
      <c r="AP44" s="16" t="n">
        <v>0.301920684468406</v>
      </c>
      <c r="AQ44" s="16"/>
      <c r="AR44" s="16" t="n">
        <v>0.242572018911117</v>
      </c>
      <c r="AS44" s="16" t="n">
        <v>0.397818048556104</v>
      </c>
      <c r="AT44" s="16" t="n">
        <v>0.225407642261365</v>
      </c>
    </row>
    <row r="45">
      <c r="B45" t="s">
        <v>83</v>
      </c>
      <c r="C45" s="16" t="n">
        <v>0.129851019858785</v>
      </c>
      <c r="D45" s="16" t="n">
        <v>0.277085394284461</v>
      </c>
      <c r="E45" s="16" t="n">
        <v>0.221388443179497</v>
      </c>
      <c r="F45" s="16" t="n">
        <v>0.0889799013928503</v>
      </c>
      <c r="G45" s="16"/>
      <c r="H45" s="16" t="n">
        <v>0.245148928387615</v>
      </c>
      <c r="I45" s="16" t="n">
        <v>0.152639050512134</v>
      </c>
      <c r="J45" s="16"/>
      <c r="K45" s="16" t="n">
        <v>0.119091247601897</v>
      </c>
      <c r="L45" s="16"/>
      <c r="M45" s="16" t="n">
        <v>0.128024343002183</v>
      </c>
      <c r="N45" s="16" t="n">
        <v>0.110451685007932</v>
      </c>
      <c r="O45" s="16" t="n">
        <v>0.211391705387761</v>
      </c>
      <c r="P45" s="16" t="n">
        <v>0.264296916741263</v>
      </c>
      <c r="Q45" s="16"/>
      <c r="R45" s="16" t="n">
        <v>0.0157997688306091</v>
      </c>
      <c r="S45" s="16" t="n">
        <v>0.0983705020213875</v>
      </c>
      <c r="T45" s="16" t="n">
        <v>0.125598583597251</v>
      </c>
      <c r="U45" s="16" t="n">
        <v>0.0707945792447946</v>
      </c>
      <c r="V45" s="16" t="n">
        <v>0.199447823281049</v>
      </c>
      <c r="W45" s="16"/>
      <c r="X45" s="16" t="n">
        <v>0.151351312495931</v>
      </c>
      <c r="Y45" s="16" t="n">
        <v>0.102732313079446</v>
      </c>
      <c r="Z45" s="16" t="n">
        <v>0.2563202889958</v>
      </c>
      <c r="AA45" s="16" t="n">
        <v>0.094867879313259</v>
      </c>
      <c r="AB45" s="16" t="n">
        <v>0.224208560661853</v>
      </c>
      <c r="AC45" s="16" t="n">
        <v>0.0895435359376005</v>
      </c>
      <c r="AD45" s="16" t="n">
        <v>0.0622866599533905</v>
      </c>
      <c r="AE45" s="16"/>
      <c r="AF45" s="16" t="n">
        <v>0.033030609713501</v>
      </c>
      <c r="AG45" s="16" t="n">
        <v>0.00444258199516248</v>
      </c>
      <c r="AH45" s="16" t="n">
        <v>0.251459479419589</v>
      </c>
      <c r="AI45" s="16" t="n">
        <v>0.0614875155711998</v>
      </c>
      <c r="AJ45" s="16" t="n">
        <v>0.0447203325790929</v>
      </c>
      <c r="AK45" s="16" t="n">
        <v>0.171834823988104</v>
      </c>
      <c r="AL45" s="16" t="n">
        <v>0.236188380391328</v>
      </c>
      <c r="AM45" s="16" t="n">
        <v>0.280228584902173</v>
      </c>
      <c r="AN45" s="16" t="n">
        <v>0.0393317257016691</v>
      </c>
      <c r="AO45" s="16" t="n">
        <v>0.0116824221687527</v>
      </c>
      <c r="AP45" s="16" t="n">
        <v>0.00820721062488554</v>
      </c>
      <c r="AQ45" s="16"/>
      <c r="AR45" s="16" t="n">
        <v>0.109473311193671</v>
      </c>
      <c r="AS45" s="16" t="n">
        <v>0.121646226936748</v>
      </c>
      <c r="AT45" s="16" t="n">
        <v>0.187864752764716</v>
      </c>
    </row>
    <row r="46">
      <c r="B46" t="s">
        <v>84</v>
      </c>
      <c r="C46" s="16" t="n">
        <v>0.10078952791419</v>
      </c>
      <c r="D46" s="16" t="n">
        <v>0.237894995988774</v>
      </c>
      <c r="E46" s="16" t="n">
        <v>0.0147389858892479</v>
      </c>
      <c r="F46" s="16" t="n">
        <v>0.108076248337349</v>
      </c>
      <c r="G46" s="16"/>
      <c r="H46" s="16" t="n">
        <v>0.0535532370351036</v>
      </c>
      <c r="I46" s="16" t="n">
        <v>0.083383005366601</v>
      </c>
      <c r="J46" s="16"/>
      <c r="K46" s="16" t="n">
        <v>0.0989828666161286</v>
      </c>
      <c r="L46" s="16"/>
      <c r="M46" s="16" t="n">
        <v>0.10757878164237</v>
      </c>
      <c r="N46" s="16" t="n">
        <v>0.0548660327312624</v>
      </c>
      <c r="O46" s="16" t="n">
        <v>0.06393899019642</v>
      </c>
      <c r="P46" s="16" t="n">
        <v>0.0487068975364362</v>
      </c>
      <c r="Q46" s="16"/>
      <c r="R46" s="16" t="n">
        <v>0.133026450848943</v>
      </c>
      <c r="S46" s="16" t="n">
        <v>0.00150953053776084</v>
      </c>
      <c r="T46" s="16" t="n">
        <v>0.150145878014495</v>
      </c>
      <c r="U46" s="16" t="n">
        <v>0</v>
      </c>
      <c r="V46" s="16" t="n">
        <v>0.158810695809095</v>
      </c>
      <c r="W46" s="16"/>
      <c r="X46" s="16" t="n">
        <v>0.0585582035606781</v>
      </c>
      <c r="Y46" s="16" t="n">
        <v>0.141127133298578</v>
      </c>
      <c r="Z46" s="16" t="n">
        <v>0</v>
      </c>
      <c r="AA46" s="16" t="n">
        <v>0.244857686957124</v>
      </c>
      <c r="AB46" s="16" t="n">
        <v>0.023430656459751</v>
      </c>
      <c r="AC46" s="16" t="n">
        <v>0</v>
      </c>
      <c r="AD46" s="16" t="n">
        <v>0.0417518451398338</v>
      </c>
      <c r="AE46" s="16"/>
      <c r="AF46" s="16" t="n">
        <v>0.008567245741876</v>
      </c>
      <c r="AG46" s="16" t="n">
        <v>0</v>
      </c>
      <c r="AH46" s="16" t="n">
        <v>0.216322685680347</v>
      </c>
      <c r="AI46" s="16" t="n">
        <v>0.0136431066787496</v>
      </c>
      <c r="AJ46" s="16" t="n">
        <v>0.12498786568421</v>
      </c>
      <c r="AK46" s="16" t="n">
        <v>0.220208446118817</v>
      </c>
      <c r="AL46" s="16" t="n">
        <v>0.0034912882207378</v>
      </c>
      <c r="AM46" s="16" t="n">
        <v>0.00543310346764949</v>
      </c>
      <c r="AN46" s="16" t="n">
        <v>0.00115292149971376</v>
      </c>
      <c r="AO46" s="16" t="n">
        <v>0.000318354056933719</v>
      </c>
      <c r="AP46" s="16" t="n">
        <v>0</v>
      </c>
      <c r="AQ46" s="16"/>
      <c r="AR46" s="16" t="n">
        <v>0.152332005688254</v>
      </c>
      <c r="AS46" s="16" t="n">
        <v>0.0069731091356177</v>
      </c>
      <c r="AT46" s="16" t="n">
        <v>0.0145968809370413</v>
      </c>
    </row>
    <row r="47">
      <c r="B47" t="s">
        <v>85</v>
      </c>
      <c r="C47" s="16" t="n">
        <v>0.0000524321691941325</v>
      </c>
      <c r="D47" s="16" t="n">
        <v>0.00063924337293897</v>
      </c>
      <c r="E47" s="16" t="n">
        <v>0</v>
      </c>
      <c r="F47" s="16" t="n">
        <v>0</v>
      </c>
      <c r="G47" s="16"/>
      <c r="H47" s="16" t="n">
        <v>0.000577504775763343</v>
      </c>
      <c r="I47" s="16" t="n">
        <v>0</v>
      </c>
      <c r="J47" s="16"/>
      <c r="K47" s="16" t="n">
        <v>0.0000908061815890793</v>
      </c>
      <c r="L47" s="16"/>
      <c r="M47" s="16" t="n">
        <v>0</v>
      </c>
      <c r="N47" s="16" t="n">
        <v>0</v>
      </c>
      <c r="O47" s="16" t="n">
        <v>0</v>
      </c>
      <c r="P47" s="16" t="n">
        <v>0.00670720039815162</v>
      </c>
      <c r="Q47" s="16"/>
      <c r="R47" s="16" t="n">
        <v>0</v>
      </c>
      <c r="S47" s="16" t="n">
        <v>0</v>
      </c>
      <c r="T47" s="16" t="n">
        <v>0</v>
      </c>
      <c r="U47" s="16" t="n">
        <v>0.000116058433607346</v>
      </c>
      <c r="V47" s="16" t="n">
        <v>0.0000659267873151068</v>
      </c>
      <c r="W47" s="16"/>
      <c r="X47" s="16" t="n">
        <v>0.0000742959564121935</v>
      </c>
      <c r="Y47" s="16" t="n">
        <v>0</v>
      </c>
      <c r="Z47" s="16" t="n">
        <v>0</v>
      </c>
      <c r="AA47" s="16" t="n">
        <v>0</v>
      </c>
      <c r="AB47" s="16" t="n">
        <v>0</v>
      </c>
      <c r="AC47" s="16" t="n">
        <v>0</v>
      </c>
      <c r="AD47" s="16" t="n">
        <v>0</v>
      </c>
      <c r="AE47" s="16"/>
      <c r="AF47" s="16" t="n">
        <v>0</v>
      </c>
      <c r="AG47" s="16" t="n">
        <v>0</v>
      </c>
      <c r="AH47" s="16" t="n">
        <v>0</v>
      </c>
      <c r="AI47" s="16" t="n">
        <v>0.00039467780434497</v>
      </c>
      <c r="AJ47" s="16" t="n">
        <v>0</v>
      </c>
      <c r="AK47" s="16" t="n">
        <v>0</v>
      </c>
      <c r="AL47" s="16" t="n">
        <v>0</v>
      </c>
      <c r="AM47" s="16" t="n">
        <v>0</v>
      </c>
      <c r="AN47" s="16" t="n">
        <v>0</v>
      </c>
      <c r="AO47" s="16" t="n">
        <v>0</v>
      </c>
      <c r="AP47" s="16" t="n">
        <v>0</v>
      </c>
      <c r="AQ47" s="16"/>
      <c r="AR47" s="16" t="n">
        <v>0.0000396342999656278</v>
      </c>
      <c r="AS47" s="16" t="n">
        <v>0.000215442422131268</v>
      </c>
      <c r="AT47" s="16" t="n">
        <v>0</v>
      </c>
    </row>
    <row r="48">
      <c r="B48" t="s">
        <v>86</v>
      </c>
      <c r="C48" s="16" t="n">
        <v>0.0554066799011513</v>
      </c>
      <c r="D48" s="16" t="n">
        <v>0.000611567848834581</v>
      </c>
      <c r="E48" s="16" t="n">
        <v>0.00082622816044413</v>
      </c>
      <c r="F48" s="16" t="n">
        <v>0.076047998908328</v>
      </c>
      <c r="G48" s="16"/>
      <c r="H48" s="16" t="n">
        <v>0.00365552245603512</v>
      </c>
      <c r="I48" s="16" t="n">
        <v>0.0804952730435262</v>
      </c>
      <c r="J48" s="16"/>
      <c r="K48" s="16" t="n">
        <v>0</v>
      </c>
      <c r="L48" s="16"/>
      <c r="M48" s="16" t="n">
        <v>0.0634770740167612</v>
      </c>
      <c r="N48" s="16" t="n">
        <v>0</v>
      </c>
      <c r="O48" s="16" t="n">
        <v>0.0108279287643966</v>
      </c>
      <c r="P48" s="16" t="n">
        <v>0.00641681758911508</v>
      </c>
      <c r="Q48" s="16"/>
      <c r="R48" s="16" t="n">
        <v>0</v>
      </c>
      <c r="S48" s="16" t="n">
        <v>0</v>
      </c>
      <c r="T48" s="16" t="n">
        <v>0.172892129904324</v>
      </c>
      <c r="U48" s="16" t="n">
        <v>0.000673662237384955</v>
      </c>
      <c r="V48" s="16" t="n">
        <v>0.0517395630588109</v>
      </c>
      <c r="W48" s="16"/>
      <c r="X48" s="16" t="n">
        <v>0.0276311640149685</v>
      </c>
      <c r="Y48" s="16" t="n">
        <v>0.178062273441954</v>
      </c>
      <c r="Z48" s="16" t="n">
        <v>0</v>
      </c>
      <c r="AA48" s="16" t="n">
        <v>0.00138791632771561</v>
      </c>
      <c r="AB48" s="16" t="n">
        <v>0</v>
      </c>
      <c r="AC48" s="16" t="n">
        <v>0.566490172155291</v>
      </c>
      <c r="AD48" s="16" t="n">
        <v>0.00754145492972217</v>
      </c>
      <c r="AE48" s="16"/>
      <c r="AF48" s="16" t="n">
        <v>0</v>
      </c>
      <c r="AG48" s="16" t="n">
        <v>0.567948033679919</v>
      </c>
      <c r="AH48" s="16" t="n">
        <v>0.0005816584787224</v>
      </c>
      <c r="AI48" s="16" t="n">
        <v>0.134601013191461</v>
      </c>
      <c r="AJ48" s="16" t="n">
        <v>0.00237609684800984</v>
      </c>
      <c r="AK48" s="16" t="n">
        <v>0.000583807460631582</v>
      </c>
      <c r="AL48" s="16" t="n">
        <v>0</v>
      </c>
      <c r="AM48" s="16" t="n">
        <v>0.0702497544731689</v>
      </c>
      <c r="AN48" s="16" t="n">
        <v>0</v>
      </c>
      <c r="AO48" s="16" t="n">
        <v>0</v>
      </c>
      <c r="AP48" s="16" t="n">
        <v>0</v>
      </c>
      <c r="AQ48" s="16"/>
      <c r="AR48" s="16" t="n">
        <v>0.015321289205447</v>
      </c>
      <c r="AS48" s="16" t="n">
        <v>0.0801244803776985</v>
      </c>
      <c r="AT48" s="16" t="n">
        <v>0.147935212864018</v>
      </c>
    </row>
    <row r="49">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row>
    <row r="50">
      <c r="B50" s="7" t="s">
        <v>93</v>
      </c>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row>
    <row r="51">
      <c r="B51" s="26" t="s">
        <v>94</v>
      </c>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row>
    <row r="52">
      <c r="B52" t="s">
        <v>88</v>
      </c>
      <c r="C52" s="16" t="n">
        <v>0.220545276581157</v>
      </c>
      <c r="D52" s="16" t="n">
        <v>0.0243128448918952</v>
      </c>
      <c r="E52" s="16" t="n">
        <v>0.372209502689695</v>
      </c>
      <c r="F52" s="16" t="n">
        <v>0.182987806666654</v>
      </c>
      <c r="G52" s="16"/>
      <c r="H52" s="16" t="n">
        <v>0.0318120226001656</v>
      </c>
      <c r="I52" s="16" t="n">
        <v>0.181357806519028</v>
      </c>
      <c r="J52" s="16"/>
      <c r="K52" s="16" t="n">
        <v>0.213994038206314</v>
      </c>
      <c r="L52" s="16"/>
      <c r="M52" s="16" t="n">
        <v>0.227347897487431</v>
      </c>
      <c r="N52" s="16" t="n">
        <v>0.182238066088687</v>
      </c>
      <c r="O52" s="16" t="n">
        <v>0.208545075358014</v>
      </c>
      <c r="P52" s="16" t="n">
        <v>0.0935731470285939</v>
      </c>
      <c r="Q52" s="16"/>
      <c r="R52" s="16" t="n">
        <v>0.890645053880754</v>
      </c>
      <c r="S52" s="16" t="n">
        <v>0.317046085446058</v>
      </c>
      <c r="T52" s="16" t="n">
        <v>0.0867565312017554</v>
      </c>
      <c r="U52" s="16" t="n">
        <v>0.300798753424049</v>
      </c>
      <c r="V52" s="16" t="n">
        <v>0.0173197820296529</v>
      </c>
      <c r="W52" s="16"/>
      <c r="X52" s="16" t="n">
        <v>0.092554568928331</v>
      </c>
      <c r="Y52" s="16" t="n">
        <v>0.139720652682794</v>
      </c>
      <c r="Z52" s="16" t="n">
        <v>0.194203416072623</v>
      </c>
      <c r="AA52" s="16" t="n">
        <v>0.650780769328648</v>
      </c>
      <c r="AB52" s="16" t="n">
        <v>0.228642162284643</v>
      </c>
      <c r="AC52" s="16" t="n">
        <v>0.197945090961216</v>
      </c>
      <c r="AD52" s="16" t="n">
        <v>0.662787054714491</v>
      </c>
      <c r="AE52" s="16"/>
      <c r="AF52" s="16" t="n">
        <v>0.0139582117471332</v>
      </c>
      <c r="AG52" s="16" t="n">
        <v>0.0217823783788864</v>
      </c>
      <c r="AH52" s="16" t="n">
        <v>0.145565010682969</v>
      </c>
      <c r="AI52" s="16" t="n">
        <v>0.0709224451512057</v>
      </c>
      <c r="AJ52" s="16" t="n">
        <v>0.00432095968250613</v>
      </c>
      <c r="AK52" s="16" t="n">
        <v>0.0916998546753051</v>
      </c>
      <c r="AL52" s="16" t="n">
        <v>0.315266661529061</v>
      </c>
      <c r="AM52" s="16" t="n">
        <v>0.020617002029531</v>
      </c>
      <c r="AN52" s="16" t="n">
        <v>0.435536485864816</v>
      </c>
      <c r="AO52" s="16" t="n">
        <v>0.253942148650414</v>
      </c>
      <c r="AP52" s="16" t="n">
        <v>0.995693398129355</v>
      </c>
      <c r="AQ52" s="16"/>
      <c r="AR52" s="16" t="n">
        <v>0.10562365850715</v>
      </c>
      <c r="AS52" s="16" t="n">
        <v>0.349337291149221</v>
      </c>
      <c r="AT52" s="16" t="n">
        <v>0.419494887403122</v>
      </c>
    </row>
    <row r="53">
      <c r="B53" t="s">
        <v>89</v>
      </c>
      <c r="C53" s="16" t="n">
        <v>0.316452452745022</v>
      </c>
      <c r="D53" s="16" t="n">
        <v>0.192155735093427</v>
      </c>
      <c r="E53" s="16" t="n">
        <v>0.471064561396349</v>
      </c>
      <c r="F53" s="16" t="n">
        <v>0.268796310326344</v>
      </c>
      <c r="G53" s="16"/>
      <c r="H53" s="16" t="n">
        <v>0.21942970612261</v>
      </c>
      <c r="I53" s="16" t="n">
        <v>0.330254136744899</v>
      </c>
      <c r="J53" s="16"/>
      <c r="K53" s="16" t="n">
        <v>0.32834998768618</v>
      </c>
      <c r="L53" s="16"/>
      <c r="M53" s="16" t="n">
        <v>0.301326062602574</v>
      </c>
      <c r="N53" s="16" t="n">
        <v>0.423659799696248</v>
      </c>
      <c r="O53" s="16" t="n">
        <v>0.385054685331509</v>
      </c>
      <c r="P53" s="16" t="n">
        <v>0.218055571547337</v>
      </c>
      <c r="Q53" s="16"/>
      <c r="R53" s="16" t="n">
        <v>0.0415865708850203</v>
      </c>
      <c r="S53" s="16" t="n">
        <v>0.679736328414797</v>
      </c>
      <c r="T53" s="16" t="n">
        <v>0.636104396850863</v>
      </c>
      <c r="U53" s="16" t="n">
        <v>0.0521360395266948</v>
      </c>
      <c r="V53" s="16" t="n">
        <v>0.189092058805277</v>
      </c>
      <c r="W53" s="16"/>
      <c r="X53" s="16" t="n">
        <v>0.468910347244462</v>
      </c>
      <c r="Y53" s="16" t="n">
        <v>0.062094483424816</v>
      </c>
      <c r="Z53" s="16" t="n">
        <v>0.430961732462441</v>
      </c>
      <c r="AA53" s="16" t="n">
        <v>0.241057748007612</v>
      </c>
      <c r="AB53" s="16" t="n">
        <v>0.240595579750968</v>
      </c>
      <c r="AC53" s="16" t="n">
        <v>0.303615356298541</v>
      </c>
      <c r="AD53" s="16" t="n">
        <v>0.111096206270804</v>
      </c>
      <c r="AE53" s="16"/>
      <c r="AF53" s="16" t="n">
        <v>0.0761566856493263</v>
      </c>
      <c r="AG53" s="16" t="n">
        <v>0.00264129310118021</v>
      </c>
      <c r="AH53" s="16" t="n">
        <v>0.830503567121765</v>
      </c>
      <c r="AI53" s="16" t="n">
        <v>0.276713889951122</v>
      </c>
      <c r="AJ53" s="16" t="n">
        <v>0.606657600164174</v>
      </c>
      <c r="AK53" s="16" t="n">
        <v>0.330639124313571</v>
      </c>
      <c r="AL53" s="16" t="n">
        <v>0.597669559998607</v>
      </c>
      <c r="AM53" s="16" t="n">
        <v>0.280033830820555</v>
      </c>
      <c r="AN53" s="16" t="n">
        <v>0.446137203516137</v>
      </c>
      <c r="AO53" s="16" t="n">
        <v>0.498048761219872</v>
      </c>
      <c r="AP53" s="16" t="n">
        <v>0.0043066018706452</v>
      </c>
      <c r="AQ53" s="16"/>
      <c r="AR53" s="16" t="n">
        <v>0.327458156643473</v>
      </c>
      <c r="AS53" s="16" t="n">
        <v>0.51224275393787</v>
      </c>
      <c r="AT53" s="16" t="n">
        <v>0.0992060156447086</v>
      </c>
    </row>
    <row r="54">
      <c r="B54" t="s">
        <v>90</v>
      </c>
      <c r="C54" s="16" t="n">
        <v>0.315222132301957</v>
      </c>
      <c r="D54" s="16" t="n">
        <v>0.612931144450402</v>
      </c>
      <c r="E54" s="16" t="n">
        <v>0.135598166940241</v>
      </c>
      <c r="F54" s="16" t="n">
        <v>0.351627118537656</v>
      </c>
      <c r="G54" s="16"/>
      <c r="H54" s="16" t="n">
        <v>0.679944584791193</v>
      </c>
      <c r="I54" s="16" t="n">
        <v>0.305437164641668</v>
      </c>
      <c r="J54" s="16"/>
      <c r="K54" s="16" t="n">
        <v>0.175617676217674</v>
      </c>
      <c r="L54" s="16"/>
      <c r="M54" s="16" t="n">
        <v>0.333979482674175</v>
      </c>
      <c r="N54" s="16" t="n">
        <v>0.1823766369293</v>
      </c>
      <c r="O54" s="16" t="n">
        <v>0.24117781114727</v>
      </c>
      <c r="P54" s="16" t="n">
        <v>0.390766332229625</v>
      </c>
      <c r="Q54" s="16"/>
      <c r="R54" s="16" t="n">
        <v>0.033884187617113</v>
      </c>
      <c r="S54" s="16" t="n">
        <v>0.00321758613914587</v>
      </c>
      <c r="T54" s="16" t="n">
        <v>0.258673919556122</v>
      </c>
      <c r="U54" s="16" t="n">
        <v>0.61365608232483</v>
      </c>
      <c r="V54" s="16" t="n">
        <v>0.250327839142356</v>
      </c>
      <c r="W54" s="16"/>
      <c r="X54" s="16" t="n">
        <v>0.347065665591927</v>
      </c>
      <c r="Y54" s="16" t="n">
        <v>0.539459028596117</v>
      </c>
      <c r="Z54" s="16" t="n">
        <v>0.188682497388099</v>
      </c>
      <c r="AA54" s="16" t="n">
        <v>0.0354644656933468</v>
      </c>
      <c r="AB54" s="16" t="n">
        <v>0.388709196136545</v>
      </c>
      <c r="AC54" s="16" t="n">
        <v>0.285006140678453</v>
      </c>
      <c r="AD54" s="16" t="n">
        <v>0.0784245115808258</v>
      </c>
      <c r="AE54" s="16"/>
      <c r="AF54" s="16" t="n">
        <v>0.893401355457314</v>
      </c>
      <c r="AG54" s="16" t="n">
        <v>0.963706884536133</v>
      </c>
      <c r="AH54" s="16" t="n">
        <v>0.014117154040902</v>
      </c>
      <c r="AI54" s="16" t="n">
        <v>0.500971158861526</v>
      </c>
      <c r="AJ54" s="16" t="n">
        <v>0.0732380141011383</v>
      </c>
      <c r="AK54" s="16" t="n">
        <v>0.287985045973444</v>
      </c>
      <c r="AL54" s="16" t="n">
        <v>0.0227422296542636</v>
      </c>
      <c r="AM54" s="16" t="n">
        <v>0.697112841813296</v>
      </c>
      <c r="AN54" s="16" t="n">
        <v>0.115779738491869</v>
      </c>
      <c r="AO54" s="16" t="n">
        <v>0.0187215044130191</v>
      </c>
      <c r="AP54" s="16" t="n">
        <v>0</v>
      </c>
      <c r="AQ54" s="16"/>
      <c r="AR54" s="16" t="n">
        <v>0.384490245884981</v>
      </c>
      <c r="AS54" s="16" t="n">
        <v>0.0206995355809697</v>
      </c>
      <c r="AT54" s="16" t="n">
        <v>0.401851838738407</v>
      </c>
    </row>
    <row r="55">
      <c r="B55" t="s">
        <v>91</v>
      </c>
      <c r="C55" s="16" t="n">
        <v>0.0823922606063456</v>
      </c>
      <c r="D55" s="16" t="n">
        <v>0.069611143447604</v>
      </c>
      <c r="E55" s="16" t="n">
        <v>0.0207430836300373</v>
      </c>
      <c r="F55" s="16" t="n">
        <v>0.109104869093398</v>
      </c>
      <c r="G55" s="16"/>
      <c r="H55" s="16" t="n">
        <v>0.0671384498908759</v>
      </c>
      <c r="I55" s="16" t="n">
        <v>0.115811297053317</v>
      </c>
      <c r="J55" s="16"/>
      <c r="K55" s="16" t="n">
        <v>0.046135086015698</v>
      </c>
      <c r="L55" s="16"/>
      <c r="M55" s="16" t="n">
        <v>0.0696937845974455</v>
      </c>
      <c r="N55" s="16" t="n">
        <v>0.137446662560252</v>
      </c>
      <c r="O55" s="16" t="n">
        <v>0.157885908535079</v>
      </c>
      <c r="P55" s="16" t="n">
        <v>0.254969197229788</v>
      </c>
      <c r="Q55" s="16"/>
      <c r="R55" s="16" t="n">
        <v>0</v>
      </c>
      <c r="S55" s="16" t="n">
        <v>0</v>
      </c>
      <c r="T55" s="16" t="n">
        <v>0.0184651523912594</v>
      </c>
      <c r="U55" s="16" t="n">
        <v>0.033253596517276</v>
      </c>
      <c r="V55" s="16" t="n">
        <v>0.280021406132736</v>
      </c>
      <c r="W55" s="16"/>
      <c r="X55" s="16" t="n">
        <v>0.0440021220172054</v>
      </c>
      <c r="Y55" s="16" t="n">
        <v>0.129552299311592</v>
      </c>
      <c r="Z55" s="16" t="n">
        <v>0.0167181981420573</v>
      </c>
      <c r="AA55" s="16" t="n">
        <v>0.0217387377961244</v>
      </c>
      <c r="AB55" s="16" t="n">
        <v>0.14145734251385</v>
      </c>
      <c r="AC55" s="16" t="n">
        <v>0.21343341206179</v>
      </c>
      <c r="AD55" s="16" t="n">
        <v>0.13842722005523</v>
      </c>
      <c r="AE55" s="16"/>
      <c r="AF55" s="16" t="n">
        <v>0.0164837471462263</v>
      </c>
      <c r="AG55" s="16" t="n">
        <v>0.0118694439838003</v>
      </c>
      <c r="AH55" s="16" t="n">
        <v>0.00981426815436405</v>
      </c>
      <c r="AI55" s="16" t="n">
        <v>0.0852980278370463</v>
      </c>
      <c r="AJ55" s="16" t="n">
        <v>0.0633439428648588</v>
      </c>
      <c r="AK55" s="16" t="n">
        <v>0.105831173290991</v>
      </c>
      <c r="AL55" s="16" t="n">
        <v>0.0643215488180689</v>
      </c>
      <c r="AM55" s="16" t="n">
        <v>0.00223632533661763</v>
      </c>
      <c r="AN55" s="16" t="n">
        <v>0.00254657212717727</v>
      </c>
      <c r="AO55" s="16" t="n">
        <v>0.229287585716696</v>
      </c>
      <c r="AP55" s="16" t="n">
        <v>0</v>
      </c>
      <c r="AQ55" s="16"/>
      <c r="AR55" s="16" t="n">
        <v>0.0819055943895095</v>
      </c>
      <c r="AS55" s="16" t="n">
        <v>0.117441859043069</v>
      </c>
      <c r="AT55" s="16" t="n">
        <v>0.0503769488260943</v>
      </c>
    </row>
    <row r="56">
      <c r="B56" t="s">
        <v>92</v>
      </c>
      <c r="C56" s="16" t="n">
        <v>0.0653878777655189</v>
      </c>
      <c r="D56" s="16" t="n">
        <v>0.100989132116672</v>
      </c>
      <c r="E56" s="16" t="n">
        <v>0.000384685343677341</v>
      </c>
      <c r="F56" s="16" t="n">
        <v>0.0874838953759476</v>
      </c>
      <c r="G56" s="16"/>
      <c r="H56" s="16" t="n">
        <v>0.00167523659515539</v>
      </c>
      <c r="I56" s="16" t="n">
        <v>0.0671395950410871</v>
      </c>
      <c r="J56" s="16"/>
      <c r="K56" s="16" t="n">
        <v>0.235903211874134</v>
      </c>
      <c r="L56" s="16"/>
      <c r="M56" s="16" t="n">
        <v>0.0676527726383745</v>
      </c>
      <c r="N56" s="16" t="n">
        <v>0.0742788347255139</v>
      </c>
      <c r="O56" s="16" t="n">
        <v>0.00733651962812825</v>
      </c>
      <c r="P56" s="16" t="n">
        <v>0.0426357519646558</v>
      </c>
      <c r="Q56" s="16"/>
      <c r="R56" s="16" t="n">
        <v>0.033884187617113</v>
      </c>
      <c r="S56" s="16" t="n">
        <v>0</v>
      </c>
      <c r="T56" s="16" t="n">
        <v>0</v>
      </c>
      <c r="U56" s="16" t="n">
        <v>0.000155528207150336</v>
      </c>
      <c r="V56" s="16" t="n">
        <v>0.263238913889977</v>
      </c>
      <c r="W56" s="16"/>
      <c r="X56" s="16" t="n">
        <v>0.047467296218075</v>
      </c>
      <c r="Y56" s="16" t="n">
        <v>0.129173535984681</v>
      </c>
      <c r="Z56" s="16" t="n">
        <v>0.16943415593478</v>
      </c>
      <c r="AA56" s="16" t="n">
        <v>0.0509582791742693</v>
      </c>
      <c r="AB56" s="16" t="n">
        <v>0.000595719313994894</v>
      </c>
      <c r="AC56" s="16" t="n">
        <v>0</v>
      </c>
      <c r="AD56" s="16" t="n">
        <v>0.00926500737864901</v>
      </c>
      <c r="AE56" s="16"/>
      <c r="AF56" s="16" t="n">
        <v>0</v>
      </c>
      <c r="AG56" s="16" t="n">
        <v>0</v>
      </c>
      <c r="AH56" s="16" t="n">
        <v>0</v>
      </c>
      <c r="AI56" s="16" t="n">
        <v>0.0660944781991004</v>
      </c>
      <c r="AJ56" s="16" t="n">
        <v>0.252439483187323</v>
      </c>
      <c r="AK56" s="16" t="n">
        <v>0.183844801746689</v>
      </c>
      <c r="AL56" s="16" t="n">
        <v>0</v>
      </c>
      <c r="AM56" s="16" t="n">
        <v>0</v>
      </c>
      <c r="AN56" s="16" t="n">
        <v>0</v>
      </c>
      <c r="AO56" s="16" t="n">
        <v>0</v>
      </c>
      <c r="AP56" s="16" t="n">
        <v>0</v>
      </c>
      <c r="AQ56" s="16"/>
      <c r="AR56" s="16" t="n">
        <v>0.100522344574887</v>
      </c>
      <c r="AS56" s="16" t="n">
        <v>0.000278560288870294</v>
      </c>
      <c r="AT56" s="16" t="n">
        <v>0.029070309387668</v>
      </c>
    </row>
    <row r="57">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row>
    <row r="58">
      <c r="B58" s="7" t="s">
        <v>103</v>
      </c>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row>
    <row r="59">
      <c r="B59" s="26" t="s">
        <v>74</v>
      </c>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row>
    <row r="60">
      <c r="B60" t="s">
        <v>95</v>
      </c>
      <c r="C60" s="16" t="n">
        <v>0.312634445115501</v>
      </c>
      <c r="D60" s="16" t="n">
        <v>0.572726764231178</v>
      </c>
      <c r="E60" s="16" t="n">
        <v>0.496508141835251</v>
      </c>
      <c r="F60" s="16" t="n">
        <v>0.234565437964149</v>
      </c>
      <c r="G60" s="16"/>
      <c r="H60" s="16" t="n">
        <v>0.519078039941894</v>
      </c>
      <c r="I60" s="16" t="n">
        <v>0.223384419148565</v>
      </c>
      <c r="J60" s="16"/>
      <c r="K60" s="16" t="n">
        <v>0.45764546646749</v>
      </c>
      <c r="L60" s="16"/>
      <c r="M60" s="16" t="n">
        <v>0.291243303838636</v>
      </c>
      <c r="N60" s="16" t="n">
        <v>0.432487847911513</v>
      </c>
      <c r="O60" s="16" t="n">
        <v>0.494561745007533</v>
      </c>
      <c r="P60" s="16" t="n">
        <v>0.534197082785151</v>
      </c>
      <c r="Q60" s="16"/>
      <c r="R60" s="16" t="n">
        <v>0.0217234202090114</v>
      </c>
      <c r="S60" s="16" t="n">
        <v>0.49347527052199</v>
      </c>
      <c r="T60" s="16" t="n">
        <v>0.395090246732309</v>
      </c>
      <c r="U60" s="16" t="n">
        <v>0.418306457482648</v>
      </c>
      <c r="V60" s="16" t="n">
        <v>0.208601661061617</v>
      </c>
      <c r="W60" s="16"/>
      <c r="X60" s="16" t="n">
        <v>0.299146893740108</v>
      </c>
      <c r="Y60" s="16" t="n">
        <v>0.160047561792501</v>
      </c>
      <c r="Z60" s="16" t="n">
        <v>0.421857029019727</v>
      </c>
      <c r="AA60" s="16" t="n">
        <v>0.629714770745519</v>
      </c>
      <c r="AB60" s="16" t="n">
        <v>0.429550533917817</v>
      </c>
      <c r="AC60" s="16" t="n">
        <v>0.23631714049103</v>
      </c>
      <c r="AD60" s="16" t="n">
        <v>0.149484760362947</v>
      </c>
      <c r="AE60" s="16"/>
      <c r="AF60" s="16" t="n">
        <v>0.105779489382345</v>
      </c>
      <c r="AG60" s="16" t="n">
        <v>0.07012937833269</v>
      </c>
      <c r="AH60" s="16" t="n">
        <v>0.497389765928741</v>
      </c>
      <c r="AI60" s="16" t="n">
        <v>0.219161918121062</v>
      </c>
      <c r="AJ60" s="16" t="n">
        <v>0.341027637044627</v>
      </c>
      <c r="AK60" s="16" t="n">
        <v>0.197939073815369</v>
      </c>
      <c r="AL60" s="16" t="n">
        <v>0.47748089047564</v>
      </c>
      <c r="AM60" s="16" t="n">
        <v>0.348948837702317</v>
      </c>
      <c r="AN60" s="16" t="n">
        <v>0.221348985219867</v>
      </c>
      <c r="AO60" s="16" t="n">
        <v>0.708595434765652</v>
      </c>
      <c r="AP60" s="16" t="n">
        <v>0.548761594021145</v>
      </c>
      <c r="AQ60" s="16"/>
      <c r="AR60" s="16" t="n">
        <v>0.237775395293876</v>
      </c>
      <c r="AS60" s="16" t="n">
        <v>0.489787368024643</v>
      </c>
      <c r="AT60" s="16" t="n">
        <v>0.416206739043245</v>
      </c>
    </row>
    <row r="61">
      <c r="B61" t="s">
        <v>96</v>
      </c>
      <c r="C61" s="16" t="n">
        <v>0.246247765202297</v>
      </c>
      <c r="D61" s="16" t="n">
        <v>0.254076396875042</v>
      </c>
      <c r="E61" s="16" t="n">
        <v>0.352159028872066</v>
      </c>
      <c r="F61" s="16" t="n">
        <v>0.217324987160041</v>
      </c>
      <c r="G61" s="16"/>
      <c r="H61" s="16" t="n">
        <v>0.257373752621231</v>
      </c>
      <c r="I61" s="16" t="n">
        <v>0.261076802462053</v>
      </c>
      <c r="J61" s="16"/>
      <c r="K61" s="16" t="n">
        <v>0.20639048743483</v>
      </c>
      <c r="L61" s="16"/>
      <c r="M61" s="16" t="n">
        <v>0.243343485612424</v>
      </c>
      <c r="N61" s="16" t="n">
        <v>0.252059096813781</v>
      </c>
      <c r="O61" s="16" t="n">
        <v>0.257667381903989</v>
      </c>
      <c r="P61" s="16" t="n">
        <v>0.454334431590871</v>
      </c>
      <c r="Q61" s="16"/>
      <c r="R61" s="16" t="n">
        <v>0.287776321906897</v>
      </c>
      <c r="S61" s="16" t="n">
        <v>0.109424833626481</v>
      </c>
      <c r="T61" s="16" t="n">
        <v>0.189764928104651</v>
      </c>
      <c r="U61" s="16" t="n">
        <v>0.32150341423044</v>
      </c>
      <c r="V61" s="16" t="n">
        <v>0.262218371060416</v>
      </c>
      <c r="W61" s="16"/>
      <c r="X61" s="16" t="n">
        <v>0.288633915072209</v>
      </c>
      <c r="Y61" s="16" t="n">
        <v>0.164379735353589</v>
      </c>
      <c r="Z61" s="16" t="n">
        <v>0.276662480228585</v>
      </c>
      <c r="AA61" s="16" t="n">
        <v>0.334339353263078</v>
      </c>
      <c r="AB61" s="16" t="n">
        <v>0.363940841339409</v>
      </c>
      <c r="AC61" s="16" t="n">
        <v>0.208696667539131</v>
      </c>
      <c r="AD61" s="16" t="n">
        <v>0.082624083858283</v>
      </c>
      <c r="AE61" s="16"/>
      <c r="AF61" s="16" t="n">
        <v>0.0564213934504351</v>
      </c>
      <c r="AG61" s="16" t="n">
        <v>0.156784408572711</v>
      </c>
      <c r="AH61" s="16" t="n">
        <v>0.271221082697757</v>
      </c>
      <c r="AI61" s="16" t="n">
        <v>0.337059857903959</v>
      </c>
      <c r="AJ61" s="16" t="n">
        <v>0.139318628822206</v>
      </c>
      <c r="AK61" s="16" t="n">
        <v>0.290612762927701</v>
      </c>
      <c r="AL61" s="16" t="n">
        <v>0.0575882530214007</v>
      </c>
      <c r="AM61" s="16" t="n">
        <v>0.208350947906799</v>
      </c>
      <c r="AN61" s="16" t="n">
        <v>0.0891955402345196</v>
      </c>
      <c r="AO61" s="16" t="n">
        <v>0.128383647602783</v>
      </c>
      <c r="AP61" s="16" t="n">
        <v>0.545842685559445</v>
      </c>
      <c r="AQ61" s="16"/>
      <c r="AR61" s="16" t="n">
        <v>0.249263569482716</v>
      </c>
      <c r="AS61" s="16" t="n">
        <v>0.0351340331411377</v>
      </c>
      <c r="AT61" s="16" t="n">
        <v>0.349867862739854</v>
      </c>
    </row>
    <row r="62">
      <c r="B62" t="s">
        <v>97</v>
      </c>
      <c r="C62" s="16" t="n">
        <v>0.161971710746943</v>
      </c>
      <c r="D62" s="16" t="n">
        <v>0.33064787272101</v>
      </c>
      <c r="E62" s="16" t="n">
        <v>0.286970656454657</v>
      </c>
      <c r="F62" s="16" t="n">
        <v>0.109819225030519</v>
      </c>
      <c r="G62" s="16"/>
      <c r="H62" s="16" t="n">
        <v>0.236461323320534</v>
      </c>
      <c r="I62" s="16" t="n">
        <v>0.200740270115043</v>
      </c>
      <c r="J62" s="16"/>
      <c r="K62" s="16" t="n">
        <v>0.0565072848030268</v>
      </c>
      <c r="L62" s="16"/>
      <c r="M62" s="16" t="n">
        <v>0.132015521312402</v>
      </c>
      <c r="N62" s="16" t="n">
        <v>0.348767640708844</v>
      </c>
      <c r="O62" s="16" t="n">
        <v>0.366364130961757</v>
      </c>
      <c r="P62" s="16" t="n">
        <v>0.428986728393757</v>
      </c>
      <c r="Q62" s="16"/>
      <c r="R62" s="16" t="n">
        <v>0.177648845334279</v>
      </c>
      <c r="S62" s="16" t="n">
        <v>0.233823191153616</v>
      </c>
      <c r="T62" s="16" t="n">
        <v>0.180509388678814</v>
      </c>
      <c r="U62" s="16" t="n">
        <v>0.189955609964588</v>
      </c>
      <c r="V62" s="16" t="n">
        <v>0.113096244368418</v>
      </c>
      <c r="W62" s="16"/>
      <c r="X62" s="16" t="n">
        <v>0.133914314486581</v>
      </c>
      <c r="Y62" s="16" t="n">
        <v>0.124424402250062</v>
      </c>
      <c r="Z62" s="16" t="n">
        <v>0.325676967622568</v>
      </c>
      <c r="AA62" s="16" t="n">
        <v>0.0443420299396252</v>
      </c>
      <c r="AB62" s="16" t="n">
        <v>0.361826893262652</v>
      </c>
      <c r="AC62" s="16" t="n">
        <v>0.785735245692336</v>
      </c>
      <c r="AD62" s="16" t="n">
        <v>0.473358105042684</v>
      </c>
      <c r="AE62" s="16"/>
      <c r="AF62" s="16" t="n">
        <v>0.0908885987321614</v>
      </c>
      <c r="AG62" s="16" t="n">
        <v>0.0532172839485072</v>
      </c>
      <c r="AH62" s="16" t="n">
        <v>0.305832456143284</v>
      </c>
      <c r="AI62" s="16" t="n">
        <v>0.432515233918582</v>
      </c>
      <c r="AJ62" s="16" t="n">
        <v>0.217146744933943</v>
      </c>
      <c r="AK62" s="16" t="n">
        <v>0.0466999975180577</v>
      </c>
      <c r="AL62" s="16" t="n">
        <v>0.235951575904637</v>
      </c>
      <c r="AM62" s="16" t="n">
        <v>0.231040674645423</v>
      </c>
      <c r="AN62" s="16" t="n">
        <v>0.301368748118507</v>
      </c>
      <c r="AO62" s="16" t="n">
        <v>0.279403789008661</v>
      </c>
      <c r="AP62" s="16" t="n">
        <v>0.171878135604421</v>
      </c>
      <c r="AQ62" s="16"/>
      <c r="AR62" s="16" t="n">
        <v>0.157833451254744</v>
      </c>
      <c r="AS62" s="16" t="n">
        <v>0.337946301176946</v>
      </c>
      <c r="AT62" s="16" t="n">
        <v>0.0798777895885894</v>
      </c>
    </row>
    <row r="63">
      <c r="B63" t="s">
        <v>98</v>
      </c>
      <c r="C63" s="16" t="n">
        <v>0.159982337098283</v>
      </c>
      <c r="D63" s="16" t="n">
        <v>0.217977612856227</v>
      </c>
      <c r="E63" s="16" t="n">
        <v>0.294328840963677</v>
      </c>
      <c r="F63" s="16" t="n">
        <v>0.117862755120547</v>
      </c>
      <c r="G63" s="16"/>
      <c r="H63" s="16" t="n">
        <v>0.0536623148554616</v>
      </c>
      <c r="I63" s="16" t="n">
        <v>0.100072715479807</v>
      </c>
      <c r="J63" s="16"/>
      <c r="K63" s="16" t="n">
        <v>0.159574449734921</v>
      </c>
      <c r="L63" s="16"/>
      <c r="M63" s="16" t="n">
        <v>0.142676865621831</v>
      </c>
      <c r="N63" s="16" t="n">
        <v>0.227415130799595</v>
      </c>
      <c r="O63" s="16" t="n">
        <v>0.376580273430204</v>
      </c>
      <c r="P63" s="16" t="n">
        <v>0.440658832335841</v>
      </c>
      <c r="Q63" s="16"/>
      <c r="R63" s="16" t="n">
        <v>0.00246902936305168</v>
      </c>
      <c r="S63" s="16" t="n">
        <v>0.287804560208696</v>
      </c>
      <c r="T63" s="16" t="n">
        <v>0.118771355428032</v>
      </c>
      <c r="U63" s="16" t="n">
        <v>0.327002968390393</v>
      </c>
      <c r="V63" s="16" t="n">
        <v>0.0737182075090432</v>
      </c>
      <c r="W63" s="16"/>
      <c r="X63" s="16" t="n">
        <v>0.150148653625108</v>
      </c>
      <c r="Y63" s="16" t="n">
        <v>0.0616926769507378</v>
      </c>
      <c r="Z63" s="16" t="n">
        <v>0.297233719198175</v>
      </c>
      <c r="AA63" s="16" t="n">
        <v>0.140999266577086</v>
      </c>
      <c r="AB63" s="16" t="n">
        <v>0.448274216200743</v>
      </c>
      <c r="AC63" s="16" t="n">
        <v>0.734187878772389</v>
      </c>
      <c r="AD63" s="16" t="n">
        <v>0.0854472005926186</v>
      </c>
      <c r="AE63" s="16"/>
      <c r="AF63" s="16" t="n">
        <v>0.0218166518812211</v>
      </c>
      <c r="AG63" s="16" t="n">
        <v>0.156496911462316</v>
      </c>
      <c r="AH63" s="16" t="n">
        <v>0.0513848663143659</v>
      </c>
      <c r="AI63" s="16" t="n">
        <v>0.259815817295815</v>
      </c>
      <c r="AJ63" s="16" t="n">
        <v>0.0576205003339677</v>
      </c>
      <c r="AK63" s="16" t="n">
        <v>0.0806168050230008</v>
      </c>
      <c r="AL63" s="16" t="n">
        <v>0.263895205624447</v>
      </c>
      <c r="AM63" s="16" t="n">
        <v>0.525730641864631</v>
      </c>
      <c r="AN63" s="16" t="n">
        <v>0.186509626361583</v>
      </c>
      <c r="AO63" s="16" t="n">
        <v>0.00201513555026944</v>
      </c>
      <c r="AP63" s="16" t="n">
        <v>0.161719258127174</v>
      </c>
      <c r="AQ63" s="16"/>
      <c r="AR63" s="16" t="n">
        <v>0.0764752577258794</v>
      </c>
      <c r="AS63" s="16" t="n">
        <v>0.456440052872433</v>
      </c>
      <c r="AT63" s="16" t="n">
        <v>0.223287558166078</v>
      </c>
    </row>
    <row r="64">
      <c r="B64" t="s">
        <v>99</v>
      </c>
      <c r="C64" s="16" t="n">
        <v>0.121277501724396</v>
      </c>
      <c r="D64" s="16" t="n">
        <v>0.395542246610127</v>
      </c>
      <c r="E64" s="16" t="n">
        <v>0.258485765284412</v>
      </c>
      <c r="F64" s="16" t="n">
        <v>0.0539607730138513</v>
      </c>
      <c r="G64" s="16"/>
      <c r="H64" s="16" t="n">
        <v>0.321577220671493</v>
      </c>
      <c r="I64" s="16" t="n">
        <v>0.0832413887665445</v>
      </c>
      <c r="J64" s="16"/>
      <c r="K64" s="16" t="n">
        <v>0.0651968284110249</v>
      </c>
      <c r="L64" s="16"/>
      <c r="M64" s="16" t="n">
        <v>0.0880103475416015</v>
      </c>
      <c r="N64" s="16" t="n">
        <v>0.307573402245306</v>
      </c>
      <c r="O64" s="16" t="n">
        <v>0.41589944463919</v>
      </c>
      <c r="P64" s="16" t="n">
        <v>0.423193664388181</v>
      </c>
      <c r="Q64" s="16"/>
      <c r="R64" s="16" t="n">
        <v>0.157218900421006</v>
      </c>
      <c r="S64" s="16" t="n">
        <v>0.109124172800867</v>
      </c>
      <c r="T64" s="16" t="n">
        <v>0.30098774946033</v>
      </c>
      <c r="U64" s="16" t="n">
        <v>0.0400690269241982</v>
      </c>
      <c r="V64" s="16" t="n">
        <v>0.0720745562533904</v>
      </c>
      <c r="W64" s="16"/>
      <c r="X64" s="16" t="n">
        <v>0.111080797572577</v>
      </c>
      <c r="Y64" s="16" t="n">
        <v>0.113021605284568</v>
      </c>
      <c r="Z64" s="16" t="n">
        <v>0.0477100775824693</v>
      </c>
      <c r="AA64" s="16" t="n">
        <v>0.0606888189780036</v>
      </c>
      <c r="AB64" s="16" t="n">
        <v>0.386413004149353</v>
      </c>
      <c r="AC64" s="16" t="n">
        <v>0.173537887027907</v>
      </c>
      <c r="AD64" s="16" t="n">
        <v>0.430985989687121</v>
      </c>
      <c r="AE64" s="16"/>
      <c r="AF64" s="16" t="n">
        <v>0.0624299606947884</v>
      </c>
      <c r="AG64" s="16" t="n">
        <v>0.0818274563026915</v>
      </c>
      <c r="AH64" s="16" t="n">
        <v>0.092930325776384</v>
      </c>
      <c r="AI64" s="16" t="n">
        <v>0.100580094782344</v>
      </c>
      <c r="AJ64" s="16" t="n">
        <v>0.0882245732287866</v>
      </c>
      <c r="AK64" s="16" t="n">
        <v>0.0635981898193508</v>
      </c>
      <c r="AL64" s="16" t="n">
        <v>0.31770667711166</v>
      </c>
      <c r="AM64" s="16" t="n">
        <v>0.212440438761826</v>
      </c>
      <c r="AN64" s="16" t="n">
        <v>0.201782935248319</v>
      </c>
      <c r="AO64" s="16" t="n">
        <v>0.259194260607378</v>
      </c>
      <c r="AP64" s="16" t="n">
        <v>0.145105816040456</v>
      </c>
      <c r="AQ64" s="16"/>
      <c r="AR64" s="16" t="n">
        <v>0.10930248859235</v>
      </c>
      <c r="AS64" s="16" t="n">
        <v>0.241003785920658</v>
      </c>
      <c r="AT64" s="16" t="n">
        <v>0.08955145117176</v>
      </c>
    </row>
    <row r="65">
      <c r="B65" t="s">
        <v>100</v>
      </c>
      <c r="C65" s="16" t="n">
        <v>0.0452178262870291</v>
      </c>
      <c r="D65" s="16" t="n">
        <v>0.0237569857607588</v>
      </c>
      <c r="E65" s="16" t="n">
        <v>0.0720849285442682</v>
      </c>
      <c r="F65" s="16" t="n">
        <v>0.0405304278574768</v>
      </c>
      <c r="G65" s="16"/>
      <c r="H65" s="16" t="n">
        <v>0.0938774068254658</v>
      </c>
      <c r="I65" s="16" t="n">
        <v>0.0593277004344763</v>
      </c>
      <c r="J65" s="16"/>
      <c r="K65" s="16" t="n">
        <v>0.0743595322249576</v>
      </c>
      <c r="L65" s="16"/>
      <c r="M65" s="16" t="n">
        <v>0.0430315126569479</v>
      </c>
      <c r="N65" s="16" t="n">
        <v>0.0382444134367656</v>
      </c>
      <c r="O65" s="16" t="n">
        <v>0.0983827788284557</v>
      </c>
      <c r="P65" s="16" t="n">
        <v>0.173734272418094</v>
      </c>
      <c r="Q65" s="16"/>
      <c r="R65" s="16" t="n">
        <v>0</v>
      </c>
      <c r="S65" s="16" t="n">
        <v>0.17928922733575</v>
      </c>
      <c r="T65" s="16" t="n">
        <v>0.0575246296270795</v>
      </c>
      <c r="U65" s="16" t="n">
        <v>0.0454942987524903</v>
      </c>
      <c r="V65" s="16" t="n">
        <v>0.00238017286727417</v>
      </c>
      <c r="W65" s="16"/>
      <c r="X65" s="16" t="n">
        <v>0.0511752029479393</v>
      </c>
      <c r="Y65" s="16" t="n">
        <v>0</v>
      </c>
      <c r="Z65" s="16" t="n">
        <v>0.231393246133708</v>
      </c>
      <c r="AA65" s="16" t="n">
        <v>0.00591639120041599</v>
      </c>
      <c r="AB65" s="16" t="n">
        <v>0.0314938437767375</v>
      </c>
      <c r="AC65" s="16" t="n">
        <v>0.0344162635112727</v>
      </c>
      <c r="AD65" s="16" t="n">
        <v>0.0195778581490354</v>
      </c>
      <c r="AE65" s="16"/>
      <c r="AF65" s="16" t="n">
        <v>0.00670800158011695</v>
      </c>
      <c r="AG65" s="16" t="n">
        <v>0.00171210586292428</v>
      </c>
      <c r="AH65" s="16" t="n">
        <v>0.231597671573237</v>
      </c>
      <c r="AI65" s="16" t="n">
        <v>0.0209828490542397</v>
      </c>
      <c r="AJ65" s="16" t="n">
        <v>0.04416996065804</v>
      </c>
      <c r="AK65" s="16" t="n">
        <v>0.104369602718638</v>
      </c>
      <c r="AL65" s="16" t="n">
        <v>0.0248845040013537</v>
      </c>
      <c r="AM65" s="16" t="n">
        <v>0.0028273884255173</v>
      </c>
      <c r="AN65" s="16" t="n">
        <v>0.0084507493430915</v>
      </c>
      <c r="AO65" s="16" t="n">
        <v>0</v>
      </c>
      <c r="AP65" s="16" t="n">
        <v>0</v>
      </c>
      <c r="AQ65" s="16"/>
      <c r="AR65" s="16" t="n">
        <v>0.0635453493916318</v>
      </c>
      <c r="AS65" s="16" t="n">
        <v>0.00954828463023348</v>
      </c>
      <c r="AT65" s="16" t="n">
        <v>0.0157902061390654</v>
      </c>
    </row>
    <row r="66">
      <c r="B66" t="s">
        <v>101</v>
      </c>
      <c r="C66" s="16" t="n">
        <v>0.0317208682297731</v>
      </c>
      <c r="D66" s="16" t="n">
        <v>0.075414928364708</v>
      </c>
      <c r="E66" s="16" t="n">
        <v>0.0725118799721908</v>
      </c>
      <c r="F66" s="16" t="n">
        <v>0.0159845307406176</v>
      </c>
      <c r="G66" s="16"/>
      <c r="H66" s="16" t="n">
        <v>0.0406124611214123</v>
      </c>
      <c r="I66" s="16" t="n">
        <v>0.0406565047567762</v>
      </c>
      <c r="J66" s="16"/>
      <c r="K66" s="16" t="n">
        <v>0.00887337697380675</v>
      </c>
      <c r="L66" s="16"/>
      <c r="M66" s="16" t="n">
        <v>0.021515756328474</v>
      </c>
      <c r="N66" s="16" t="n">
        <v>0.0657668576325801</v>
      </c>
      <c r="O66" s="16" t="n">
        <v>0.155340640447469</v>
      </c>
      <c r="P66" s="16" t="n">
        <v>0.282733801222119</v>
      </c>
      <c r="Q66" s="16"/>
      <c r="R66" s="16" t="n">
        <v>0.135495480211995</v>
      </c>
      <c r="S66" s="16" t="n">
        <v>0.00174800837648352</v>
      </c>
      <c r="T66" s="16" t="n">
        <v>0.0640482946347161</v>
      </c>
      <c r="U66" s="16" t="n">
        <v>0.0247701985209049</v>
      </c>
      <c r="V66" s="16" t="n">
        <v>0.00794800834202359</v>
      </c>
      <c r="W66" s="16"/>
      <c r="X66" s="16" t="n">
        <v>0.0549559664281382</v>
      </c>
      <c r="Y66" s="16" t="n">
        <v>0.0156193584389789</v>
      </c>
      <c r="Z66" s="16" t="n">
        <v>0.0161492449820426</v>
      </c>
      <c r="AA66" s="16" t="n">
        <v>0.0133955428838592</v>
      </c>
      <c r="AB66" s="16" t="n">
        <v>0.0338289217790335</v>
      </c>
      <c r="AC66" s="16" t="n">
        <v>0.0360773289967994</v>
      </c>
      <c r="AD66" s="16" t="n">
        <v>0.0483190241260582</v>
      </c>
      <c r="AE66" s="16"/>
      <c r="AF66" s="16" t="n">
        <v>0.0114307320915914</v>
      </c>
      <c r="AG66" s="16" t="n">
        <v>0.00673506788723985</v>
      </c>
      <c r="AH66" s="16" t="n">
        <v>0.0116118833518749</v>
      </c>
      <c r="AI66" s="16" t="n">
        <v>0.0292519664565348</v>
      </c>
      <c r="AJ66" s="16" t="n">
        <v>0.0240378057860026</v>
      </c>
      <c r="AK66" s="16" t="n">
        <v>0.00601553864658802</v>
      </c>
      <c r="AL66" s="16" t="n">
        <v>0.0306143787573347</v>
      </c>
      <c r="AM66" s="16" t="n">
        <v>0.0255543316875205</v>
      </c>
      <c r="AN66" s="16" t="n">
        <v>0.0153579328108745</v>
      </c>
      <c r="AO66" s="16" t="n">
        <v>0.120413142477636</v>
      </c>
      <c r="AP66" s="16" t="n">
        <v>0</v>
      </c>
      <c r="AQ66" s="16"/>
      <c r="AR66" s="16" t="n">
        <v>0.0390114298336854</v>
      </c>
      <c r="AS66" s="16" t="n">
        <v>0.0318313316895214</v>
      </c>
      <c r="AT66" s="16" t="n">
        <v>0.01245808705456</v>
      </c>
    </row>
    <row r="67">
      <c r="B67" t="s">
        <v>92</v>
      </c>
      <c r="C67" s="16" t="n">
        <v>0.00266531934494103</v>
      </c>
      <c r="D67" s="16" t="n">
        <v>0.0102029279306245</v>
      </c>
      <c r="E67" s="16" t="n">
        <v>0.00519332395270525</v>
      </c>
      <c r="F67" s="16" t="n">
        <v>0.00114428756053693</v>
      </c>
      <c r="G67" s="16"/>
      <c r="H67" s="16" t="n">
        <v>0.0192692916016865</v>
      </c>
      <c r="I67" s="16" t="n">
        <v>0.00258763105255421</v>
      </c>
      <c r="J67" s="16"/>
      <c r="K67" s="16" t="n">
        <v>0.00275746253277507</v>
      </c>
      <c r="L67" s="16"/>
      <c r="M67" s="16" t="n">
        <v>0</v>
      </c>
      <c r="N67" s="16" t="n">
        <v>0.0245726191690417</v>
      </c>
      <c r="O67" s="16" t="n">
        <v>0.00541396438219832</v>
      </c>
      <c r="P67" s="16" t="n">
        <v>0.0195408355763818</v>
      </c>
      <c r="Q67" s="16"/>
      <c r="R67" s="16" t="n">
        <v>0</v>
      </c>
      <c r="S67" s="16" t="n">
        <v>0.00150953053776084</v>
      </c>
      <c r="T67" s="16" t="n">
        <v>0.000132964818344556</v>
      </c>
      <c r="U67" s="16" t="n">
        <v>0.00686249578780379</v>
      </c>
      <c r="V67" s="16" t="n">
        <v>0.00226567048200231</v>
      </c>
      <c r="W67" s="16"/>
      <c r="X67" s="16" t="n">
        <v>0.00206885954051893</v>
      </c>
      <c r="Y67" s="16" t="n">
        <v>0.000795436141705333</v>
      </c>
      <c r="Z67" s="16" t="n">
        <v>0.00960108126416741</v>
      </c>
      <c r="AA67" s="16" t="n">
        <v>0</v>
      </c>
      <c r="AB67" s="16" t="n">
        <v>0.0103619716140374</v>
      </c>
      <c r="AC67" s="16" t="n">
        <v>0</v>
      </c>
      <c r="AD67" s="16" t="n">
        <v>0</v>
      </c>
      <c r="AE67" s="16"/>
      <c r="AF67" s="16" t="n">
        <v>0</v>
      </c>
      <c r="AG67" s="16" t="n">
        <v>0</v>
      </c>
      <c r="AH67" s="16" t="n">
        <v>0</v>
      </c>
      <c r="AI67" s="16" t="n">
        <v>0.00229091091838055</v>
      </c>
      <c r="AJ67" s="16" t="n">
        <v>0.000677673089635889</v>
      </c>
      <c r="AK67" s="16" t="n">
        <v>0.00305420615687991</v>
      </c>
      <c r="AL67" s="16" t="n">
        <v>0.0167488901146596</v>
      </c>
      <c r="AM67" s="16" t="n">
        <v>0</v>
      </c>
      <c r="AN67" s="16" t="n">
        <v>0</v>
      </c>
      <c r="AO67" s="16" t="n">
        <v>0.00966728661848331</v>
      </c>
      <c r="AP67" s="16" t="n">
        <v>0</v>
      </c>
      <c r="AQ67" s="16"/>
      <c r="AR67" s="16" t="n">
        <v>0.00285615792664565</v>
      </c>
      <c r="AS67" s="16" t="n">
        <v>0.00675766671348643</v>
      </c>
      <c r="AT67" s="16" t="n">
        <v>0</v>
      </c>
    </row>
    <row r="68">
      <c r="B68" t="s">
        <v>102</v>
      </c>
      <c r="C68" s="16" t="n">
        <v>0.342342859428878</v>
      </c>
      <c r="D68" s="16" t="n">
        <v>0.257912920204866</v>
      </c>
      <c r="E68" s="16" t="n">
        <v>0.0545194034028176</v>
      </c>
      <c r="F68" s="16" t="n">
        <v>0.428079956317041</v>
      </c>
      <c r="G68" s="16"/>
      <c r="H68" s="16" t="n">
        <v>0.0484987865907451</v>
      </c>
      <c r="I68" s="16" t="n">
        <v>0.435520217861988</v>
      </c>
      <c r="J68" s="16"/>
      <c r="K68" s="16" t="n">
        <v>0.315061639276667</v>
      </c>
      <c r="L68" s="16"/>
      <c r="M68" s="16" t="n">
        <v>0.386213418943871</v>
      </c>
      <c r="N68" s="16" t="n">
        <v>0.0555856522766695</v>
      </c>
      <c r="O68" s="16" t="n">
        <v>0.0644289907811314</v>
      </c>
      <c r="P68" s="16" t="n">
        <v>0.0326648535636485</v>
      </c>
      <c r="Q68" s="16"/>
      <c r="R68" s="16" t="n">
        <v>0.399079352546829</v>
      </c>
      <c r="S68" s="16" t="n">
        <v>0.0886915061584725</v>
      </c>
      <c r="T68" s="16" t="n">
        <v>0.32772554524667</v>
      </c>
      <c r="U68" s="16" t="n">
        <v>0.118741788220566</v>
      </c>
      <c r="V68" s="16" t="n">
        <v>0.551033792121746</v>
      </c>
      <c r="W68" s="16"/>
      <c r="X68" s="16" t="n">
        <v>0.238216832495398</v>
      </c>
      <c r="Y68" s="16" t="n">
        <v>0.645415716754058</v>
      </c>
      <c r="Z68" s="16" t="n">
        <v>0.113510821400966</v>
      </c>
      <c r="AA68" s="16" t="n">
        <v>0.326184562545197</v>
      </c>
      <c r="AB68" s="16" t="n">
        <v>0.023430656459751</v>
      </c>
      <c r="AC68" s="16" t="n">
        <v>0.0697240227792183</v>
      </c>
      <c r="AD68" s="16" t="n">
        <v>0.0375177559752344</v>
      </c>
      <c r="AE68" s="16"/>
      <c r="AF68" s="16" t="n">
        <v>0.858776287939157</v>
      </c>
      <c r="AG68" s="16" t="n">
        <v>0.568348852522887</v>
      </c>
      <c r="AH68" s="16" t="n">
        <v>0.216322685680347</v>
      </c>
      <c r="AI68" s="16" t="n">
        <v>0.284981465541165</v>
      </c>
      <c r="AJ68" s="16" t="n">
        <v>0.365783376551628</v>
      </c>
      <c r="AK68" s="16" t="n">
        <v>0.494626680383933</v>
      </c>
      <c r="AL68" s="16" t="n">
        <v>0.209171264765206</v>
      </c>
      <c r="AM68" s="16" t="n">
        <v>0.135938750682627</v>
      </c>
      <c r="AN68" s="16" t="n">
        <v>0.46695803517698</v>
      </c>
      <c r="AO68" s="16" t="n">
        <v>0.000318354056933719</v>
      </c>
      <c r="AP68" s="16" t="n">
        <v>0.142461664958863</v>
      </c>
      <c r="AQ68" s="16"/>
      <c r="AR68" s="16" t="n">
        <v>0.46022489757822</v>
      </c>
      <c r="AS68" s="16" t="n">
        <v>0.0950035334571062</v>
      </c>
      <c r="AT68" s="16" t="n">
        <v>0.16253209380106</v>
      </c>
    </row>
    <row r="69">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row>
    <row r="70">
      <c r="B70" s="7" t="s">
        <v>125</v>
      </c>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row>
    <row r="71">
      <c r="B71" s="26" t="s">
        <v>74</v>
      </c>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row>
    <row r="72">
      <c r="B72" t="s">
        <v>116</v>
      </c>
      <c r="C72" s="16" t="n">
        <v>0.490503469123766</v>
      </c>
      <c r="D72" s="16" t="n">
        <v>0.487511415206216</v>
      </c>
      <c r="E72" s="16" t="n">
        <v>0.203288513215182</v>
      </c>
      <c r="F72" s="16" t="n">
        <v>0.566876582312528</v>
      </c>
      <c r="G72" s="16"/>
      <c r="H72" s="16" t="n">
        <v>0.745270367049367</v>
      </c>
      <c r="I72" s="16" t="n">
        <v>0.630114301019942</v>
      </c>
      <c r="J72" s="16"/>
      <c r="K72" s="16" t="n">
        <v>0.521166317321487</v>
      </c>
      <c r="L72" s="16"/>
      <c r="M72" s="16" t="n">
        <v>0.516185084173759</v>
      </c>
      <c r="N72" s="16" t="n">
        <v>0.29746354373454</v>
      </c>
      <c r="O72" s="16" t="n">
        <v>0.362346963842992</v>
      </c>
      <c r="P72" s="16" t="n">
        <v>0.48814661849551</v>
      </c>
      <c r="Q72" s="16"/>
      <c r="R72" s="16" t="n">
        <v>0.564883429166229</v>
      </c>
      <c r="S72" s="16" t="n">
        <v>0.376767954162544</v>
      </c>
      <c r="T72" s="16" t="n">
        <v>0.513264780373177</v>
      </c>
      <c r="U72" s="16" t="n">
        <v>0.262652507309775</v>
      </c>
      <c r="V72" s="16" t="n">
        <v>0.640815218516635</v>
      </c>
      <c r="W72" s="16"/>
      <c r="X72" s="16" t="n">
        <v>0.4435359824423</v>
      </c>
      <c r="Y72" s="16" t="n">
        <v>0.66069978552405</v>
      </c>
      <c r="Z72" s="16" t="n">
        <v>0.381055797665296</v>
      </c>
      <c r="AA72" s="16" t="n">
        <v>0.353630895994641</v>
      </c>
      <c r="AB72" s="16" t="n">
        <v>0.358910739469913</v>
      </c>
      <c r="AC72" s="16" t="n">
        <v>0.760061827695401</v>
      </c>
      <c r="AD72" s="16" t="n">
        <v>0.524015499794974</v>
      </c>
      <c r="AE72" s="16"/>
      <c r="AF72" s="16" t="n">
        <v>0.924115556150423</v>
      </c>
      <c r="AG72" s="16" t="n">
        <v>0.784778691307612</v>
      </c>
      <c r="AH72" s="16" t="n">
        <v>0.47168403220598</v>
      </c>
      <c r="AI72" s="16" t="n">
        <v>0.752318270934579</v>
      </c>
      <c r="AJ72" s="16" t="n">
        <v>0.457296263549411</v>
      </c>
      <c r="AK72" s="16" t="n">
        <v>0.597829639940015</v>
      </c>
      <c r="AL72" s="16" t="n">
        <v>0.690620147656452</v>
      </c>
      <c r="AM72" s="16" t="n">
        <v>0.302903363541051</v>
      </c>
      <c r="AN72" s="16" t="n">
        <v>0.176388305905276</v>
      </c>
      <c r="AO72" s="16" t="n">
        <v>0.151656849519745</v>
      </c>
      <c r="AP72" s="16" t="n">
        <v>0.0134955127880708</v>
      </c>
      <c r="AQ72" s="16"/>
      <c r="AR72" s="16" t="n">
        <v>0.554128692608023</v>
      </c>
      <c r="AS72" s="16" t="n">
        <v>0.379473896643867</v>
      </c>
      <c r="AT72" s="16" t="n">
        <v>0.381579483776565</v>
      </c>
    </row>
    <row r="73">
      <c r="B73" t="s">
        <v>117</v>
      </c>
      <c r="C73" s="16" t="n">
        <v>0.306257552090027</v>
      </c>
      <c r="D73" s="16" t="n">
        <v>0.138751868917477</v>
      </c>
      <c r="E73" s="16" t="n">
        <v>0.398810329310881</v>
      </c>
      <c r="F73" s="16" t="n">
        <v>0.300684860346884</v>
      </c>
      <c r="G73" s="16"/>
      <c r="H73" s="16" t="n">
        <v>0.0450404296803116</v>
      </c>
      <c r="I73" s="16" t="n">
        <v>0.198570298220209</v>
      </c>
      <c r="J73" s="16"/>
      <c r="K73" s="16" t="n">
        <v>0.247392461742782</v>
      </c>
      <c r="L73" s="16"/>
      <c r="M73" s="16" t="n">
        <v>0.30876788185689</v>
      </c>
      <c r="N73" s="16" t="n">
        <v>0.252778716359188</v>
      </c>
      <c r="O73" s="16" t="n">
        <v>0.404140095925907</v>
      </c>
      <c r="P73" s="16" t="n">
        <v>0.31595063033353</v>
      </c>
      <c r="Q73" s="16"/>
      <c r="R73" s="16" t="n">
        <v>0.279383641165443</v>
      </c>
      <c r="S73" s="16" t="n">
        <v>0.315903296134979</v>
      </c>
      <c r="T73" s="16" t="n">
        <v>0.195417135968212</v>
      </c>
      <c r="U73" s="16" t="n">
        <v>0.628312934770895</v>
      </c>
      <c r="V73" s="16" t="n">
        <v>0.171310667798306</v>
      </c>
      <c r="W73" s="16"/>
      <c r="X73" s="16" t="n">
        <v>0.40271534989933</v>
      </c>
      <c r="Y73" s="16" t="n">
        <v>0.208039296097646</v>
      </c>
      <c r="Z73" s="16" t="n">
        <v>0.178505093306998</v>
      </c>
      <c r="AA73" s="16" t="n">
        <v>0.471054953488957</v>
      </c>
      <c r="AB73" s="16" t="n">
        <v>0.276953509497862</v>
      </c>
      <c r="AC73" s="16" t="n">
        <v>0.159516379923799</v>
      </c>
      <c r="AD73" s="16" t="n">
        <v>0.425713705122541</v>
      </c>
      <c r="AE73" s="16"/>
      <c r="AF73" s="16" t="n">
        <v>0.0353423040599812</v>
      </c>
      <c r="AG73" s="16" t="n">
        <v>0.155437739289247</v>
      </c>
      <c r="AH73" s="16" t="n">
        <v>0.086176118078342</v>
      </c>
      <c r="AI73" s="16" t="n">
        <v>0.143780960107798</v>
      </c>
      <c r="AJ73" s="16" t="n">
        <v>0.30309618881039</v>
      </c>
      <c r="AK73" s="16" t="n">
        <v>0.270091658971323</v>
      </c>
      <c r="AL73" s="16" t="n">
        <v>0.24417665176013</v>
      </c>
      <c r="AM73" s="16" t="n">
        <v>0.328463261572285</v>
      </c>
      <c r="AN73" s="16" t="n">
        <v>0.234824881981068</v>
      </c>
      <c r="AO73" s="16" t="n">
        <v>0.589148889872876</v>
      </c>
      <c r="AP73" s="16" t="n">
        <v>0.986086760362806</v>
      </c>
      <c r="AQ73" s="16"/>
      <c r="AR73" s="16" t="n">
        <v>0.233147730035124</v>
      </c>
      <c r="AS73" s="16" t="n">
        <v>0.293676848171108</v>
      </c>
      <c r="AT73" s="16" t="n">
        <v>0.505487861850336</v>
      </c>
    </row>
    <row r="74">
      <c r="B74" t="s">
        <v>118</v>
      </c>
      <c r="C74" s="16" t="n">
        <v>0.0836826505436367</v>
      </c>
      <c r="D74" s="16" t="n">
        <v>0.179462621365962</v>
      </c>
      <c r="E74" s="16" t="n">
        <v>0.164057053611125</v>
      </c>
      <c r="F74" s="16" t="n">
        <v>0.051581349669373</v>
      </c>
      <c r="G74" s="16"/>
      <c r="H74" s="16" t="n">
        <v>0.137546674320669</v>
      </c>
      <c r="I74" s="16" t="n">
        <v>0.0831028840335267</v>
      </c>
      <c r="J74" s="16"/>
      <c r="K74" s="16" t="n">
        <v>0.0368543393352215</v>
      </c>
      <c r="L74" s="16"/>
      <c r="M74" s="16" t="n">
        <v>0.0655209300992747</v>
      </c>
      <c r="N74" s="16" t="n">
        <v>0.228854369890409</v>
      </c>
      <c r="O74" s="16" t="n">
        <v>0.13172478057983</v>
      </c>
      <c r="P74" s="16" t="n">
        <v>0.139036739191189</v>
      </c>
      <c r="Q74" s="16"/>
      <c r="R74" s="16" t="n">
        <v>0.0227064788193847</v>
      </c>
      <c r="S74" s="16" t="n">
        <v>0.195055359058646</v>
      </c>
      <c r="T74" s="16" t="n">
        <v>0.157284321190541</v>
      </c>
      <c r="U74" s="16" t="n">
        <v>0.0205488093594677</v>
      </c>
      <c r="V74" s="16" t="n">
        <v>0.0564561454865682</v>
      </c>
      <c r="W74" s="16"/>
      <c r="X74" s="16" t="n">
        <v>0.0808461279505529</v>
      </c>
      <c r="Y74" s="16" t="n">
        <v>0.00763195226994806</v>
      </c>
      <c r="Z74" s="16" t="n">
        <v>0.153687430068265</v>
      </c>
      <c r="AA74" s="16" t="n">
        <v>0.00301494268124775</v>
      </c>
      <c r="AB74" s="16" t="n">
        <v>0.308421385106573</v>
      </c>
      <c r="AC74" s="16" t="n">
        <v>0.0284579040804333</v>
      </c>
      <c r="AD74" s="16" t="n">
        <v>0.0426473996139685</v>
      </c>
      <c r="AE74" s="16"/>
      <c r="AF74" s="16" t="n">
        <v>0.00230911754647719</v>
      </c>
      <c r="AG74" s="16" t="n">
        <v>0.012572269316639</v>
      </c>
      <c r="AH74" s="16" t="n">
        <v>0.225817164035331</v>
      </c>
      <c r="AI74" s="16" t="n">
        <v>0.0597264087513064</v>
      </c>
      <c r="AJ74" s="16" t="n">
        <v>0.114590342648425</v>
      </c>
      <c r="AK74" s="16" t="n">
        <v>0.0840425719615584</v>
      </c>
      <c r="AL74" s="16" t="n">
        <v>0.0652032005834179</v>
      </c>
      <c r="AM74" s="16" t="n">
        <v>0.094735031016712</v>
      </c>
      <c r="AN74" s="16" t="n">
        <v>0.0478868222788953</v>
      </c>
      <c r="AO74" s="16" t="n">
        <v>0.247511838438626</v>
      </c>
      <c r="AP74" s="16" t="n">
        <v>0</v>
      </c>
      <c r="AQ74" s="16"/>
      <c r="AR74" s="16" t="n">
        <v>0.0849655389120252</v>
      </c>
      <c r="AS74" s="16" t="n">
        <v>0.122895969999577</v>
      </c>
      <c r="AT74" s="16" t="n">
        <v>0.0595808489501894</v>
      </c>
    </row>
    <row r="75">
      <c r="B75" t="s">
        <v>119</v>
      </c>
      <c r="C75" s="16" t="n">
        <v>0.0295465411072834</v>
      </c>
      <c r="D75" s="16" t="n">
        <v>0.0567515216257406</v>
      </c>
      <c r="E75" s="16" t="n">
        <v>0.12413318477768</v>
      </c>
      <c r="F75" s="16" t="n">
        <v>0.00143212688161106</v>
      </c>
      <c r="G75" s="16"/>
      <c r="H75" s="16" t="n">
        <v>0.0469484763278703</v>
      </c>
      <c r="I75" s="16" t="n">
        <v>0.00444658004308387</v>
      </c>
      <c r="J75" s="16"/>
      <c r="K75" s="16" t="n">
        <v>0.0853872701049997</v>
      </c>
      <c r="L75" s="16"/>
      <c r="M75" s="16" t="n">
        <v>0.0234630785561796</v>
      </c>
      <c r="N75" s="16" t="n">
        <v>0.0707680324803521</v>
      </c>
      <c r="O75" s="16" t="n">
        <v>0.0747183377402797</v>
      </c>
      <c r="P75" s="16" t="n">
        <v>0.0297468275781275</v>
      </c>
      <c r="Q75" s="16"/>
      <c r="R75" s="16" t="n">
        <v>0</v>
      </c>
      <c r="S75" s="16" t="n">
        <v>0.112273390643831</v>
      </c>
      <c r="T75" s="16" t="n">
        <v>0.057221423008394</v>
      </c>
      <c r="U75" s="16" t="n">
        <v>0.0205224611224462</v>
      </c>
      <c r="V75" s="16" t="n">
        <v>0.00297439795849967</v>
      </c>
      <c r="W75" s="16"/>
      <c r="X75" s="16" t="n">
        <v>0.0143443361471388</v>
      </c>
      <c r="Y75" s="16" t="n">
        <v>0.0106625743782645</v>
      </c>
      <c r="Z75" s="16" t="n">
        <v>0.137928725758052</v>
      </c>
      <c r="AA75" s="16" t="n">
        <v>0.0907530671988549</v>
      </c>
      <c r="AB75" s="16" t="n">
        <v>0.00258507474579498</v>
      </c>
      <c r="AC75" s="16" t="n">
        <v>0.00152320507075219</v>
      </c>
      <c r="AD75" s="16" t="n">
        <v>0.000905352304334002</v>
      </c>
      <c r="AE75" s="16"/>
      <c r="AF75" s="16" t="n">
        <v>0.0382330222431189</v>
      </c>
      <c r="AG75" s="16" t="n">
        <v>0.000837914516286793</v>
      </c>
      <c r="AH75" s="16" t="n">
        <v>0</v>
      </c>
      <c r="AI75" s="16" t="n">
        <v>0.00981416493290235</v>
      </c>
      <c r="AJ75" s="16" t="n">
        <v>0.00205192995697406</v>
      </c>
      <c r="AK75" s="16" t="n">
        <v>0.00248029914203167</v>
      </c>
      <c r="AL75" s="16" t="n">
        <v>0</v>
      </c>
      <c r="AM75" s="16" t="n">
        <v>0.176870421948489</v>
      </c>
      <c r="AN75" s="16" t="n">
        <v>0.0357631504558244</v>
      </c>
      <c r="AO75" s="16" t="n">
        <v>0.00966728661848331</v>
      </c>
      <c r="AP75" s="16" t="n">
        <v>0</v>
      </c>
      <c r="AQ75" s="16"/>
      <c r="AR75" s="16" t="n">
        <v>0.00605553752931713</v>
      </c>
      <c r="AS75" s="16" t="n">
        <v>0.170164951618016</v>
      </c>
      <c r="AT75" s="16" t="n">
        <v>0.0171147400996693</v>
      </c>
    </row>
    <row r="76">
      <c r="B76" t="s">
        <v>120</v>
      </c>
      <c r="C76" s="16" t="n">
        <v>0.0694316777728382</v>
      </c>
      <c r="D76" s="16" t="n">
        <v>0.126451561657438</v>
      </c>
      <c r="E76" s="16" t="n">
        <v>0.104431724909182</v>
      </c>
      <c r="F76" s="16" t="n">
        <v>0.0537225083556477</v>
      </c>
      <c r="G76" s="16"/>
      <c r="H76" s="16" t="n">
        <v>0.0240390430702558</v>
      </c>
      <c r="I76" s="16" t="n">
        <v>0.05506717498733</v>
      </c>
      <c r="J76" s="16"/>
      <c r="K76" s="16" t="n">
        <v>0.0777039642056209</v>
      </c>
      <c r="L76" s="16"/>
      <c r="M76" s="16" t="n">
        <v>0.0645472689854219</v>
      </c>
      <c r="N76" s="16" t="n">
        <v>0.132794098695608</v>
      </c>
      <c r="O76" s="16" t="n">
        <v>0.0216558575287933</v>
      </c>
      <c r="P76" s="16" t="n">
        <v>0.0139951664143763</v>
      </c>
      <c r="Q76" s="16"/>
      <c r="R76" s="16" t="n">
        <v>0</v>
      </c>
      <c r="S76" s="16" t="n">
        <v>0</v>
      </c>
      <c r="T76" s="16" t="n">
        <v>0.0720028727513762</v>
      </c>
      <c r="U76" s="16" t="n">
        <v>0.0644390033337964</v>
      </c>
      <c r="V76" s="16" t="n">
        <v>0.103655282318704</v>
      </c>
      <c r="W76" s="16"/>
      <c r="X76" s="16" t="n">
        <v>0.0332202927407196</v>
      </c>
      <c r="Y76" s="16" t="n">
        <v>0.108009607669378</v>
      </c>
      <c r="Z76" s="16" t="n">
        <v>0.148822953201389</v>
      </c>
      <c r="AA76" s="16" t="n">
        <v>0.0815461406362993</v>
      </c>
      <c r="AB76" s="16" t="n">
        <v>0.0427398292114357</v>
      </c>
      <c r="AC76" s="16" t="n">
        <v>0.0504406832296143</v>
      </c>
      <c r="AD76" s="16" t="n">
        <v>0.00671804316418303</v>
      </c>
      <c r="AE76" s="16"/>
      <c r="AF76" s="16" t="n">
        <v>0</v>
      </c>
      <c r="AG76" s="16" t="n">
        <v>0.0463733855702153</v>
      </c>
      <c r="AH76" s="16" t="n">
        <v>0.216322685680347</v>
      </c>
      <c r="AI76" s="16" t="n">
        <v>0.0219805486161329</v>
      </c>
      <c r="AJ76" s="16" t="n">
        <v>0.122965275034801</v>
      </c>
      <c r="AK76" s="16" t="n">
        <v>0.0112545941407321</v>
      </c>
      <c r="AL76" s="16" t="n">
        <v>0</v>
      </c>
      <c r="AM76" s="16" t="n">
        <v>0.0912919764524924</v>
      </c>
      <c r="AN76" s="16" t="n">
        <v>0.505136839378936</v>
      </c>
      <c r="AO76" s="16" t="n">
        <v>0</v>
      </c>
      <c r="AP76" s="16" t="n">
        <v>0.000417726849123449</v>
      </c>
      <c r="AQ76" s="16"/>
      <c r="AR76" s="16" t="n">
        <v>0.0918521951184144</v>
      </c>
      <c r="AS76" s="16" t="n">
        <v>0.0204884425625906</v>
      </c>
      <c r="AT76" s="16" t="n">
        <v>0.0362370653232401</v>
      </c>
    </row>
    <row r="77">
      <c r="B77" t="s">
        <v>85</v>
      </c>
      <c r="C77" s="16" t="n">
        <v>0.0205781093624487</v>
      </c>
      <c r="D77" s="16" t="n">
        <v>0.0110710112271656</v>
      </c>
      <c r="E77" s="16" t="n">
        <v>0.00527919417595132</v>
      </c>
      <c r="F77" s="16" t="n">
        <v>0.0257025724339571</v>
      </c>
      <c r="G77" s="16"/>
      <c r="H77" s="16" t="n">
        <v>0.00115500955152669</v>
      </c>
      <c r="I77" s="16" t="n">
        <v>0.0286987616959086</v>
      </c>
      <c r="J77" s="16"/>
      <c r="K77" s="16" t="n">
        <v>0.0314956472898884</v>
      </c>
      <c r="L77" s="16"/>
      <c r="M77" s="16" t="n">
        <v>0.021515756328474</v>
      </c>
      <c r="N77" s="16" t="n">
        <v>0.0173412388399039</v>
      </c>
      <c r="O77" s="16" t="n">
        <v>0.00541396438219832</v>
      </c>
      <c r="P77" s="16" t="n">
        <v>0.0131240179872667</v>
      </c>
      <c r="Q77" s="16"/>
      <c r="R77" s="16" t="n">
        <v>0.133026450848943</v>
      </c>
      <c r="S77" s="16" t="n">
        <v>0</v>
      </c>
      <c r="T77" s="16" t="n">
        <v>0.00480946670829943</v>
      </c>
      <c r="U77" s="16" t="n">
        <v>0.00352428410361997</v>
      </c>
      <c r="V77" s="16" t="n">
        <v>0.024788287921288</v>
      </c>
      <c r="W77" s="16"/>
      <c r="X77" s="16" t="n">
        <v>0.0253379108199585</v>
      </c>
      <c r="Y77" s="16" t="n">
        <v>0.00495678406071444</v>
      </c>
      <c r="Z77" s="16" t="n">
        <v>0</v>
      </c>
      <c r="AA77" s="16" t="n">
        <v>0</v>
      </c>
      <c r="AB77" s="16" t="n">
        <v>0.0103894619684222</v>
      </c>
      <c r="AC77" s="16" t="n">
        <v>0</v>
      </c>
      <c r="AD77" s="16" t="n">
        <v>0</v>
      </c>
      <c r="AE77" s="16"/>
      <c r="AF77" s="16" t="n">
        <v>0</v>
      </c>
      <c r="AG77" s="16" t="n">
        <v>0</v>
      </c>
      <c r="AH77" s="16" t="n">
        <v>0</v>
      </c>
      <c r="AI77" s="16" t="n">
        <v>0.0123796466572812</v>
      </c>
      <c r="AJ77" s="16" t="n">
        <v>0</v>
      </c>
      <c r="AK77" s="16" t="n">
        <v>0.0343012358443401</v>
      </c>
      <c r="AL77" s="16" t="n">
        <v>0</v>
      </c>
      <c r="AM77" s="16" t="n">
        <v>0.00573594546897082</v>
      </c>
      <c r="AN77" s="16" t="n">
        <v>0</v>
      </c>
      <c r="AO77" s="16" t="n">
        <v>0.00201513555026944</v>
      </c>
      <c r="AP77" s="16" t="n">
        <v>0</v>
      </c>
      <c r="AQ77" s="16"/>
      <c r="AR77" s="16" t="n">
        <v>0.0298503057970958</v>
      </c>
      <c r="AS77" s="16" t="n">
        <v>0.0132998910048416</v>
      </c>
      <c r="AT77" s="16" t="n">
        <v>0</v>
      </c>
    </row>
    <row r="78">
      <c r="B78" t="s">
        <v>121</v>
      </c>
      <c r="C78" s="16" t="n">
        <v>0.796761021213793</v>
      </c>
      <c r="D78" s="16" t="n">
        <v>0.626263284123693</v>
      </c>
      <c r="E78" s="16" t="n">
        <v>0.602098842526062</v>
      </c>
      <c r="F78" s="16" t="n">
        <v>0.867561442659411</v>
      </c>
      <c r="G78" s="16"/>
      <c r="H78" s="16" t="n">
        <v>0.790310796729678</v>
      </c>
      <c r="I78" s="16" t="n">
        <v>0.828684599240151</v>
      </c>
      <c r="J78" s="16"/>
      <c r="K78" s="16" t="n">
        <v>0.768558779064269</v>
      </c>
      <c r="L78" s="16"/>
      <c r="M78" s="16" t="n">
        <v>0.82495296603065</v>
      </c>
      <c r="N78" s="16" t="n">
        <v>0.550242260093727</v>
      </c>
      <c r="O78" s="16" t="n">
        <v>0.766487059768899</v>
      </c>
      <c r="P78" s="16" t="n">
        <v>0.80409724882904</v>
      </c>
      <c r="Q78" s="16"/>
      <c r="R78" s="16" t="n">
        <v>0.844267070331672</v>
      </c>
      <c r="S78" s="16" t="n">
        <v>0.692671250297523</v>
      </c>
      <c r="T78" s="16" t="n">
        <v>0.708681916341389</v>
      </c>
      <c r="U78" s="16" t="n">
        <v>0.89096544208067</v>
      </c>
      <c r="V78" s="16" t="n">
        <v>0.812125886314941</v>
      </c>
      <c r="W78" s="16"/>
      <c r="X78" s="16" t="n">
        <v>0.84625133234163</v>
      </c>
      <c r="Y78" s="16" t="n">
        <v>0.868739081621695</v>
      </c>
      <c r="Z78" s="16" t="n">
        <v>0.559560890972295</v>
      </c>
      <c r="AA78" s="16" t="n">
        <v>0.824685849483598</v>
      </c>
      <c r="AB78" s="16" t="n">
        <v>0.635864248967774</v>
      </c>
      <c r="AC78" s="16" t="n">
        <v>0.9195782076192</v>
      </c>
      <c r="AD78" s="16" t="n">
        <v>0.949729204917514</v>
      </c>
      <c r="AE78" s="16"/>
      <c r="AF78" s="16" t="n">
        <v>0.959457860210404</v>
      </c>
      <c r="AG78" s="16" t="n">
        <v>0.940216430596859</v>
      </c>
      <c r="AH78" s="16" t="n">
        <v>0.557860150284322</v>
      </c>
      <c r="AI78" s="16" t="n">
        <v>0.896099231042377</v>
      </c>
      <c r="AJ78" s="16" t="n">
        <v>0.7603924523598</v>
      </c>
      <c r="AK78" s="16" t="n">
        <v>0.867921298911338</v>
      </c>
      <c r="AL78" s="16" t="n">
        <v>0.934796799416582</v>
      </c>
      <c r="AM78" s="16" t="n">
        <v>0.631366625113336</v>
      </c>
      <c r="AN78" s="16" t="n">
        <v>0.411213187886344</v>
      </c>
      <c r="AO78" s="16" t="n">
        <v>0.740805739392622</v>
      </c>
      <c r="AP78" s="16" t="n">
        <v>0.999582273150877</v>
      </c>
      <c r="AQ78" s="16"/>
      <c r="AR78" s="16" t="n">
        <v>0.787276422643147</v>
      </c>
      <c r="AS78" s="16" t="n">
        <v>0.673150744814975</v>
      </c>
      <c r="AT78" s="16" t="n">
        <v>0.887067345626901</v>
      </c>
    </row>
    <row r="79">
      <c r="B79" t="s">
        <v>122</v>
      </c>
      <c r="C79" s="16" t="n">
        <v>0.0989782188801216</v>
      </c>
      <c r="D79" s="16" t="n">
        <v>0.183203083283179</v>
      </c>
      <c r="E79" s="16" t="n">
        <v>0.228564909686861</v>
      </c>
      <c r="F79" s="16" t="n">
        <v>0.0551546352372588</v>
      </c>
      <c r="G79" s="16"/>
      <c r="H79" s="16" t="n">
        <v>0.0709875193981261</v>
      </c>
      <c r="I79" s="16" t="n">
        <v>0.0595137550304139</v>
      </c>
      <c r="J79" s="16"/>
      <c r="K79" s="16" t="n">
        <v>0.163091234310621</v>
      </c>
      <c r="L79" s="16"/>
      <c r="M79" s="16" t="n">
        <v>0.0880103475416015</v>
      </c>
      <c r="N79" s="16" t="n">
        <v>0.20356213117596</v>
      </c>
      <c r="O79" s="16" t="n">
        <v>0.0963741952690729</v>
      </c>
      <c r="P79" s="16" t="n">
        <v>0.0437419939925038</v>
      </c>
      <c r="Q79" s="16"/>
      <c r="R79" s="16" t="n">
        <v>0</v>
      </c>
      <c r="S79" s="16" t="n">
        <v>0.112273390643831</v>
      </c>
      <c r="T79" s="16" t="n">
        <v>0.12922429575977</v>
      </c>
      <c r="U79" s="16" t="n">
        <v>0.0849614644562426</v>
      </c>
      <c r="V79" s="16" t="n">
        <v>0.106629680277203</v>
      </c>
      <c r="W79" s="16"/>
      <c r="X79" s="16" t="n">
        <v>0.0475646288878584</v>
      </c>
      <c r="Y79" s="16" t="n">
        <v>0.118672182047642</v>
      </c>
      <c r="Z79" s="16" t="n">
        <v>0.28675167895944</v>
      </c>
      <c r="AA79" s="16" t="n">
        <v>0.172299207835154</v>
      </c>
      <c r="AB79" s="16" t="n">
        <v>0.0453249039572306</v>
      </c>
      <c r="AC79" s="16" t="n">
        <v>0.0519638883003665</v>
      </c>
      <c r="AD79" s="16" t="n">
        <v>0.00762339546851703</v>
      </c>
      <c r="AE79" s="16"/>
      <c r="AF79" s="16" t="n">
        <v>0.0382330222431189</v>
      </c>
      <c r="AG79" s="16" t="n">
        <v>0.0472113000865021</v>
      </c>
      <c r="AH79" s="16" t="n">
        <v>0.216322685680347</v>
      </c>
      <c r="AI79" s="16" t="n">
        <v>0.0317947135490352</v>
      </c>
      <c r="AJ79" s="16" t="n">
        <v>0.125017204991775</v>
      </c>
      <c r="AK79" s="16" t="n">
        <v>0.0137348932827638</v>
      </c>
      <c r="AL79" s="16" t="n">
        <v>0</v>
      </c>
      <c r="AM79" s="16" t="n">
        <v>0.268162398400982</v>
      </c>
      <c r="AN79" s="16" t="n">
        <v>0.54089998983476</v>
      </c>
      <c r="AO79" s="16" t="n">
        <v>0.00966728661848331</v>
      </c>
      <c r="AP79" s="16" t="n">
        <v>0.000417726849123449</v>
      </c>
      <c r="AQ79" s="16"/>
      <c r="AR79" s="16" t="n">
        <v>0.0979077326477315</v>
      </c>
      <c r="AS79" s="16" t="n">
        <v>0.190653394180606</v>
      </c>
      <c r="AT79" s="16" t="n">
        <v>0.0533518054229094</v>
      </c>
    </row>
    <row r="80">
      <c r="B80" t="s">
        <v>123</v>
      </c>
      <c r="C80" s="16" t="n">
        <v>0.697782802333671</v>
      </c>
      <c r="D80" s="16" t="n">
        <v>0.443060200840514</v>
      </c>
      <c r="E80" s="16" t="n">
        <v>0.373533932839201</v>
      </c>
      <c r="F80" s="16" t="n">
        <v>0.812406807422152</v>
      </c>
      <c r="G80" s="16"/>
      <c r="H80" s="16" t="n">
        <v>0.719323277331552</v>
      </c>
      <c r="I80" s="16" t="n">
        <v>0.769170844209737</v>
      </c>
      <c r="J80" s="16"/>
      <c r="K80" s="16" t="n">
        <v>0.605467544753649</v>
      </c>
      <c r="L80" s="16"/>
      <c r="M80" s="16" t="n">
        <v>0.736942618489048</v>
      </c>
      <c r="N80" s="16" t="n">
        <v>0.346680128917767</v>
      </c>
      <c r="O80" s="16" t="n">
        <v>0.670112864499826</v>
      </c>
      <c r="P80" s="16" t="n">
        <v>0.760355254836536</v>
      </c>
      <c r="Q80" s="16"/>
      <c r="R80" s="16" t="n">
        <v>0.844267070331672</v>
      </c>
      <c r="S80" s="16" t="n">
        <v>0.580397859653691</v>
      </c>
      <c r="T80" s="16" t="n">
        <v>0.579457620581619</v>
      </c>
      <c r="U80" s="16" t="n">
        <v>0.806003977624427</v>
      </c>
      <c r="V80" s="16" t="n">
        <v>0.705496206037737</v>
      </c>
      <c r="W80" s="16"/>
      <c r="X80" s="16" t="n">
        <v>0.798686703453772</v>
      </c>
      <c r="Y80" s="16" t="n">
        <v>0.750066899574053</v>
      </c>
      <c r="Z80" s="16" t="n">
        <v>0.272809212012854</v>
      </c>
      <c r="AA80" s="16" t="n">
        <v>0.652386641648444</v>
      </c>
      <c r="AB80" s="16" t="n">
        <v>0.590539345010544</v>
      </c>
      <c r="AC80" s="16" t="n">
        <v>0.867614319318834</v>
      </c>
      <c r="AD80" s="16" t="n">
        <v>0.942105809448997</v>
      </c>
      <c r="AE80" s="16"/>
      <c r="AF80" s="16" t="n">
        <v>0.921224837967285</v>
      </c>
      <c r="AG80" s="16" t="n">
        <v>0.893005130510357</v>
      </c>
      <c r="AH80" s="16" t="n">
        <v>0.341537464603976</v>
      </c>
      <c r="AI80" s="16" t="n">
        <v>0.864304517493342</v>
      </c>
      <c r="AJ80" s="16" t="n">
        <v>0.635375247368026</v>
      </c>
      <c r="AK80" s="16" t="n">
        <v>0.854186405628574</v>
      </c>
      <c r="AL80" s="16" t="n">
        <v>0.934796799416582</v>
      </c>
      <c r="AM80" s="16" t="n">
        <v>0.363204226712354</v>
      </c>
      <c r="AN80" s="16" t="n">
        <v>-0.129686801948416</v>
      </c>
      <c r="AO80" s="16" t="n">
        <v>0.731138452774138</v>
      </c>
      <c r="AP80" s="16" t="n">
        <v>0.999164546301753</v>
      </c>
      <c r="AQ80" s="16"/>
      <c r="AR80" s="16" t="n">
        <v>0.689368689995416</v>
      </c>
      <c r="AS80" s="16" t="n">
        <v>0.482497350634369</v>
      </c>
      <c r="AT80" s="16" t="n">
        <v>0.833715540203992</v>
      </c>
    </row>
    <row r="81">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row>
    <row r="82">
      <c r="B82" s="7" t="s">
        <v>126</v>
      </c>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row>
    <row r="83">
      <c r="B83" s="26" t="s">
        <v>74</v>
      </c>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row>
    <row r="84">
      <c r="B84" t="s">
        <v>116</v>
      </c>
      <c r="C84" s="16" t="n">
        <v>0.221491664884346</v>
      </c>
      <c r="D84" s="16" t="n">
        <v>0.335826235617386</v>
      </c>
      <c r="E84" s="16" t="n">
        <v>0.25635233403985</v>
      </c>
      <c r="F84" s="16" t="n">
        <v>0.199342542868898</v>
      </c>
      <c r="G84" s="16"/>
      <c r="H84" s="16" t="n">
        <v>0.476054640651806</v>
      </c>
      <c r="I84" s="16" t="n">
        <v>0.27281874962285</v>
      </c>
      <c r="J84" s="16"/>
      <c r="K84" s="16" t="n">
        <v>0.281874993095501</v>
      </c>
      <c r="L84" s="16"/>
      <c r="M84" s="16" t="n">
        <v>0.218078546626298</v>
      </c>
      <c r="N84" s="16" t="n">
        <v>0.220974716861008</v>
      </c>
      <c r="O84" s="16" t="n">
        <v>0.291524007510239</v>
      </c>
      <c r="P84" s="16" t="n">
        <v>0.343693962598711</v>
      </c>
      <c r="Q84" s="16"/>
      <c r="R84" s="16" t="n">
        <v>0.298830527468343</v>
      </c>
      <c r="S84" s="16" t="n">
        <v>0.208492168183028</v>
      </c>
      <c r="T84" s="16" t="n">
        <v>0.263581580216815</v>
      </c>
      <c r="U84" s="16" t="n">
        <v>0.103743023731692</v>
      </c>
      <c r="V84" s="16" t="n">
        <v>0.262702918160914</v>
      </c>
      <c r="W84" s="16"/>
      <c r="X84" s="16" t="n">
        <v>0.164476348828354</v>
      </c>
      <c r="Y84" s="16" t="n">
        <v>0.198536425469184</v>
      </c>
      <c r="Z84" s="16" t="n">
        <v>0.387448141752515</v>
      </c>
      <c r="AA84" s="16" t="n">
        <v>0.292580061602661</v>
      </c>
      <c r="AB84" s="16" t="n">
        <v>0.160923441968943</v>
      </c>
      <c r="AC84" s="16" t="n">
        <v>0.146223334348746</v>
      </c>
      <c r="AD84" s="16" t="n">
        <v>0.440577419197076</v>
      </c>
      <c r="AE84" s="16"/>
      <c r="AF84" s="16" t="n">
        <v>0.0757225137481419</v>
      </c>
      <c r="AG84" s="16" t="n">
        <v>0.211662588281975</v>
      </c>
      <c r="AH84" s="16" t="n">
        <v>0.251667386141421</v>
      </c>
      <c r="AI84" s="16" t="n">
        <v>0.17844261491489</v>
      </c>
      <c r="AJ84" s="16" t="n">
        <v>0.229117853047975</v>
      </c>
      <c r="AK84" s="16" t="n">
        <v>0.258157175573649</v>
      </c>
      <c r="AL84" s="16" t="n">
        <v>0.867199420600215</v>
      </c>
      <c r="AM84" s="16" t="n">
        <v>0.082246742229669</v>
      </c>
      <c r="AN84" s="16" t="n">
        <v>0.113849014538186</v>
      </c>
      <c r="AO84" s="16" t="n">
        <v>0.270054856447112</v>
      </c>
      <c r="AP84" s="16" t="n">
        <v>0.0132207554079633</v>
      </c>
      <c r="AQ84" s="16"/>
      <c r="AR84" s="16" t="n">
        <v>0.269834261728839</v>
      </c>
      <c r="AS84" s="16" t="n">
        <v>0.293965602776076</v>
      </c>
      <c r="AT84" s="16" t="n">
        <v>0.0558509547983427</v>
      </c>
    </row>
    <row r="85">
      <c r="B85" t="s">
        <v>117</v>
      </c>
      <c r="C85" s="16" t="n">
        <v>0.284991264160313</v>
      </c>
      <c r="D85" s="16" t="n">
        <v>0.384366542761876</v>
      </c>
      <c r="E85" s="16" t="n">
        <v>0.357868438795125</v>
      </c>
      <c r="F85" s="16" t="n">
        <v>0.254468431704866</v>
      </c>
      <c r="G85" s="16"/>
      <c r="H85" s="16" t="n">
        <v>0.353839140050043</v>
      </c>
      <c r="I85" s="16" t="n">
        <v>0.234968196473019</v>
      </c>
      <c r="J85" s="16"/>
      <c r="K85" s="16" t="n">
        <v>0.385887925735094</v>
      </c>
      <c r="L85" s="16"/>
      <c r="M85" s="16" t="n">
        <v>0.269727547510162</v>
      </c>
      <c r="N85" s="16" t="n">
        <v>0.38334260957343</v>
      </c>
      <c r="O85" s="16" t="n">
        <v>0.392822166576799</v>
      </c>
      <c r="P85" s="16" t="n">
        <v>0.368345739896511</v>
      </c>
      <c r="Q85" s="16"/>
      <c r="R85" s="16" t="n">
        <v>0.423271802118892</v>
      </c>
      <c r="S85" s="16" t="n">
        <v>0.400303485961219</v>
      </c>
      <c r="T85" s="16" t="n">
        <v>0.187588162455337</v>
      </c>
      <c r="U85" s="16" t="n">
        <v>0.335014690713186</v>
      </c>
      <c r="V85" s="16" t="n">
        <v>0.243850630845036</v>
      </c>
      <c r="W85" s="16"/>
      <c r="X85" s="16" t="n">
        <v>0.36667269025662</v>
      </c>
      <c r="Y85" s="16" t="n">
        <v>0.115227005952557</v>
      </c>
      <c r="Z85" s="16" t="n">
        <v>0.271041841165522</v>
      </c>
      <c r="AA85" s="16" t="n">
        <v>0.226092376701176</v>
      </c>
      <c r="AB85" s="16" t="n">
        <v>0.60247030792339</v>
      </c>
      <c r="AC85" s="16" t="n">
        <v>0.190387384983831</v>
      </c>
      <c r="AD85" s="16" t="n">
        <v>0.456836878747766</v>
      </c>
      <c r="AE85" s="16"/>
      <c r="AF85" s="16" t="n">
        <v>0.0574296471223057</v>
      </c>
      <c r="AG85" s="16" t="n">
        <v>0.00804724947403817</v>
      </c>
      <c r="AH85" s="16" t="n">
        <v>0.28692801927992</v>
      </c>
      <c r="AI85" s="16" t="n">
        <v>0.317568665746134</v>
      </c>
      <c r="AJ85" s="16" t="n">
        <v>0.349419519077377</v>
      </c>
      <c r="AK85" s="16" t="n">
        <v>0.274312258185894</v>
      </c>
      <c r="AL85" s="16" t="n">
        <v>0.0593813531004548</v>
      </c>
      <c r="AM85" s="16" t="n">
        <v>0.420419705353554</v>
      </c>
      <c r="AN85" s="16" t="n">
        <v>0.285937174062211</v>
      </c>
      <c r="AO85" s="16" t="n">
        <v>0.482433305114263</v>
      </c>
      <c r="AP85" s="16" t="n">
        <v>0.301119045155321</v>
      </c>
      <c r="AQ85" s="16"/>
      <c r="AR85" s="16" t="n">
        <v>0.202212773643489</v>
      </c>
      <c r="AS85" s="16" t="n">
        <v>0.465861980278912</v>
      </c>
      <c r="AT85" s="16" t="n">
        <v>0.407459836353337</v>
      </c>
    </row>
    <row r="86">
      <c r="B86" t="s">
        <v>118</v>
      </c>
      <c r="C86" s="16" t="n">
        <v>0.140768529001482</v>
      </c>
      <c r="D86" s="16" t="n">
        <v>0.0846773682678054</v>
      </c>
      <c r="E86" s="16" t="n">
        <v>0.254371292359168</v>
      </c>
      <c r="F86" s="16" t="n">
        <v>0.117032825551048</v>
      </c>
      <c r="G86" s="16"/>
      <c r="H86" s="16" t="n">
        <v>0.0470764265887269</v>
      </c>
      <c r="I86" s="16" t="n">
        <v>0.123956057827644</v>
      </c>
      <c r="J86" s="16"/>
      <c r="K86" s="16" t="n">
        <v>0.120974897256826</v>
      </c>
      <c r="L86" s="16"/>
      <c r="M86" s="16" t="n">
        <v>0.12705068188833</v>
      </c>
      <c r="N86" s="16" t="n">
        <v>0.244036750094091</v>
      </c>
      <c r="O86" s="16" t="n">
        <v>0.18831442732537</v>
      </c>
      <c r="P86" s="16" t="n">
        <v>0.218551033155813</v>
      </c>
      <c r="Q86" s="16"/>
      <c r="R86" s="16" t="n">
        <v>0.133026450848943</v>
      </c>
      <c r="S86" s="16" t="n">
        <v>0.191885602367779</v>
      </c>
      <c r="T86" s="16" t="n">
        <v>0.126587511538339</v>
      </c>
      <c r="U86" s="16" t="n">
        <v>0.188212399003712</v>
      </c>
      <c r="V86" s="16" t="n">
        <v>0.10741601222223</v>
      </c>
      <c r="W86" s="16"/>
      <c r="X86" s="16" t="n">
        <v>0.0865095526327162</v>
      </c>
      <c r="Y86" s="16" t="n">
        <v>0.127444942243331</v>
      </c>
      <c r="Z86" s="16" t="n">
        <v>0.154470034671664</v>
      </c>
      <c r="AA86" s="16" t="n">
        <v>0.397005588404433</v>
      </c>
      <c r="AB86" s="16" t="n">
        <v>0.158469552883139</v>
      </c>
      <c r="AC86" s="16" t="n">
        <v>0.0352935504369636</v>
      </c>
      <c r="AD86" s="16" t="n">
        <v>0.0501216047211835</v>
      </c>
      <c r="AE86" s="16"/>
      <c r="AF86" s="16" t="n">
        <v>0.436305136386735</v>
      </c>
      <c r="AG86" s="16" t="n">
        <v>0.00429298343223878</v>
      </c>
      <c r="AH86" s="16" t="n">
        <v>0.0281775647392438</v>
      </c>
      <c r="AI86" s="16" t="n">
        <v>0.0441002196967571</v>
      </c>
      <c r="AJ86" s="16" t="n">
        <v>0.160074490596808</v>
      </c>
      <c r="AK86" s="16" t="n">
        <v>0.147474501426329</v>
      </c>
      <c r="AL86" s="16" t="n">
        <v>0.038818328447131</v>
      </c>
      <c r="AM86" s="16" t="n">
        <v>0.0965899328295736</v>
      </c>
      <c r="AN86" s="16" t="n">
        <v>0.560882085697934</v>
      </c>
      <c r="AO86" s="16" t="n">
        <v>0</v>
      </c>
      <c r="AP86" s="16" t="n">
        <v>0.542780807628729</v>
      </c>
      <c r="AQ86" s="16"/>
      <c r="AR86" s="16" t="n">
        <v>0.134170284673835</v>
      </c>
      <c r="AS86" s="16" t="n">
        <v>0.0443405181254852</v>
      </c>
      <c r="AT86" s="16" t="n">
        <v>0.209107162083573</v>
      </c>
    </row>
    <row r="87">
      <c r="B87" t="s">
        <v>119</v>
      </c>
      <c r="C87" s="16" t="n">
        <v>0.0909553243076464</v>
      </c>
      <c r="D87" s="16" t="n">
        <v>0.0268025359968813</v>
      </c>
      <c r="E87" s="16" t="n">
        <v>0.00982147720762202</v>
      </c>
      <c r="F87" s="16" t="n">
        <v>0.119683642244479</v>
      </c>
      <c r="G87" s="16"/>
      <c r="H87" s="16" t="n">
        <v>0.0472473995769349</v>
      </c>
      <c r="I87" s="16" t="n">
        <v>0.0628538867737064</v>
      </c>
      <c r="J87" s="16"/>
      <c r="K87" s="16" t="n">
        <v>0.0779946569653276</v>
      </c>
      <c r="L87" s="16"/>
      <c r="M87" s="16" t="n">
        <v>0.0957507085094721</v>
      </c>
      <c r="N87" s="16" t="n">
        <v>0.0707680324803521</v>
      </c>
      <c r="O87" s="16" t="n">
        <v>0.0270698219109916</v>
      </c>
      <c r="P87" s="16" t="n">
        <v>0.0460792543599517</v>
      </c>
      <c r="Q87" s="16"/>
      <c r="R87" s="16" t="n">
        <v>0</v>
      </c>
      <c r="S87" s="16" t="n">
        <v>0.193567412386638</v>
      </c>
      <c r="T87" s="16" t="n">
        <v>0.0632776642171579</v>
      </c>
      <c r="U87" s="16" t="n">
        <v>0.195407264202747</v>
      </c>
      <c r="V87" s="16" t="n">
        <v>0.0303078430790171</v>
      </c>
      <c r="W87" s="16"/>
      <c r="X87" s="16" t="n">
        <v>0.124168935789944</v>
      </c>
      <c r="Y87" s="16" t="n">
        <v>0.144022009128605</v>
      </c>
      <c r="Z87" s="16" t="n">
        <v>0.0281099458615755</v>
      </c>
      <c r="AA87" s="16" t="n">
        <v>0.00138791632771561</v>
      </c>
      <c r="AB87" s="16" t="n">
        <v>0.0392452253345066</v>
      </c>
      <c r="AC87" s="16" t="n">
        <v>0.0111648748455542</v>
      </c>
      <c r="AD87" s="16" t="n">
        <v>0.0337658816617609</v>
      </c>
      <c r="AE87" s="16"/>
      <c r="AF87" s="16" t="n">
        <v>0.0011545587732386</v>
      </c>
      <c r="AG87" s="16" t="n">
        <v>0.012171450473671</v>
      </c>
      <c r="AH87" s="16" t="n">
        <v>0.0005816584787224</v>
      </c>
      <c r="AI87" s="16" t="n">
        <v>0.177197945019435</v>
      </c>
      <c r="AJ87" s="16" t="n">
        <v>0.136724438484666</v>
      </c>
      <c r="AK87" s="16" t="n">
        <v>0.0726713866687242</v>
      </c>
      <c r="AL87" s="16" t="n">
        <v>0.034049339040759</v>
      </c>
      <c r="AM87" s="16" t="n">
        <v>0.245627510791746</v>
      </c>
      <c r="AN87" s="16" t="n">
        <v>0.00115292149971376</v>
      </c>
      <c r="AO87" s="16" t="n">
        <v>0.129113831511259</v>
      </c>
      <c r="AP87" s="16" t="n">
        <v>0.000417726849123449</v>
      </c>
      <c r="AQ87" s="16"/>
      <c r="AR87" s="16" t="n">
        <v>0.0654260010856334</v>
      </c>
      <c r="AS87" s="16" t="n">
        <v>0.0875284743575788</v>
      </c>
      <c r="AT87" s="16" t="n">
        <v>0.160014234638432</v>
      </c>
    </row>
    <row r="88">
      <c r="B88" t="s">
        <v>120</v>
      </c>
      <c r="C88" s="16" t="n">
        <v>0.198901251909137</v>
      </c>
      <c r="D88" s="16" t="n">
        <v>0.13624263707709</v>
      </c>
      <c r="E88" s="16" t="n">
        <v>0.106354195772141</v>
      </c>
      <c r="F88" s="16" t="n">
        <v>0.230482162563298</v>
      </c>
      <c r="G88" s="16"/>
      <c r="H88" s="16" t="n">
        <v>0.0570906063065656</v>
      </c>
      <c r="I88" s="16" t="n">
        <v>0.230863605961729</v>
      </c>
      <c r="J88" s="16"/>
      <c r="K88" s="16" t="n">
        <v>0.0688017965304248</v>
      </c>
      <c r="L88" s="16"/>
      <c r="M88" s="16" t="n">
        <v>0.224845246480316</v>
      </c>
      <c r="N88" s="16" t="n">
        <v>0.0173412388399039</v>
      </c>
      <c r="O88" s="16" t="n">
        <v>0.0742283371555682</v>
      </c>
      <c r="P88" s="16" t="n">
        <v>0.0137047836053398</v>
      </c>
      <c r="Q88" s="16"/>
      <c r="R88" s="16" t="n">
        <v>0</v>
      </c>
      <c r="S88" s="16" t="n">
        <v>0</v>
      </c>
      <c r="T88" s="16" t="n">
        <v>0.313618727987307</v>
      </c>
      <c r="U88" s="16" t="n">
        <v>0.122204596974992</v>
      </c>
      <c r="V88" s="16" t="n">
        <v>0.277547739702375</v>
      </c>
      <c r="W88" s="16"/>
      <c r="X88" s="16" t="n">
        <v>0.205427791311929</v>
      </c>
      <c r="Y88" s="16" t="n">
        <v>0.411738995098006</v>
      </c>
      <c r="Z88" s="16" t="n">
        <v>0.113510821400966</v>
      </c>
      <c r="AA88" s="16" t="n">
        <v>0.0815461406362993</v>
      </c>
      <c r="AB88" s="16" t="n">
        <v>0.0196097894927223</v>
      </c>
      <c r="AC88" s="16" t="n">
        <v>0.616930855384906</v>
      </c>
      <c r="AD88" s="16" t="n">
        <v>0.0186982156722137</v>
      </c>
      <c r="AE88" s="16"/>
      <c r="AF88" s="16" t="n">
        <v>0.429388143969578</v>
      </c>
      <c r="AG88" s="16" t="n">
        <v>0.717452342767862</v>
      </c>
      <c r="AH88" s="16" t="n">
        <v>0.432645371360693</v>
      </c>
      <c r="AI88" s="16" t="n">
        <v>0.271700280314718</v>
      </c>
      <c r="AJ88" s="16" t="n">
        <v>0.124663698793175</v>
      </c>
      <c r="AK88" s="16" t="n">
        <v>0.140842956994872</v>
      </c>
      <c r="AL88" s="16" t="n">
        <v>0.000551558811439841</v>
      </c>
      <c r="AM88" s="16" t="n">
        <v>0.139942905270732</v>
      </c>
      <c r="AN88" s="16" t="n">
        <v>0.0381788042019554</v>
      </c>
      <c r="AO88" s="16" t="n">
        <v>0.118398006927366</v>
      </c>
      <c r="AP88" s="16" t="n">
        <v>0.142461664958863</v>
      </c>
      <c r="AQ88" s="16"/>
      <c r="AR88" s="16" t="n">
        <v>0.237138219163725</v>
      </c>
      <c r="AS88" s="16" t="n">
        <v>0.0952189758792375</v>
      </c>
      <c r="AT88" s="16" t="n">
        <v>0.152970931189274</v>
      </c>
    </row>
    <row r="89">
      <c r="B89" t="s">
        <v>85</v>
      </c>
      <c r="C89" s="16" t="n">
        <v>0.0628919657370769</v>
      </c>
      <c r="D89" s="16" t="n">
        <v>0.0320846802789606</v>
      </c>
      <c r="E89" s="16" t="n">
        <v>0.0152322618260937</v>
      </c>
      <c r="F89" s="16" t="n">
        <v>0.0789903950674104</v>
      </c>
      <c r="G89" s="16"/>
      <c r="H89" s="16" t="n">
        <v>0.0186917868259232</v>
      </c>
      <c r="I89" s="16" t="n">
        <v>0.0745395033410515</v>
      </c>
      <c r="J89" s="16"/>
      <c r="K89" s="16" t="n">
        <v>0.0644657304168266</v>
      </c>
      <c r="L89" s="16"/>
      <c r="M89" s="16" t="n">
        <v>0.0645472689854219</v>
      </c>
      <c r="N89" s="16" t="n">
        <v>0.0635366521512144</v>
      </c>
      <c r="O89" s="16" t="n">
        <v>0.0260412395210317</v>
      </c>
      <c r="P89" s="16" t="n">
        <v>0.00962522638367261</v>
      </c>
      <c r="Q89" s="16"/>
      <c r="R89" s="16" t="n">
        <v>0.144871219563822</v>
      </c>
      <c r="S89" s="16" t="n">
        <v>0.00575133110133627</v>
      </c>
      <c r="T89" s="16" t="n">
        <v>0.0453463535850439</v>
      </c>
      <c r="U89" s="16" t="n">
        <v>0.0554180253736718</v>
      </c>
      <c r="V89" s="16" t="n">
        <v>0.0781748559904273</v>
      </c>
      <c r="W89" s="16"/>
      <c r="X89" s="16" t="n">
        <v>0.052744681180436</v>
      </c>
      <c r="Y89" s="16" t="n">
        <v>0.00303062210831644</v>
      </c>
      <c r="Z89" s="16" t="n">
        <v>0.0454192151477568</v>
      </c>
      <c r="AA89" s="16" t="n">
        <v>0.00138791632771561</v>
      </c>
      <c r="AB89" s="16" t="n">
        <v>0.0192816823972998</v>
      </c>
      <c r="AC89" s="16" t="n">
        <v>0</v>
      </c>
      <c r="AD89" s="16" t="n">
        <v>0</v>
      </c>
      <c r="AE89" s="16"/>
      <c r="AF89" s="16" t="n">
        <v>0</v>
      </c>
      <c r="AG89" s="16" t="n">
        <v>0.0463733855702153</v>
      </c>
      <c r="AH89" s="16" t="n">
        <v>0</v>
      </c>
      <c r="AI89" s="16" t="n">
        <v>0.0109902743080664</v>
      </c>
      <c r="AJ89" s="16" t="n">
        <v>0</v>
      </c>
      <c r="AK89" s="16" t="n">
        <v>0.106541721150532</v>
      </c>
      <c r="AL89" s="16" t="n">
        <v>0</v>
      </c>
      <c r="AM89" s="16" t="n">
        <v>0.0151732035247252</v>
      </c>
      <c r="AN89" s="16" t="n">
        <v>0</v>
      </c>
      <c r="AO89" s="16" t="n">
        <v>0</v>
      </c>
      <c r="AP89" s="16" t="n">
        <v>0</v>
      </c>
      <c r="AQ89" s="16"/>
      <c r="AR89" s="16" t="n">
        <v>0.0912184597044787</v>
      </c>
      <c r="AS89" s="16" t="n">
        <v>0.0130844485827103</v>
      </c>
      <c r="AT89" s="16" t="n">
        <v>0.0145968809370413</v>
      </c>
    </row>
    <row r="90">
      <c r="B90" t="s">
        <v>121</v>
      </c>
      <c r="C90" s="16" t="n">
        <v>0.506482929044658</v>
      </c>
      <c r="D90" s="16" t="n">
        <v>0.720192778379263</v>
      </c>
      <c r="E90" s="16" t="n">
        <v>0.614220772834976</v>
      </c>
      <c r="F90" s="16" t="n">
        <v>0.453810974573764</v>
      </c>
      <c r="G90" s="16"/>
      <c r="H90" s="16" t="n">
        <v>0.829893780701849</v>
      </c>
      <c r="I90" s="16" t="n">
        <v>0.507786946095869</v>
      </c>
      <c r="J90" s="16"/>
      <c r="K90" s="16" t="n">
        <v>0.667762918830595</v>
      </c>
      <c r="L90" s="16"/>
      <c r="M90" s="16" t="n">
        <v>0.48780609413646</v>
      </c>
      <c r="N90" s="16" t="n">
        <v>0.604317326434438</v>
      </c>
      <c r="O90" s="16" t="n">
        <v>0.684346174087038</v>
      </c>
      <c r="P90" s="16" t="n">
        <v>0.712039702495223</v>
      </c>
      <c r="Q90" s="16"/>
      <c r="R90" s="16" t="n">
        <v>0.722102329587235</v>
      </c>
      <c r="S90" s="16" t="n">
        <v>0.608795654144247</v>
      </c>
      <c r="T90" s="16" t="n">
        <v>0.451169742672152</v>
      </c>
      <c r="U90" s="16" t="n">
        <v>0.438757714444878</v>
      </c>
      <c r="V90" s="16" t="n">
        <v>0.50655354900595</v>
      </c>
      <c r="W90" s="16"/>
      <c r="X90" s="16" t="n">
        <v>0.531149039084974</v>
      </c>
      <c r="Y90" s="16" t="n">
        <v>0.313763431421742</v>
      </c>
      <c r="Z90" s="16" t="n">
        <v>0.658489982918038</v>
      </c>
      <c r="AA90" s="16" t="n">
        <v>0.518672438303836</v>
      </c>
      <c r="AB90" s="16" t="n">
        <v>0.763393749892333</v>
      </c>
      <c r="AC90" s="16" t="n">
        <v>0.336610719332576</v>
      </c>
      <c r="AD90" s="16" t="n">
        <v>0.897414297944842</v>
      </c>
      <c r="AE90" s="16"/>
      <c r="AF90" s="16" t="n">
        <v>0.133152160870448</v>
      </c>
      <c r="AG90" s="16" t="n">
        <v>0.219709837756013</v>
      </c>
      <c r="AH90" s="16" t="n">
        <v>0.53859540542134</v>
      </c>
      <c r="AI90" s="16" t="n">
        <v>0.496011280661024</v>
      </c>
      <c r="AJ90" s="16" t="n">
        <v>0.578537372125352</v>
      </c>
      <c r="AK90" s="16" t="n">
        <v>0.532469433759543</v>
      </c>
      <c r="AL90" s="16" t="n">
        <v>0.92658077370067</v>
      </c>
      <c r="AM90" s="16" t="n">
        <v>0.502666447583223</v>
      </c>
      <c r="AN90" s="16" t="n">
        <v>0.399786188600396</v>
      </c>
      <c r="AO90" s="16" t="n">
        <v>0.752488161561375</v>
      </c>
      <c r="AP90" s="16" t="n">
        <v>0.314339800563284</v>
      </c>
      <c r="AQ90" s="16"/>
      <c r="AR90" s="16" t="n">
        <v>0.472047035372328</v>
      </c>
      <c r="AS90" s="16" t="n">
        <v>0.759827583054988</v>
      </c>
      <c r="AT90" s="16" t="n">
        <v>0.46331079115168</v>
      </c>
    </row>
    <row r="91">
      <c r="B91" t="s">
        <v>122</v>
      </c>
      <c r="C91" s="16" t="n">
        <v>0.289856576216783</v>
      </c>
      <c r="D91" s="16" t="n">
        <v>0.163045173073971</v>
      </c>
      <c r="E91" s="16" t="n">
        <v>0.116175672979763</v>
      </c>
      <c r="F91" s="16" t="n">
        <v>0.350165804807778</v>
      </c>
      <c r="G91" s="16"/>
      <c r="H91" s="16" t="n">
        <v>0.104338005883501</v>
      </c>
      <c r="I91" s="16" t="n">
        <v>0.293717492735435</v>
      </c>
      <c r="J91" s="16"/>
      <c r="K91" s="16" t="n">
        <v>0.146796453495752</v>
      </c>
      <c r="L91" s="16"/>
      <c r="M91" s="16" t="n">
        <v>0.320595954989788</v>
      </c>
      <c r="N91" s="16" t="n">
        <v>0.088109271320256</v>
      </c>
      <c r="O91" s="16" t="n">
        <v>0.10129815906656</v>
      </c>
      <c r="P91" s="16" t="n">
        <v>0.0597840379652915</v>
      </c>
      <c r="Q91" s="16"/>
      <c r="R91" s="16" t="n">
        <v>0</v>
      </c>
      <c r="S91" s="16" t="n">
        <v>0.193567412386638</v>
      </c>
      <c r="T91" s="16" t="n">
        <v>0.376896392204465</v>
      </c>
      <c r="U91" s="16" t="n">
        <v>0.317611861177739</v>
      </c>
      <c r="V91" s="16" t="n">
        <v>0.307855582781392</v>
      </c>
      <c r="W91" s="16"/>
      <c r="X91" s="16" t="n">
        <v>0.329596727101873</v>
      </c>
      <c r="Y91" s="16" t="n">
        <v>0.555761004226611</v>
      </c>
      <c r="Z91" s="16" t="n">
        <v>0.141620767262542</v>
      </c>
      <c r="AA91" s="16" t="n">
        <v>0.0829340569640149</v>
      </c>
      <c r="AB91" s="16" t="n">
        <v>0.0588550148272289</v>
      </c>
      <c r="AC91" s="16" t="n">
        <v>0.62809573023046</v>
      </c>
      <c r="AD91" s="16" t="n">
        <v>0.0524640973339746</v>
      </c>
      <c r="AE91" s="16"/>
      <c r="AF91" s="16" t="n">
        <v>0.430542702742817</v>
      </c>
      <c r="AG91" s="16" t="n">
        <v>0.729623793241533</v>
      </c>
      <c r="AH91" s="16" t="n">
        <v>0.433227029839416</v>
      </c>
      <c r="AI91" s="16" t="n">
        <v>0.448898225334153</v>
      </c>
      <c r="AJ91" s="16" t="n">
        <v>0.26138813727784</v>
      </c>
      <c r="AK91" s="16" t="n">
        <v>0.213514343663596</v>
      </c>
      <c r="AL91" s="16" t="n">
        <v>0.0346008978521988</v>
      </c>
      <c r="AM91" s="16" t="n">
        <v>0.385570416062478</v>
      </c>
      <c r="AN91" s="16" t="n">
        <v>0.0393317257016691</v>
      </c>
      <c r="AO91" s="16" t="n">
        <v>0.247511838438626</v>
      </c>
      <c r="AP91" s="16" t="n">
        <v>0.142879391807987</v>
      </c>
      <c r="AQ91" s="16"/>
      <c r="AR91" s="16" t="n">
        <v>0.302564220249358</v>
      </c>
      <c r="AS91" s="16" t="n">
        <v>0.182747450236816</v>
      </c>
      <c r="AT91" s="16" t="n">
        <v>0.312985165827706</v>
      </c>
    </row>
    <row r="92">
      <c r="B92" t="s">
        <v>123</v>
      </c>
      <c r="C92" s="16" t="n">
        <v>0.216626352827875</v>
      </c>
      <c r="D92" s="16" t="n">
        <v>0.557147605305291</v>
      </c>
      <c r="E92" s="16" t="n">
        <v>0.498045099855212</v>
      </c>
      <c r="F92" s="16" t="n">
        <v>0.103645169765986</v>
      </c>
      <c r="G92" s="16"/>
      <c r="H92" s="16" t="n">
        <v>0.725555774818349</v>
      </c>
      <c r="I92" s="16" t="n">
        <v>0.214069453360433</v>
      </c>
      <c r="J92" s="16"/>
      <c r="K92" s="16" t="n">
        <v>0.520966465334843</v>
      </c>
      <c r="L92" s="16"/>
      <c r="M92" s="16" t="n">
        <v>0.167210139146672</v>
      </c>
      <c r="N92" s="16" t="n">
        <v>0.516208055114182</v>
      </c>
      <c r="O92" s="16" t="n">
        <v>0.583048015020478</v>
      </c>
      <c r="P92" s="16" t="n">
        <v>0.652255664529931</v>
      </c>
      <c r="Q92" s="16"/>
      <c r="R92" s="16" t="n">
        <v>0.722102329587235</v>
      </c>
      <c r="S92" s="16" t="n">
        <v>0.415228241757609</v>
      </c>
      <c r="T92" s="16" t="n">
        <v>0.074273350467687</v>
      </c>
      <c r="U92" s="16" t="n">
        <v>0.121145853267139</v>
      </c>
      <c r="V92" s="16" t="n">
        <v>0.198697966224558</v>
      </c>
      <c r="W92" s="16"/>
      <c r="X92" s="16" t="n">
        <v>0.201552311983101</v>
      </c>
      <c r="Y92" s="16" t="n">
        <v>-0.24199757280487</v>
      </c>
      <c r="Z92" s="16" t="n">
        <v>0.516869215655495</v>
      </c>
      <c r="AA92" s="16" t="n">
        <v>0.435738381339822</v>
      </c>
      <c r="AB92" s="16" t="n">
        <v>0.704538735065104</v>
      </c>
      <c r="AC92" s="16" t="n">
        <v>-0.291485010897884</v>
      </c>
      <c r="AD92" s="16" t="n">
        <v>0.844950200610867</v>
      </c>
      <c r="AE92" s="16"/>
      <c r="AF92" s="16" t="n">
        <v>-0.297390541872369</v>
      </c>
      <c r="AG92" s="16" t="n">
        <v>-0.50991395548552</v>
      </c>
      <c r="AH92" s="16" t="n">
        <v>0.105368375581925</v>
      </c>
      <c r="AI92" s="16" t="n">
        <v>0.0471130553268707</v>
      </c>
      <c r="AJ92" s="16" t="n">
        <v>0.317149234847511</v>
      </c>
      <c r="AK92" s="16" t="n">
        <v>0.318955090095947</v>
      </c>
      <c r="AL92" s="16" t="n">
        <v>0.891979875848471</v>
      </c>
      <c r="AM92" s="16" t="n">
        <v>0.117096031520745</v>
      </c>
      <c r="AN92" s="16" t="n">
        <v>0.360454462898727</v>
      </c>
      <c r="AO92" s="16" t="n">
        <v>0.504976323122749</v>
      </c>
      <c r="AP92" s="16" t="n">
        <v>0.171460408755298</v>
      </c>
      <c r="AQ92" s="16"/>
      <c r="AR92" s="16" t="n">
        <v>0.16948281512297</v>
      </c>
      <c r="AS92" s="16" t="n">
        <v>0.577080132818172</v>
      </c>
      <c r="AT92" s="16" t="n">
        <v>0.150325625323973</v>
      </c>
    </row>
    <row r="93">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row>
    <row r="94">
      <c r="B94" s="7" t="s">
        <v>127</v>
      </c>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row>
    <row r="95">
      <c r="B95" s="26" t="s">
        <v>74</v>
      </c>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row>
    <row r="96">
      <c r="B96" t="s">
        <v>116</v>
      </c>
      <c r="C96" s="16" t="n">
        <v>0.164478011439273</v>
      </c>
      <c r="D96" s="16" t="n">
        <v>0.215883934038287</v>
      </c>
      <c r="E96" s="16" t="n">
        <v>0.20197149239569</v>
      </c>
      <c r="F96" s="16" t="n">
        <v>0.148743156355108</v>
      </c>
      <c r="G96" s="16"/>
      <c r="H96" s="16" t="n">
        <v>0.450330864627257</v>
      </c>
      <c r="I96" s="16" t="n">
        <v>0.154989181824303</v>
      </c>
      <c r="J96" s="16"/>
      <c r="K96" s="16" t="n">
        <v>0.229111282257335</v>
      </c>
      <c r="L96" s="16"/>
      <c r="M96" s="16" t="n">
        <v>0.143747060590492</v>
      </c>
      <c r="N96" s="16" t="n">
        <v>0.30167375219176</v>
      </c>
      <c r="O96" s="16" t="n">
        <v>0.275330695584181</v>
      </c>
      <c r="P96" s="16" t="n">
        <v>0.366923010201638</v>
      </c>
      <c r="Q96" s="16"/>
      <c r="R96" s="16" t="n">
        <v>0.154942366514895</v>
      </c>
      <c r="S96" s="16" t="n">
        <v>0.283091439561246</v>
      </c>
      <c r="T96" s="16" t="n">
        <v>0.220145295160633</v>
      </c>
      <c r="U96" s="16" t="n">
        <v>0.0813047331360834</v>
      </c>
      <c r="V96" s="16" t="n">
        <v>0.156123094061848</v>
      </c>
      <c r="W96" s="16"/>
      <c r="X96" s="16" t="n">
        <v>0.0882382227139878</v>
      </c>
      <c r="Y96" s="16" t="n">
        <v>0.0654356112571765</v>
      </c>
      <c r="Z96" s="16" t="n">
        <v>0.270676079292429</v>
      </c>
      <c r="AA96" s="16" t="n">
        <v>0.276017232790436</v>
      </c>
      <c r="AB96" s="16" t="n">
        <v>0.274677205060293</v>
      </c>
      <c r="AC96" s="16" t="n">
        <v>0.157508873274927</v>
      </c>
      <c r="AD96" s="16" t="n">
        <v>0.417850188640528</v>
      </c>
      <c r="AE96" s="16"/>
      <c r="AF96" s="16" t="n">
        <v>0.0304236171864948</v>
      </c>
      <c r="AG96" s="16" t="n">
        <v>0.054055198464794</v>
      </c>
      <c r="AH96" s="16" t="n">
        <v>0.262942143012213</v>
      </c>
      <c r="AI96" s="16" t="n">
        <v>0.214788195552711</v>
      </c>
      <c r="AJ96" s="16" t="n">
        <v>0.294633675498156</v>
      </c>
      <c r="AK96" s="16" t="n">
        <v>0.131232745756035</v>
      </c>
      <c r="AL96" s="16" t="n">
        <v>0.245638708744183</v>
      </c>
      <c r="AM96" s="16" t="n">
        <v>0.1924085674924</v>
      </c>
      <c r="AN96" s="16" t="n">
        <v>0.240460542016878</v>
      </c>
      <c r="AO96" s="16" t="n">
        <v>0.149323359912542</v>
      </c>
      <c r="AP96" s="16" t="n">
        <v>0.0124191160948785</v>
      </c>
      <c r="AQ96" s="16"/>
      <c r="AR96" s="16" t="n">
        <v>0.147533517828181</v>
      </c>
      <c r="AS96" s="16" t="n">
        <v>0.36482041955755</v>
      </c>
      <c r="AT96" s="16" t="n">
        <v>0.103240283002733</v>
      </c>
    </row>
    <row r="97">
      <c r="B97" t="s">
        <v>117</v>
      </c>
      <c r="C97" s="16" t="n">
        <v>0.265444487727543</v>
      </c>
      <c r="D97" s="16" t="n">
        <v>0.410830839618763</v>
      </c>
      <c r="E97" s="16" t="n">
        <v>0.479890473234351</v>
      </c>
      <c r="F97" s="16" t="n">
        <v>0.192244373043269</v>
      </c>
      <c r="G97" s="16"/>
      <c r="H97" s="16" t="n">
        <v>0.351010975342804</v>
      </c>
      <c r="I97" s="16" t="n">
        <v>0.214259511953056</v>
      </c>
      <c r="J97" s="16"/>
      <c r="K97" s="16" t="n">
        <v>0.237938044072654</v>
      </c>
      <c r="L97" s="16"/>
      <c r="M97" s="16" t="n">
        <v>0.255075024890513</v>
      </c>
      <c r="N97" s="16" t="n">
        <v>0.317825954446361</v>
      </c>
      <c r="O97" s="16" t="n">
        <v>0.377070274014915</v>
      </c>
      <c r="P97" s="16" t="n">
        <v>0.355003511415983</v>
      </c>
      <c r="Q97" s="16"/>
      <c r="R97" s="16" t="n">
        <v>0.301107061374455</v>
      </c>
      <c r="S97" s="16" t="n">
        <v>0.21714752144907</v>
      </c>
      <c r="T97" s="16" t="n">
        <v>0.21409225032647</v>
      </c>
      <c r="U97" s="16" t="n">
        <v>0.453611440986466</v>
      </c>
      <c r="V97" s="16" t="n">
        <v>0.177824156711081</v>
      </c>
      <c r="W97" s="16"/>
      <c r="X97" s="16" t="n">
        <v>0.283735765200903</v>
      </c>
      <c r="Y97" s="16" t="n">
        <v>0.175973492151848</v>
      </c>
      <c r="Z97" s="16" t="n">
        <v>0.296878336988193</v>
      </c>
      <c r="AA97" s="16" t="n">
        <v>0.540913925040151</v>
      </c>
      <c r="AB97" s="16" t="n">
        <v>0.261649454337972</v>
      </c>
      <c r="AC97" s="16" t="n">
        <v>0.0962014660822</v>
      </c>
      <c r="AD97" s="16" t="n">
        <v>0.458275652510317</v>
      </c>
      <c r="AE97" s="16"/>
      <c r="AF97" s="16" t="n">
        <v>0.488330222603534</v>
      </c>
      <c r="AG97" s="16" t="n">
        <v>0.181317435511193</v>
      </c>
      <c r="AH97" s="16" t="n">
        <v>0.0456360434331657</v>
      </c>
      <c r="AI97" s="16" t="n">
        <v>0.171526304543932</v>
      </c>
      <c r="AJ97" s="16" t="n">
        <v>0.480762989957485</v>
      </c>
      <c r="AK97" s="16" t="n">
        <v>0.121920503168468</v>
      </c>
      <c r="AL97" s="16" t="n">
        <v>0.493958047181168</v>
      </c>
      <c r="AM97" s="16" t="n">
        <v>0.283928964232444</v>
      </c>
      <c r="AN97" s="16" t="n">
        <v>0.148859162339333</v>
      </c>
      <c r="AO97" s="16" t="n">
        <v>0.472447664438846</v>
      </c>
      <c r="AP97" s="16" t="n">
        <v>0.689346077900035</v>
      </c>
      <c r="AQ97" s="16"/>
      <c r="AR97" s="16" t="n">
        <v>0.254013452741513</v>
      </c>
      <c r="AS97" s="16" t="n">
        <v>0.147374105686947</v>
      </c>
      <c r="AT97" s="16" t="n">
        <v>0.357950424053659</v>
      </c>
    </row>
    <row r="98">
      <c r="B98" t="s">
        <v>118</v>
      </c>
      <c r="C98" s="16" t="n">
        <v>0.201323300738735</v>
      </c>
      <c r="D98" s="16" t="n">
        <v>0.0689293701304187</v>
      </c>
      <c r="E98" s="16" t="n">
        <v>0.0900376737726798</v>
      </c>
      <c r="F98" s="16" t="n">
        <v>0.245745355631222</v>
      </c>
      <c r="G98" s="16"/>
      <c r="H98" s="16" t="n">
        <v>0.108170771481692</v>
      </c>
      <c r="I98" s="16" t="n">
        <v>0.192079414062636</v>
      </c>
      <c r="J98" s="16"/>
      <c r="K98" s="16" t="n">
        <v>0.162833404903209</v>
      </c>
      <c r="L98" s="16"/>
      <c r="M98" s="16" t="n">
        <v>0.205276812379548</v>
      </c>
      <c r="N98" s="16" t="n">
        <v>0.172549098068332</v>
      </c>
      <c r="O98" s="16" t="n">
        <v>0.182900462943172</v>
      </c>
      <c r="P98" s="16" t="n">
        <v>0.184506437862758</v>
      </c>
      <c r="Q98" s="16"/>
      <c r="R98" s="16" t="n">
        <v>0.133026450848943</v>
      </c>
      <c r="S98" s="16" t="n">
        <v>0.283145340503022</v>
      </c>
      <c r="T98" s="16" t="n">
        <v>0.138427211441312</v>
      </c>
      <c r="U98" s="16" t="n">
        <v>0.308250824616819</v>
      </c>
      <c r="V98" s="16" t="n">
        <v>0.160597709366144</v>
      </c>
      <c r="W98" s="16"/>
      <c r="X98" s="16" t="n">
        <v>0.260884027307429</v>
      </c>
      <c r="Y98" s="16" t="n">
        <v>0.152585143818548</v>
      </c>
      <c r="Z98" s="16" t="n">
        <v>0.0175206319470783</v>
      </c>
      <c r="AA98" s="16" t="n">
        <v>0.00859036202910618</v>
      </c>
      <c r="AB98" s="16" t="n">
        <v>0.381792205598735</v>
      </c>
      <c r="AC98" s="16" t="n">
        <v>0.619146412941593</v>
      </c>
      <c r="AD98" s="16" t="n">
        <v>0.0471137165210331</v>
      </c>
      <c r="AE98" s="16"/>
      <c r="AF98" s="16" t="n">
        <v>0.00922610996363432</v>
      </c>
      <c r="AG98" s="16" t="n">
        <v>0.000801637685936099</v>
      </c>
      <c r="AH98" s="16" t="n">
        <v>0.240479229127665</v>
      </c>
      <c r="AI98" s="16" t="n">
        <v>0.462769347193745</v>
      </c>
      <c r="AJ98" s="16" t="n">
        <v>0.0745795680989676</v>
      </c>
      <c r="AK98" s="16" t="n">
        <v>0.251622083037872</v>
      </c>
      <c r="AL98" s="16" t="n">
        <v>0.255492852910702</v>
      </c>
      <c r="AM98" s="16" t="n">
        <v>0.288090901461614</v>
      </c>
      <c r="AN98" s="16" t="n">
        <v>0.00921559961306749</v>
      </c>
      <c r="AO98" s="16" t="n">
        <v>0.00265184366413688</v>
      </c>
      <c r="AP98" s="16" t="n">
        <v>0.155773141046223</v>
      </c>
      <c r="AQ98" s="16"/>
      <c r="AR98" s="16" t="n">
        <v>0.189388694570987</v>
      </c>
      <c r="AS98" s="16" t="n">
        <v>0.271198625831608</v>
      </c>
      <c r="AT98" s="16" t="n">
        <v>0.195834815107136</v>
      </c>
    </row>
    <row r="99">
      <c r="B99" t="s">
        <v>119</v>
      </c>
      <c r="C99" s="16" t="n">
        <v>0.120314539476926</v>
      </c>
      <c r="D99" s="16" t="n">
        <v>0.0296554561832678</v>
      </c>
      <c r="E99" s="16" t="n">
        <v>0.0976855038514477</v>
      </c>
      <c r="F99" s="16" t="n">
        <v>0.136550106216752</v>
      </c>
      <c r="G99" s="16"/>
      <c r="H99" s="16" t="n">
        <v>0.0240223733671128</v>
      </c>
      <c r="I99" s="16" t="n">
        <v>0.165997931889022</v>
      </c>
      <c r="J99" s="16"/>
      <c r="K99" s="16" t="n">
        <v>0.0840084530672429</v>
      </c>
      <c r="L99" s="16"/>
      <c r="M99" s="16" t="n">
        <v>0.125006825805817</v>
      </c>
      <c r="N99" s="16" t="n">
        <v>0.102500685133387</v>
      </c>
      <c r="O99" s="16" t="n">
        <v>0.0531110614320233</v>
      </c>
      <c r="P99" s="16" t="n">
        <v>0.0702370305306086</v>
      </c>
      <c r="Q99" s="16"/>
      <c r="R99" s="16" t="n">
        <v>0.133026450848943</v>
      </c>
      <c r="S99" s="16" t="n">
        <v>0.0103152882914273</v>
      </c>
      <c r="T99" s="16" t="n">
        <v>0.28564506736606</v>
      </c>
      <c r="U99" s="16" t="n">
        <v>0.0175586152913665</v>
      </c>
      <c r="V99" s="16" t="n">
        <v>0.123557957865126</v>
      </c>
      <c r="W99" s="16"/>
      <c r="X99" s="16" t="n">
        <v>0.157164834876173</v>
      </c>
      <c r="Y99" s="16" t="n">
        <v>0.178541055548243</v>
      </c>
      <c r="Z99" s="16" t="n">
        <v>0.133215849590629</v>
      </c>
      <c r="AA99" s="16" t="n">
        <v>0.000438530096453051</v>
      </c>
      <c r="AB99" s="16" t="n">
        <v>0.050618600966237</v>
      </c>
      <c r="AC99" s="16" t="n">
        <v>0.0767025644716655</v>
      </c>
      <c r="AD99" s="16" t="n">
        <v>0.0362279929448356</v>
      </c>
      <c r="AE99" s="16"/>
      <c r="AF99" s="16" t="n">
        <v>0.00439888403363976</v>
      </c>
      <c r="AG99" s="16" t="n">
        <v>0.568385129353238</v>
      </c>
      <c r="AH99" s="16" t="n">
        <v>0.000634302525590071</v>
      </c>
      <c r="AI99" s="16" t="n">
        <v>0.137427624469749</v>
      </c>
      <c r="AJ99" s="16" t="n">
        <v>0.0250065614536164</v>
      </c>
      <c r="AK99" s="16" t="n">
        <v>0.141551753105348</v>
      </c>
      <c r="AL99" s="16" t="n">
        <v>0.00110311762287968</v>
      </c>
      <c r="AM99" s="16" t="n">
        <v>0.0898927160738399</v>
      </c>
      <c r="AN99" s="16" t="n">
        <v>0.134506660853741</v>
      </c>
      <c r="AO99" s="16" t="n">
        <v>0.118398006927366</v>
      </c>
      <c r="AP99" s="16" t="n">
        <v>0</v>
      </c>
      <c r="AQ99" s="16"/>
      <c r="AR99" s="16" t="n">
        <v>0.0633094078346699</v>
      </c>
      <c r="AS99" s="16" t="n">
        <v>0.0202730001404593</v>
      </c>
      <c r="AT99" s="16" t="n">
        <v>0.323341878574174</v>
      </c>
    </row>
    <row r="100">
      <c r="B100" t="s">
        <v>120</v>
      </c>
      <c r="C100" s="16" t="n">
        <v>0.20786877084519</v>
      </c>
      <c r="D100" s="16" t="n">
        <v>0.25383686432081</v>
      </c>
      <c r="E100" s="16" t="n">
        <v>0.12235693629318</v>
      </c>
      <c r="F100" s="16" t="n">
        <v>0.225311863885736</v>
      </c>
      <c r="G100" s="16"/>
      <c r="H100" s="16" t="n">
        <v>0.0653100056296079</v>
      </c>
      <c r="I100" s="16" t="n">
        <v>0.22843653675378</v>
      </c>
      <c r="J100" s="16"/>
      <c r="K100" s="16" t="n">
        <v>0.22417169173981</v>
      </c>
      <c r="L100" s="16"/>
      <c r="M100" s="16" t="n">
        <v>0.227862763676682</v>
      </c>
      <c r="N100" s="16" t="n">
        <v>0.0722072715711663</v>
      </c>
      <c r="O100" s="16" t="n">
        <v>0.111587506025708</v>
      </c>
      <c r="P100" s="16" t="n">
        <v>0.0137047836053398</v>
      </c>
      <c r="Q100" s="16"/>
      <c r="R100" s="16" t="n">
        <v>0.266052901697886</v>
      </c>
      <c r="S100" s="16" t="n">
        <v>0.199058681783499</v>
      </c>
      <c r="T100" s="16" t="n">
        <v>0.0963438221204795</v>
      </c>
      <c r="U100" s="16" t="n">
        <v>0.132518316325473</v>
      </c>
      <c r="V100" s="16" t="n">
        <v>0.308143459785186</v>
      </c>
      <c r="W100" s="16"/>
      <c r="X100" s="16" t="n">
        <v>0.184639239081549</v>
      </c>
      <c r="Y100" s="16" t="n">
        <v>0.42364872108921</v>
      </c>
      <c r="Z100" s="16" t="n">
        <v>0.262333774602355</v>
      </c>
      <c r="AA100" s="16" t="n">
        <v>0.174039950043854</v>
      </c>
      <c r="AB100" s="16" t="n">
        <v>0.0212043004265922</v>
      </c>
      <c r="AC100" s="16" t="n">
        <v>0.0504406832296143</v>
      </c>
      <c r="AD100" s="16" t="n">
        <v>0.0405324493832866</v>
      </c>
      <c r="AE100" s="16"/>
      <c r="AF100" s="16" t="n">
        <v>0.467621166212697</v>
      </c>
      <c r="AG100" s="16" t="n">
        <v>0.195440598984839</v>
      </c>
      <c r="AH100" s="16" t="n">
        <v>0.432645371360693</v>
      </c>
      <c r="AI100" s="16" t="n">
        <v>0.0134885282398623</v>
      </c>
      <c r="AJ100" s="16" t="n">
        <v>0.125017204991775</v>
      </c>
      <c r="AK100" s="16" t="n">
        <v>0.282016237086717</v>
      </c>
      <c r="AL100" s="16" t="n">
        <v>0.00380727354106662</v>
      </c>
      <c r="AM100" s="16" t="n">
        <v>0.139942905270732</v>
      </c>
      <c r="AN100" s="16" t="n">
        <v>0.46695803517698</v>
      </c>
      <c r="AO100" s="16" t="n">
        <v>0.247511838438626</v>
      </c>
      <c r="AP100" s="16" t="n">
        <v>0.142461664958863</v>
      </c>
      <c r="AQ100" s="16"/>
      <c r="AR100" s="16" t="n">
        <v>0.284267870217369</v>
      </c>
      <c r="AS100" s="16" t="n">
        <v>0.183249400200726</v>
      </c>
      <c r="AT100" s="16" t="n">
        <v>0.0196325992622973</v>
      </c>
    </row>
    <row r="101">
      <c r="B101" t="s">
        <v>85</v>
      </c>
      <c r="C101" s="16" t="n">
        <v>0.0405708897723336</v>
      </c>
      <c r="D101" s="16" t="n">
        <v>0.0208635357084533</v>
      </c>
      <c r="E101" s="16" t="n">
        <v>0.00805792045265161</v>
      </c>
      <c r="F101" s="16" t="n">
        <v>0.0514051448679141</v>
      </c>
      <c r="G101" s="16"/>
      <c r="H101" s="16" t="n">
        <v>0.00115500955152669</v>
      </c>
      <c r="I101" s="16" t="n">
        <v>0.0442374235172028</v>
      </c>
      <c r="J101" s="16"/>
      <c r="K101" s="16" t="n">
        <v>0.0619371239597485</v>
      </c>
      <c r="L101" s="16"/>
      <c r="M101" s="16" t="n">
        <v>0.0430315126569479</v>
      </c>
      <c r="N101" s="16" t="n">
        <v>0.0332432385889936</v>
      </c>
      <c r="O101" s="16" t="n">
        <v>0</v>
      </c>
      <c r="P101" s="16" t="n">
        <v>0.00962522638367261</v>
      </c>
      <c r="Q101" s="16"/>
      <c r="R101" s="16" t="n">
        <v>0.0118447687148789</v>
      </c>
      <c r="S101" s="16" t="n">
        <v>0.00724172841173689</v>
      </c>
      <c r="T101" s="16" t="n">
        <v>0.0453463535850439</v>
      </c>
      <c r="U101" s="16" t="n">
        <v>0.00675606964379285</v>
      </c>
      <c r="V101" s="16" t="n">
        <v>0.0737536222106152</v>
      </c>
      <c r="W101" s="16"/>
      <c r="X101" s="16" t="n">
        <v>0.0253379108199585</v>
      </c>
      <c r="Y101" s="16" t="n">
        <v>0.00381597613497403</v>
      </c>
      <c r="Z101" s="16" t="n">
        <v>0.0193753275793156</v>
      </c>
      <c r="AA101" s="16" t="n">
        <v>0</v>
      </c>
      <c r="AB101" s="16" t="n">
        <v>0.0100582336101709</v>
      </c>
      <c r="AC101" s="16" t="n">
        <v>0</v>
      </c>
      <c r="AD101" s="16" t="n">
        <v>0</v>
      </c>
      <c r="AE101" s="16"/>
      <c r="AF101" s="16" t="n">
        <v>0</v>
      </c>
      <c r="AG101" s="16" t="n">
        <v>0</v>
      </c>
      <c r="AH101" s="16" t="n">
        <v>0.0176629105406724</v>
      </c>
      <c r="AI101" s="16" t="n">
        <v>0</v>
      </c>
      <c r="AJ101" s="16" t="n">
        <v>0</v>
      </c>
      <c r="AK101" s="16" t="n">
        <v>0.0716566778455601</v>
      </c>
      <c r="AL101" s="16" t="n">
        <v>0</v>
      </c>
      <c r="AM101" s="16" t="n">
        <v>0.00573594546897082</v>
      </c>
      <c r="AN101" s="16" t="n">
        <v>0</v>
      </c>
      <c r="AO101" s="16" t="n">
        <v>0.00966728661848331</v>
      </c>
      <c r="AP101" s="16" t="n">
        <v>0</v>
      </c>
      <c r="AQ101" s="16"/>
      <c r="AR101" s="16" t="n">
        <v>0.0614870568072798</v>
      </c>
      <c r="AS101" s="16" t="n">
        <v>0.0130844485827103</v>
      </c>
      <c r="AT101" s="16" t="n">
        <v>0</v>
      </c>
    </row>
    <row r="102">
      <c r="B102" t="s">
        <v>121</v>
      </c>
      <c r="C102" s="16" t="n">
        <v>0.429922499166816</v>
      </c>
      <c r="D102" s="16" t="n">
        <v>0.62671477365705</v>
      </c>
      <c r="E102" s="16" t="n">
        <v>0.681861965630041</v>
      </c>
      <c r="F102" s="16" t="n">
        <v>0.340987529398377</v>
      </c>
      <c r="G102" s="16"/>
      <c r="H102" s="16" t="n">
        <v>0.80134183997006</v>
      </c>
      <c r="I102" s="16" t="n">
        <v>0.369248693777359</v>
      </c>
      <c r="J102" s="16"/>
      <c r="K102" s="16" t="n">
        <v>0.467049326329989</v>
      </c>
      <c r="L102" s="16"/>
      <c r="M102" s="16" t="n">
        <v>0.398822085481005</v>
      </c>
      <c r="N102" s="16" t="n">
        <v>0.619499706638121</v>
      </c>
      <c r="O102" s="16" t="n">
        <v>0.652400969599097</v>
      </c>
      <c r="P102" s="16" t="n">
        <v>0.721926521617621</v>
      </c>
      <c r="Q102" s="16"/>
      <c r="R102" s="16" t="n">
        <v>0.456049427889349</v>
      </c>
      <c r="S102" s="16" t="n">
        <v>0.500238961010316</v>
      </c>
      <c r="T102" s="16" t="n">
        <v>0.434237545487104</v>
      </c>
      <c r="U102" s="16" t="n">
        <v>0.534916174122549</v>
      </c>
      <c r="V102" s="16" t="n">
        <v>0.333947250772929</v>
      </c>
      <c r="W102" s="16"/>
      <c r="X102" s="16" t="n">
        <v>0.37197398791489</v>
      </c>
      <c r="Y102" s="16" t="n">
        <v>0.241409103409025</v>
      </c>
      <c r="Z102" s="16" t="n">
        <v>0.567554416280622</v>
      </c>
      <c r="AA102" s="16" t="n">
        <v>0.816931157830587</v>
      </c>
      <c r="AB102" s="16" t="n">
        <v>0.536326659398265</v>
      </c>
      <c r="AC102" s="16" t="n">
        <v>0.253710339357127</v>
      </c>
      <c r="AD102" s="16" t="n">
        <v>0.876125841150845</v>
      </c>
      <c r="AE102" s="16"/>
      <c r="AF102" s="16" t="n">
        <v>0.518753839790029</v>
      </c>
      <c r="AG102" s="16" t="n">
        <v>0.235372633975987</v>
      </c>
      <c r="AH102" s="16" t="n">
        <v>0.308578186445379</v>
      </c>
      <c r="AI102" s="16" t="n">
        <v>0.386314500096643</v>
      </c>
      <c r="AJ102" s="16" t="n">
        <v>0.775396665455641</v>
      </c>
      <c r="AK102" s="16" t="n">
        <v>0.253153248924503</v>
      </c>
      <c r="AL102" s="16" t="n">
        <v>0.739596755925352</v>
      </c>
      <c r="AM102" s="16" t="n">
        <v>0.476337531724843</v>
      </c>
      <c r="AN102" s="16" t="n">
        <v>0.389319704356211</v>
      </c>
      <c r="AO102" s="16" t="n">
        <v>0.621771024351388</v>
      </c>
      <c r="AP102" s="16" t="n">
        <v>0.701765193994913</v>
      </c>
      <c r="AQ102" s="16"/>
      <c r="AR102" s="16" t="n">
        <v>0.401546970569694</v>
      </c>
      <c r="AS102" s="16" t="n">
        <v>0.512194525244496</v>
      </c>
      <c r="AT102" s="16" t="n">
        <v>0.461190707056393</v>
      </c>
    </row>
    <row r="103">
      <c r="B103" t="s">
        <v>122</v>
      </c>
      <c r="C103" s="16" t="n">
        <v>0.328183310322116</v>
      </c>
      <c r="D103" s="16" t="n">
        <v>0.283492320504078</v>
      </c>
      <c r="E103" s="16" t="n">
        <v>0.220042440144628</v>
      </c>
      <c r="F103" s="16" t="n">
        <v>0.361861970102487</v>
      </c>
      <c r="G103" s="16"/>
      <c r="H103" s="16" t="n">
        <v>0.0893323789967207</v>
      </c>
      <c r="I103" s="16" t="n">
        <v>0.394434468642802</v>
      </c>
      <c r="J103" s="16"/>
      <c r="K103" s="16" t="n">
        <v>0.308180144807053</v>
      </c>
      <c r="L103" s="16"/>
      <c r="M103" s="16" t="n">
        <v>0.352869589482499</v>
      </c>
      <c r="N103" s="16" t="n">
        <v>0.174707956704553</v>
      </c>
      <c r="O103" s="16" t="n">
        <v>0.164698567457731</v>
      </c>
      <c r="P103" s="16" t="n">
        <v>0.0839418141359484</v>
      </c>
      <c r="Q103" s="16"/>
      <c r="R103" s="16" t="n">
        <v>0.399079352546829</v>
      </c>
      <c r="S103" s="16" t="n">
        <v>0.209373970074926</v>
      </c>
      <c r="T103" s="16" t="n">
        <v>0.38198888948654</v>
      </c>
      <c r="U103" s="16" t="n">
        <v>0.150076931616839</v>
      </c>
      <c r="V103" s="16" t="n">
        <v>0.431701417650312</v>
      </c>
      <c r="W103" s="16"/>
      <c r="X103" s="16" t="n">
        <v>0.341804073957722</v>
      </c>
      <c r="Y103" s="16" t="n">
        <v>0.602189776637453</v>
      </c>
      <c r="Z103" s="16" t="n">
        <v>0.395549624192984</v>
      </c>
      <c r="AA103" s="16" t="n">
        <v>0.174478480140307</v>
      </c>
      <c r="AB103" s="16" t="n">
        <v>0.0718229013928292</v>
      </c>
      <c r="AC103" s="16" t="n">
        <v>0.12714324770128</v>
      </c>
      <c r="AD103" s="16" t="n">
        <v>0.0767604423281222</v>
      </c>
      <c r="AE103" s="16"/>
      <c r="AF103" s="16" t="n">
        <v>0.472020050246337</v>
      </c>
      <c r="AG103" s="16" t="n">
        <v>0.763825728338077</v>
      </c>
      <c r="AH103" s="16" t="n">
        <v>0.433279673886283</v>
      </c>
      <c r="AI103" s="16" t="n">
        <v>0.150916152709612</v>
      </c>
      <c r="AJ103" s="16" t="n">
        <v>0.150023766445391</v>
      </c>
      <c r="AK103" s="16" t="n">
        <v>0.423567990192065</v>
      </c>
      <c r="AL103" s="16" t="n">
        <v>0.0049103911639463</v>
      </c>
      <c r="AM103" s="16" t="n">
        <v>0.229835621344572</v>
      </c>
      <c r="AN103" s="16" t="n">
        <v>0.601464696030721</v>
      </c>
      <c r="AO103" s="16" t="n">
        <v>0.365909845365992</v>
      </c>
      <c r="AP103" s="16" t="n">
        <v>0.142461664958863</v>
      </c>
      <c r="AQ103" s="16"/>
      <c r="AR103" s="16" t="n">
        <v>0.347577278052039</v>
      </c>
      <c r="AS103" s="16" t="n">
        <v>0.203522400341185</v>
      </c>
      <c r="AT103" s="16" t="n">
        <v>0.342974477836471</v>
      </c>
    </row>
    <row r="104">
      <c r="B104" t="s">
        <v>123</v>
      </c>
      <c r="C104" s="16" t="n">
        <v>0.101739188844699</v>
      </c>
      <c r="D104" s="16" t="n">
        <v>0.343222453152972</v>
      </c>
      <c r="E104" s="16" t="n">
        <v>0.461819525485414</v>
      </c>
      <c r="F104" s="16" t="n">
        <v>-0.0208744407041106</v>
      </c>
      <c r="G104" s="16"/>
      <c r="H104" s="16" t="n">
        <v>0.71200946097334</v>
      </c>
      <c r="I104" s="16" t="n">
        <v>-0.0251857748654424</v>
      </c>
      <c r="J104" s="16"/>
      <c r="K104" s="16" t="n">
        <v>0.158869181522936</v>
      </c>
      <c r="L104" s="16"/>
      <c r="M104" s="16" t="n">
        <v>0.0459524959985064</v>
      </c>
      <c r="N104" s="16" t="n">
        <v>0.444791749933568</v>
      </c>
      <c r="O104" s="16" t="n">
        <v>0.487702402141365</v>
      </c>
      <c r="P104" s="16" t="n">
        <v>0.637984707481673</v>
      </c>
      <c r="Q104" s="16"/>
      <c r="R104" s="16" t="n">
        <v>0.0569700753425207</v>
      </c>
      <c r="S104" s="16" t="n">
        <v>0.29086499093539</v>
      </c>
      <c r="T104" s="16" t="n">
        <v>0.0522486560005636</v>
      </c>
      <c r="U104" s="16" t="n">
        <v>0.38483924250571</v>
      </c>
      <c r="V104" s="16" t="n">
        <v>-0.0977541668773827</v>
      </c>
      <c r="W104" s="16"/>
      <c r="X104" s="16" t="n">
        <v>0.0301699139571684</v>
      </c>
      <c r="Y104" s="16" t="n">
        <v>-0.360780673228428</v>
      </c>
      <c r="Z104" s="16" t="n">
        <v>0.172004792087637</v>
      </c>
      <c r="AA104" s="16" t="n">
        <v>0.64245267769028</v>
      </c>
      <c r="AB104" s="16" t="n">
        <v>0.464503758005436</v>
      </c>
      <c r="AC104" s="16" t="n">
        <v>0.126567091655847</v>
      </c>
      <c r="AD104" s="16" t="n">
        <v>0.799365398822723</v>
      </c>
      <c r="AE104" s="16"/>
      <c r="AF104" s="16" t="n">
        <v>0.0467337895436916</v>
      </c>
      <c r="AG104" s="16" t="n">
        <v>-0.52845309436209</v>
      </c>
      <c r="AH104" s="16" t="n">
        <v>-0.124701487440904</v>
      </c>
      <c r="AI104" s="16" t="n">
        <v>0.235398347387031</v>
      </c>
      <c r="AJ104" s="16" t="n">
        <v>0.62537289901025</v>
      </c>
      <c r="AK104" s="16" t="n">
        <v>-0.170414741267562</v>
      </c>
      <c r="AL104" s="16" t="n">
        <v>0.734686364761406</v>
      </c>
      <c r="AM104" s="16" t="n">
        <v>0.246501910380271</v>
      </c>
      <c r="AN104" s="16" t="n">
        <v>-0.21214499167451</v>
      </c>
      <c r="AO104" s="16" t="n">
        <v>0.255861178985396</v>
      </c>
      <c r="AP104" s="16" t="n">
        <v>0.55930352903605</v>
      </c>
      <c r="AQ104" s="16"/>
      <c r="AR104" s="16" t="n">
        <v>0.0539696925176558</v>
      </c>
      <c r="AS104" s="16" t="n">
        <v>0.308672124903311</v>
      </c>
      <c r="AT104" s="16" t="n">
        <v>0.118216229219921</v>
      </c>
    </row>
    <row r="105">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row>
    <row r="106">
      <c r="B106" s="7" t="s">
        <v>128</v>
      </c>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row>
    <row r="107">
      <c r="B107" s="26" t="s">
        <v>74</v>
      </c>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row>
    <row r="108">
      <c r="B108" t="s">
        <v>116</v>
      </c>
      <c r="C108" s="16" t="n">
        <v>0.179841039873604</v>
      </c>
      <c r="D108" s="16" t="n">
        <v>0.225896571427077</v>
      </c>
      <c r="E108" s="16" t="n">
        <v>0.149052513371435</v>
      </c>
      <c r="F108" s="16" t="n">
        <v>0.182787239998321</v>
      </c>
      <c r="G108" s="16"/>
      <c r="H108" s="16" t="n">
        <v>0.525757420768971</v>
      </c>
      <c r="I108" s="16" t="n">
        <v>0.194404052301791</v>
      </c>
      <c r="J108" s="16"/>
      <c r="K108" s="16" t="n">
        <v>0.189806049193925</v>
      </c>
      <c r="L108" s="16"/>
      <c r="M108" s="16" t="n">
        <v>0.164289155805113</v>
      </c>
      <c r="N108" s="16" t="n">
        <v>0.26565954423636</v>
      </c>
      <c r="O108" s="16" t="n">
        <v>0.331381760524473</v>
      </c>
      <c r="P108" s="16" t="n">
        <v>0.284766480885375</v>
      </c>
      <c r="Q108" s="16"/>
      <c r="R108" s="16" t="n">
        <v>0.290437846726889</v>
      </c>
      <c r="S108" s="16" t="n">
        <v>0.120217609841706</v>
      </c>
      <c r="T108" s="16" t="n">
        <v>0.141244500046392</v>
      </c>
      <c r="U108" s="16" t="n">
        <v>0.115400328970192</v>
      </c>
      <c r="V108" s="16" t="n">
        <v>0.238098537832794</v>
      </c>
      <c r="W108" s="16"/>
      <c r="X108" s="16" t="n">
        <v>0.139257554111675</v>
      </c>
      <c r="Y108" s="16" t="n">
        <v>0.102023741237316</v>
      </c>
      <c r="Z108" s="16" t="n">
        <v>0.148998567532155</v>
      </c>
      <c r="AA108" s="16" t="n">
        <v>0.126460556741576</v>
      </c>
      <c r="AB108" s="16" t="n">
        <v>0.449064557801279</v>
      </c>
      <c r="AC108" s="16" t="n">
        <v>0.801045885865936</v>
      </c>
      <c r="AD108" s="16" t="n">
        <v>0.422839391316838</v>
      </c>
      <c r="AE108" s="16"/>
      <c r="AF108" s="16" t="n">
        <v>0.0702265056241789</v>
      </c>
      <c r="AG108" s="16" t="n">
        <v>0.0520547009246326</v>
      </c>
      <c r="AH108" s="16" t="n">
        <v>0.485894844894441</v>
      </c>
      <c r="AI108" s="16" t="n">
        <v>0.339947701132447</v>
      </c>
      <c r="AJ108" s="16" t="n">
        <v>0.119777148245119</v>
      </c>
      <c r="AK108" s="16" t="n">
        <v>0.0678612857891473</v>
      </c>
      <c r="AL108" s="16" t="n">
        <v>0.260403917403709</v>
      </c>
      <c r="AM108" s="16" t="n">
        <v>0.141484984518173</v>
      </c>
      <c r="AN108" s="16" t="n">
        <v>0.0871304887567481</v>
      </c>
      <c r="AO108" s="16" t="n">
        <v>0.375577131984475</v>
      </c>
      <c r="AP108" s="16" t="n">
        <v>0.013603812945621</v>
      </c>
      <c r="AQ108" s="16"/>
      <c r="AR108" s="16" t="n">
        <v>0.194161410005937</v>
      </c>
      <c r="AS108" s="16" t="n">
        <v>0.296619729898109</v>
      </c>
      <c r="AT108" s="16" t="n">
        <v>0.0804067734145107</v>
      </c>
    </row>
    <row r="109">
      <c r="B109" t="s">
        <v>117</v>
      </c>
      <c r="C109" s="16" t="n">
        <v>0.27035835190815</v>
      </c>
      <c r="D109" s="16" t="n">
        <v>0.183320324961079</v>
      </c>
      <c r="E109" s="16" t="n">
        <v>0.359579423339147</v>
      </c>
      <c r="F109" s="16" t="n">
        <v>0.256574415949854</v>
      </c>
      <c r="G109" s="16"/>
      <c r="H109" s="16" t="n">
        <v>0.0562735197245922</v>
      </c>
      <c r="I109" s="16" t="n">
        <v>0.226825448532103</v>
      </c>
      <c r="J109" s="16"/>
      <c r="K109" s="16" t="n">
        <v>0.35639081098042</v>
      </c>
      <c r="L109" s="16"/>
      <c r="M109" s="16" t="n">
        <v>0.261013525428438</v>
      </c>
      <c r="N109" s="16" t="n">
        <v>0.308364368635857</v>
      </c>
      <c r="O109" s="16" t="n">
        <v>0.385496781076292</v>
      </c>
      <c r="P109" s="16" t="n">
        <v>0.409241880219269</v>
      </c>
      <c r="Q109" s="16"/>
      <c r="R109" s="16" t="n">
        <v>0.287776321906897</v>
      </c>
      <c r="S109" s="16" t="n">
        <v>0.221594922141067</v>
      </c>
      <c r="T109" s="16" t="n">
        <v>0.313697825662371</v>
      </c>
      <c r="U109" s="16" t="n">
        <v>0.317325600408915</v>
      </c>
      <c r="V109" s="16" t="n">
        <v>0.230162851316085</v>
      </c>
      <c r="W109" s="16"/>
      <c r="X109" s="16" t="n">
        <v>0.263019625529479</v>
      </c>
      <c r="Y109" s="16" t="n">
        <v>0.208240368084868</v>
      </c>
      <c r="Z109" s="16" t="n">
        <v>0.391117246182479</v>
      </c>
      <c r="AA109" s="16" t="n">
        <v>0.302031353003457</v>
      </c>
      <c r="AB109" s="16" t="n">
        <v>0.363179290413202</v>
      </c>
      <c r="AC109" s="16" t="n">
        <v>0.144410089341495</v>
      </c>
      <c r="AD109" s="16" t="n">
        <v>0.469081217926243</v>
      </c>
      <c r="AE109" s="16"/>
      <c r="AF109" s="16" t="n">
        <v>0.490328528147205</v>
      </c>
      <c r="AG109" s="16" t="n">
        <v>0.0194258379330432</v>
      </c>
      <c r="AH109" s="16" t="n">
        <v>0.262091095935736</v>
      </c>
      <c r="AI109" s="16" t="n">
        <v>0.2816548718267</v>
      </c>
      <c r="AJ109" s="16" t="n">
        <v>0.182827016302964</v>
      </c>
      <c r="AK109" s="16" t="n">
        <v>0.197339026424324</v>
      </c>
      <c r="AL109" s="16" t="n">
        <v>0.478113313998921</v>
      </c>
      <c r="AM109" s="16" t="n">
        <v>0.239070000544966</v>
      </c>
      <c r="AN109" s="16" t="n">
        <v>0.330817040409537</v>
      </c>
      <c r="AO109" s="16" t="n">
        <v>0.594546052995758</v>
      </c>
      <c r="AP109" s="16" t="n">
        <v>0.300735987617663</v>
      </c>
      <c r="AQ109" s="16"/>
      <c r="AR109" s="16" t="n">
        <v>0.251494923762398</v>
      </c>
      <c r="AS109" s="16" t="n">
        <v>0.460480413852009</v>
      </c>
      <c r="AT109" s="16" t="n">
        <v>0.219576373801426</v>
      </c>
    </row>
    <row r="110">
      <c r="B110" t="s">
        <v>118</v>
      </c>
      <c r="C110" s="16" t="n">
        <v>0.264391030224534</v>
      </c>
      <c r="D110" s="16" t="n">
        <v>0.271648483149177</v>
      </c>
      <c r="E110" s="16" t="n">
        <v>0.274166835454707</v>
      </c>
      <c r="F110" s="16" t="n">
        <v>0.260982932540241</v>
      </c>
      <c r="G110" s="16"/>
      <c r="H110" s="16" t="n">
        <v>0.347037833823614</v>
      </c>
      <c r="I110" s="16" t="n">
        <v>0.249243073208305</v>
      </c>
      <c r="J110" s="16"/>
      <c r="K110" s="16" t="n">
        <v>0.195087767068513</v>
      </c>
      <c r="L110" s="16"/>
      <c r="M110" s="16" t="n">
        <v>0.273573264022621</v>
      </c>
      <c r="N110" s="16" t="n">
        <v>0.220183750470457</v>
      </c>
      <c r="O110" s="16" t="n">
        <v>0.150906677234694</v>
      </c>
      <c r="P110" s="16" t="n">
        <v>0.213324536873155</v>
      </c>
      <c r="Q110" s="16"/>
      <c r="R110" s="16" t="n">
        <v>0.266052901697886</v>
      </c>
      <c r="S110" s="16" t="n">
        <v>0.547567114362017</v>
      </c>
      <c r="T110" s="16" t="n">
        <v>0.105242056374645</v>
      </c>
      <c r="U110" s="16" t="n">
        <v>0.411687687762999</v>
      </c>
      <c r="V110" s="16" t="n">
        <v>0.174997158447199</v>
      </c>
      <c r="W110" s="16"/>
      <c r="X110" s="16" t="n">
        <v>0.399984678941428</v>
      </c>
      <c r="Y110" s="16" t="n">
        <v>0.20141992783808</v>
      </c>
      <c r="Z110" s="16" t="n">
        <v>0.0727686599536148</v>
      </c>
      <c r="AA110" s="16" t="n">
        <v>0.317975656016229</v>
      </c>
      <c r="AB110" s="16" t="n">
        <v>0.114418362517303</v>
      </c>
      <c r="AC110" s="16" t="n">
        <v>0.0545440247925685</v>
      </c>
      <c r="AD110" s="16" t="n">
        <v>0.0893831956936818</v>
      </c>
      <c r="AE110" s="16"/>
      <c r="AF110" s="16" t="n">
        <v>0.00565793822539844</v>
      </c>
      <c r="AG110" s="16" t="n">
        <v>0.048337606280026</v>
      </c>
      <c r="AH110" s="16" t="n">
        <v>0.0310420268923475</v>
      </c>
      <c r="AI110" s="16" t="n">
        <v>0.207333450202295</v>
      </c>
      <c r="AJ110" s="16" t="n">
        <v>0.439628232211621</v>
      </c>
      <c r="AK110" s="16" t="n">
        <v>0.408979043096635</v>
      </c>
      <c r="AL110" s="16" t="n">
        <v>0.237435316720906</v>
      </c>
      <c r="AM110" s="16" t="n">
        <v>0.353522598789736</v>
      </c>
      <c r="AN110" s="16" t="n">
        <v>0.0861366945804155</v>
      </c>
      <c r="AO110" s="16" t="n">
        <v>0.0105422417827998</v>
      </c>
      <c r="AP110" s="16" t="n">
        <v>0.542780807628729</v>
      </c>
      <c r="AQ110" s="16"/>
      <c r="AR110" s="16" t="n">
        <v>0.216994159064736</v>
      </c>
      <c r="AS110" s="16" t="n">
        <v>0.0461351226221826</v>
      </c>
      <c r="AT110" s="16" t="n">
        <v>0.504579812744268</v>
      </c>
    </row>
    <row r="111">
      <c r="B111" t="s">
        <v>119</v>
      </c>
      <c r="C111" s="16" t="n">
        <v>0.0441535589130265</v>
      </c>
      <c r="D111" s="16" t="n">
        <v>0.0541483518522392</v>
      </c>
      <c r="E111" s="16" t="n">
        <v>0.100830346960556</v>
      </c>
      <c r="F111" s="16" t="n">
        <v>0.0280199359216907</v>
      </c>
      <c r="G111" s="16"/>
      <c r="H111" s="16" t="n">
        <v>0.02858625023412</v>
      </c>
      <c r="I111" s="16" t="n">
        <v>0.0392544124377164</v>
      </c>
      <c r="J111" s="16"/>
      <c r="K111" s="16" t="n">
        <v>0.0640188219045777</v>
      </c>
      <c r="L111" s="16"/>
      <c r="M111" s="16" t="n">
        <v>0.0332472956065638</v>
      </c>
      <c r="N111" s="16" t="n">
        <v>0.140025479024746</v>
      </c>
      <c r="O111" s="16" t="n">
        <v>0.0525724796267749</v>
      </c>
      <c r="P111" s="16" t="n">
        <v>0.0474877861596693</v>
      </c>
      <c r="Q111" s="16"/>
      <c r="R111" s="16" t="n">
        <v>0.0108617101045057</v>
      </c>
      <c r="S111" s="16" t="n">
        <v>0.0967186904560804</v>
      </c>
      <c r="T111" s="16" t="n">
        <v>0.0722021708124465</v>
      </c>
      <c r="U111" s="16" t="n">
        <v>0.0299724665599282</v>
      </c>
      <c r="V111" s="16" t="n">
        <v>0.0297137885256563</v>
      </c>
      <c r="W111" s="16"/>
      <c r="X111" s="16" t="n">
        <v>0.0178336233820411</v>
      </c>
      <c r="Y111" s="16" t="n">
        <v>0.0612742633381674</v>
      </c>
      <c r="Z111" s="16" t="n">
        <v>0.139713299115422</v>
      </c>
      <c r="AA111" s="16" t="n">
        <v>0.0904401529661388</v>
      </c>
      <c r="AB111" s="16" t="n">
        <v>0.0384298376337914</v>
      </c>
      <c r="AC111" s="16" t="n">
        <v>0</v>
      </c>
      <c r="AD111" s="16" t="n">
        <v>0.00542398981246135</v>
      </c>
      <c r="AE111" s="16"/>
      <c r="AF111" s="16" t="n">
        <v>0.433787028003218</v>
      </c>
      <c r="AG111" s="16" t="n">
        <v>0.162765788924787</v>
      </c>
      <c r="AH111" s="16" t="n">
        <v>0.000634302525590071</v>
      </c>
      <c r="AI111" s="16" t="n">
        <v>0.000756599256647611</v>
      </c>
      <c r="AJ111" s="16" t="n">
        <v>0.000324166891035781</v>
      </c>
      <c r="AK111" s="16" t="n">
        <v>0.0140553159339533</v>
      </c>
      <c r="AL111" s="16" t="n">
        <v>0.0205561636557262</v>
      </c>
      <c r="AM111" s="16" t="n">
        <v>0.120243565407422</v>
      </c>
      <c r="AN111" s="16" t="n">
        <v>0.0671365452782745</v>
      </c>
      <c r="AO111" s="16" t="n">
        <v>0.00966728661848331</v>
      </c>
      <c r="AP111" s="16" t="n">
        <v>0</v>
      </c>
      <c r="AQ111" s="16"/>
      <c r="AR111" s="16" t="n">
        <v>0.0347437883747738</v>
      </c>
      <c r="AS111" s="16" t="n">
        <v>0.0950035334571062</v>
      </c>
      <c r="AT111" s="16" t="n">
        <v>0.0420683337831787</v>
      </c>
    </row>
    <row r="112">
      <c r="B112" t="s">
        <v>120</v>
      </c>
      <c r="C112" s="16" t="n">
        <v>0.181240510772346</v>
      </c>
      <c r="D112" s="16" t="n">
        <v>0.244122732901974</v>
      </c>
      <c r="E112" s="16" t="n">
        <v>0.112134313813222</v>
      </c>
      <c r="F112" s="16" t="n">
        <v>0.192429123851516</v>
      </c>
      <c r="G112" s="16"/>
      <c r="H112" s="16" t="n">
        <v>0.0411899658971757</v>
      </c>
      <c r="I112" s="16" t="n">
        <v>0.205264160129945</v>
      </c>
      <c r="J112" s="16"/>
      <c r="K112" s="16" t="n">
        <v>0.130230820435738</v>
      </c>
      <c r="L112" s="16"/>
      <c r="M112" s="16" t="n">
        <v>0.203329490151842</v>
      </c>
      <c r="N112" s="16" t="n">
        <v>0.0245726191690417</v>
      </c>
      <c r="O112" s="16" t="n">
        <v>0.0796423015377665</v>
      </c>
      <c r="P112" s="16" t="n">
        <v>0.032055297875265</v>
      </c>
      <c r="Q112" s="16"/>
      <c r="R112" s="16" t="n">
        <v>0</v>
      </c>
      <c r="S112" s="16" t="n">
        <v>0.00665993478739335</v>
      </c>
      <c r="T112" s="16" t="n">
        <v>0.322267093519102</v>
      </c>
      <c r="U112" s="16" t="n">
        <v>0.0791611921470437</v>
      </c>
      <c r="V112" s="16" t="n">
        <v>0.251272078334909</v>
      </c>
      <c r="W112" s="16"/>
      <c r="X112" s="16" t="n">
        <v>0.127159836854941</v>
      </c>
      <c r="Y112" s="16" t="n">
        <v>0.376490379035384</v>
      </c>
      <c r="Z112" s="16" t="n">
        <v>0.237295143868995</v>
      </c>
      <c r="AA112" s="16" t="n">
        <v>0.163092281272599</v>
      </c>
      <c r="AB112" s="16" t="n">
        <v>0.0152950408788725</v>
      </c>
      <c r="AC112" s="16" t="n">
        <v>0</v>
      </c>
      <c r="AD112" s="16" t="n">
        <v>0.0132722052507763</v>
      </c>
      <c r="AE112" s="16"/>
      <c r="AF112" s="16" t="n">
        <v>0</v>
      </c>
      <c r="AG112" s="16" t="n">
        <v>0.717416065937511</v>
      </c>
      <c r="AH112" s="16" t="n">
        <v>0.220337729751886</v>
      </c>
      <c r="AI112" s="16" t="n">
        <v>0.159317103273844</v>
      </c>
      <c r="AJ112" s="16" t="n">
        <v>0.247599634520411</v>
      </c>
      <c r="AK112" s="16" t="n">
        <v>0.1715061792217</v>
      </c>
      <c r="AL112" s="16" t="n">
        <v>0.0034912882207378</v>
      </c>
      <c r="AM112" s="16" t="n">
        <v>0.139942905270732</v>
      </c>
      <c r="AN112" s="16" t="n">
        <v>0.428779230975025</v>
      </c>
      <c r="AO112" s="16" t="n">
        <v>0</v>
      </c>
      <c r="AP112" s="16" t="n">
        <v>0.142461664958863</v>
      </c>
      <c r="AQ112" s="16"/>
      <c r="AR112" s="16" t="n">
        <v>0.210434585031184</v>
      </c>
      <c r="AS112" s="16" t="n">
        <v>0.0884613091657511</v>
      </c>
      <c r="AT112" s="16" t="n">
        <v>0.153368706256616</v>
      </c>
    </row>
    <row r="113">
      <c r="B113" t="s">
        <v>85</v>
      </c>
      <c r="C113" s="16" t="n">
        <v>0.0600155083083386</v>
      </c>
      <c r="D113" s="16" t="n">
        <v>0.0208635357084533</v>
      </c>
      <c r="E113" s="16" t="n">
        <v>0.00423656706093329</v>
      </c>
      <c r="F113" s="16" t="n">
        <v>0.0792063517383767</v>
      </c>
      <c r="G113" s="16"/>
      <c r="H113" s="16" t="n">
        <v>0.00115500955152669</v>
      </c>
      <c r="I113" s="16" t="n">
        <v>0.0850088533901394</v>
      </c>
      <c r="J113" s="16"/>
      <c r="K113" s="16" t="n">
        <v>0.0644657304168266</v>
      </c>
      <c r="L113" s="16"/>
      <c r="M113" s="16" t="n">
        <v>0.0645472689854219</v>
      </c>
      <c r="N113" s="16" t="n">
        <v>0.0411942384635385</v>
      </c>
      <c r="O113" s="16" t="n">
        <v>0</v>
      </c>
      <c r="P113" s="16" t="n">
        <v>0.0131240179872667</v>
      </c>
      <c r="Q113" s="16"/>
      <c r="R113" s="16" t="n">
        <v>0.144871219563822</v>
      </c>
      <c r="S113" s="16" t="n">
        <v>0.00724172841173689</v>
      </c>
      <c r="T113" s="16" t="n">
        <v>0.0453463535850439</v>
      </c>
      <c r="U113" s="16" t="n">
        <v>0.0464527241509221</v>
      </c>
      <c r="V113" s="16" t="n">
        <v>0.0757555855433571</v>
      </c>
      <c r="W113" s="16"/>
      <c r="X113" s="16" t="n">
        <v>0.052744681180436</v>
      </c>
      <c r="Y113" s="16" t="n">
        <v>0.0505513204661844</v>
      </c>
      <c r="Z113" s="16" t="n">
        <v>0.0101070833473346</v>
      </c>
      <c r="AA113" s="16" t="n">
        <v>0</v>
      </c>
      <c r="AB113" s="16" t="n">
        <v>0.0196129107555511</v>
      </c>
      <c r="AC113" s="16" t="n">
        <v>0</v>
      </c>
      <c r="AD113" s="16" t="n">
        <v>0</v>
      </c>
      <c r="AE113" s="16"/>
      <c r="AF113" s="16" t="n">
        <v>0</v>
      </c>
      <c r="AG113" s="16" t="n">
        <v>0</v>
      </c>
      <c r="AH113" s="16" t="n">
        <v>0</v>
      </c>
      <c r="AI113" s="16" t="n">
        <v>0.0109902743080664</v>
      </c>
      <c r="AJ113" s="16" t="n">
        <v>0.00984380182884869</v>
      </c>
      <c r="AK113" s="16" t="n">
        <v>0.14025914953424</v>
      </c>
      <c r="AL113" s="16" t="n">
        <v>0</v>
      </c>
      <c r="AM113" s="16" t="n">
        <v>0.00573594546897082</v>
      </c>
      <c r="AN113" s="16" t="n">
        <v>0</v>
      </c>
      <c r="AO113" s="16" t="n">
        <v>0.00966728661848331</v>
      </c>
      <c r="AP113" s="16" t="n">
        <v>0.000417726849123449</v>
      </c>
      <c r="AQ113" s="16"/>
      <c r="AR113" s="16" t="n">
        <v>0.0921711337609712</v>
      </c>
      <c r="AS113" s="16" t="n">
        <v>0.0132998910048416</v>
      </c>
      <c r="AT113" s="16" t="n">
        <v>0</v>
      </c>
    </row>
    <row r="114">
      <c r="B114" t="s">
        <v>121</v>
      </c>
      <c r="C114" s="16" t="n">
        <v>0.450199391781755</v>
      </c>
      <c r="D114" s="16" t="n">
        <v>0.409216896388156</v>
      </c>
      <c r="E114" s="16" t="n">
        <v>0.508631936710581</v>
      </c>
      <c r="F114" s="16" t="n">
        <v>0.439361655948175</v>
      </c>
      <c r="G114" s="16"/>
      <c r="H114" s="16" t="n">
        <v>0.582030940493564</v>
      </c>
      <c r="I114" s="16" t="n">
        <v>0.421229500833894</v>
      </c>
      <c r="J114" s="16"/>
      <c r="K114" s="16" t="n">
        <v>0.546196860174345</v>
      </c>
      <c r="L114" s="16"/>
      <c r="M114" s="16" t="n">
        <v>0.425302681233551</v>
      </c>
      <c r="N114" s="16" t="n">
        <v>0.574023912872218</v>
      </c>
      <c r="O114" s="16" t="n">
        <v>0.716878541600765</v>
      </c>
      <c r="P114" s="16" t="n">
        <v>0.694008361104644</v>
      </c>
      <c r="Q114" s="16"/>
      <c r="R114" s="16" t="n">
        <v>0.578214168633787</v>
      </c>
      <c r="S114" s="16" t="n">
        <v>0.341812531982773</v>
      </c>
      <c r="T114" s="16" t="n">
        <v>0.454942325708763</v>
      </c>
      <c r="U114" s="16" t="n">
        <v>0.432725929379107</v>
      </c>
      <c r="V114" s="16" t="n">
        <v>0.468261389148879</v>
      </c>
      <c r="W114" s="16"/>
      <c r="X114" s="16" t="n">
        <v>0.402277179641153</v>
      </c>
      <c r="Y114" s="16" t="n">
        <v>0.310264109322184</v>
      </c>
      <c r="Z114" s="16" t="n">
        <v>0.540115813714633</v>
      </c>
      <c r="AA114" s="16" t="n">
        <v>0.428491909745033</v>
      </c>
      <c r="AB114" s="16" t="n">
        <v>0.812243848214482</v>
      </c>
      <c r="AC114" s="16" t="n">
        <v>0.945455975207431</v>
      </c>
      <c r="AD114" s="16" t="n">
        <v>0.891920609243081</v>
      </c>
      <c r="AE114" s="16"/>
      <c r="AF114" s="16" t="n">
        <v>0.560555033771383</v>
      </c>
      <c r="AG114" s="16" t="n">
        <v>0.0714805388576758</v>
      </c>
      <c r="AH114" s="16" t="n">
        <v>0.747985940830176</v>
      </c>
      <c r="AI114" s="16" t="n">
        <v>0.621602572959147</v>
      </c>
      <c r="AJ114" s="16" t="n">
        <v>0.302604164548084</v>
      </c>
      <c r="AK114" s="16" t="n">
        <v>0.265200312213471</v>
      </c>
      <c r="AL114" s="16" t="n">
        <v>0.73851723140263</v>
      </c>
      <c r="AM114" s="16" t="n">
        <v>0.380554985063139</v>
      </c>
      <c r="AN114" s="16" t="n">
        <v>0.417947529166285</v>
      </c>
      <c r="AO114" s="16" t="n">
        <v>0.970123184980234</v>
      </c>
      <c r="AP114" s="16" t="n">
        <v>0.314339800563284</v>
      </c>
      <c r="AQ114" s="16"/>
      <c r="AR114" s="16" t="n">
        <v>0.445656333768335</v>
      </c>
      <c r="AS114" s="16" t="n">
        <v>0.757100143750119</v>
      </c>
      <c r="AT114" s="16" t="n">
        <v>0.299983147215937</v>
      </c>
    </row>
    <row r="115">
      <c r="B115" t="s">
        <v>122</v>
      </c>
      <c r="C115" s="16" t="n">
        <v>0.225394069685373</v>
      </c>
      <c r="D115" s="16" t="n">
        <v>0.298271084754213</v>
      </c>
      <c r="E115" s="16" t="n">
        <v>0.212964660773779</v>
      </c>
      <c r="F115" s="16" t="n">
        <v>0.220449059773207</v>
      </c>
      <c r="G115" s="16"/>
      <c r="H115" s="16" t="n">
        <v>0.0697762161312957</v>
      </c>
      <c r="I115" s="16" t="n">
        <v>0.244518572567661</v>
      </c>
      <c r="J115" s="16"/>
      <c r="K115" s="16" t="n">
        <v>0.194249642340315</v>
      </c>
      <c r="L115" s="16"/>
      <c r="M115" s="16" t="n">
        <v>0.236576785758406</v>
      </c>
      <c r="N115" s="16" t="n">
        <v>0.164598098193787</v>
      </c>
      <c r="O115" s="16" t="n">
        <v>0.132214781164541</v>
      </c>
      <c r="P115" s="16" t="n">
        <v>0.0795430840349343</v>
      </c>
      <c r="Q115" s="16"/>
      <c r="R115" s="16" t="n">
        <v>0.0108617101045057</v>
      </c>
      <c r="S115" s="16" t="n">
        <v>0.103378625243474</v>
      </c>
      <c r="T115" s="16" t="n">
        <v>0.394469264331548</v>
      </c>
      <c r="U115" s="16" t="n">
        <v>0.109133658706972</v>
      </c>
      <c r="V115" s="16" t="n">
        <v>0.280985866860565</v>
      </c>
      <c r="W115" s="16"/>
      <c r="X115" s="16" t="n">
        <v>0.144993460236982</v>
      </c>
      <c r="Y115" s="16" t="n">
        <v>0.437764642373551</v>
      </c>
      <c r="Z115" s="16" t="n">
        <v>0.377008442984417</v>
      </c>
      <c r="AA115" s="16" t="n">
        <v>0.253532434238737</v>
      </c>
      <c r="AB115" s="16" t="n">
        <v>0.0537248785126639</v>
      </c>
      <c r="AC115" s="16" t="n">
        <v>0</v>
      </c>
      <c r="AD115" s="16" t="n">
        <v>0.0186961950632377</v>
      </c>
      <c r="AE115" s="16"/>
      <c r="AF115" s="16" t="n">
        <v>0.433787028003218</v>
      </c>
      <c r="AG115" s="16" t="n">
        <v>0.880181854862298</v>
      </c>
      <c r="AH115" s="16" t="n">
        <v>0.220972032277476</v>
      </c>
      <c r="AI115" s="16" t="n">
        <v>0.160073702530492</v>
      </c>
      <c r="AJ115" s="16" t="n">
        <v>0.247923801411447</v>
      </c>
      <c r="AK115" s="16" t="n">
        <v>0.185561495155654</v>
      </c>
      <c r="AL115" s="16" t="n">
        <v>0.024047451876464</v>
      </c>
      <c r="AM115" s="16" t="n">
        <v>0.260186470678154</v>
      </c>
      <c r="AN115" s="16" t="n">
        <v>0.4959157762533</v>
      </c>
      <c r="AO115" s="16" t="n">
        <v>0.00966728661848331</v>
      </c>
      <c r="AP115" s="16" t="n">
        <v>0.142461664958863</v>
      </c>
      <c r="AQ115" s="16"/>
      <c r="AR115" s="16" t="n">
        <v>0.245178373405958</v>
      </c>
      <c r="AS115" s="16" t="n">
        <v>0.183464842622857</v>
      </c>
      <c r="AT115" s="16" t="n">
        <v>0.195437040039794</v>
      </c>
    </row>
    <row r="116">
      <c r="B116" t="s">
        <v>123</v>
      </c>
      <c r="C116" s="16" t="n">
        <v>0.224805322096382</v>
      </c>
      <c r="D116" s="16" t="n">
        <v>0.110945811633943</v>
      </c>
      <c r="E116" s="16" t="n">
        <v>0.295667275936803</v>
      </c>
      <c r="F116" s="16" t="n">
        <v>0.218912596174968</v>
      </c>
      <c r="G116" s="16"/>
      <c r="H116" s="16" t="n">
        <v>0.512254724362268</v>
      </c>
      <c r="I116" s="16" t="n">
        <v>0.176710928266233</v>
      </c>
      <c r="J116" s="16"/>
      <c r="K116" s="16" t="n">
        <v>0.35194721783403</v>
      </c>
      <c r="L116" s="16"/>
      <c r="M116" s="16" t="n">
        <v>0.188725895475146</v>
      </c>
      <c r="N116" s="16" t="n">
        <v>0.40942581467843</v>
      </c>
      <c r="O116" s="16" t="n">
        <v>0.584663760436224</v>
      </c>
      <c r="P116" s="16" t="n">
        <v>0.61446527706971</v>
      </c>
      <c r="Q116" s="16"/>
      <c r="R116" s="16" t="n">
        <v>0.567352458529281</v>
      </c>
      <c r="S116" s="16" t="n">
        <v>0.238433906739299</v>
      </c>
      <c r="T116" s="16" t="n">
        <v>0.0604730613772146</v>
      </c>
      <c r="U116" s="16" t="n">
        <v>0.323592270672135</v>
      </c>
      <c r="V116" s="16" t="n">
        <v>0.187275522288314</v>
      </c>
      <c r="W116" s="16"/>
      <c r="X116" s="16" t="n">
        <v>0.257283719404171</v>
      </c>
      <c r="Y116" s="16" t="n">
        <v>-0.127500533051367</v>
      </c>
      <c r="Z116" s="16" t="n">
        <v>0.163107370730216</v>
      </c>
      <c r="AA116" s="16" t="n">
        <v>0.174959475506296</v>
      </c>
      <c r="AB116" s="16" t="n">
        <v>0.758518969701818</v>
      </c>
      <c r="AC116" s="16" t="n">
        <v>0.945455975207431</v>
      </c>
      <c r="AD116" s="16" t="n">
        <v>0.873224414179843</v>
      </c>
      <c r="AE116" s="16"/>
      <c r="AF116" s="16" t="n">
        <v>0.126768005768165</v>
      </c>
      <c r="AG116" s="16" t="n">
        <v>-0.808701316004622</v>
      </c>
      <c r="AH116" s="16" t="n">
        <v>0.5270139085527</v>
      </c>
      <c r="AI116" s="16" t="n">
        <v>0.461528870428655</v>
      </c>
      <c r="AJ116" s="16" t="n">
        <v>0.054680363136637</v>
      </c>
      <c r="AK116" s="16" t="n">
        <v>0.0796388170578174</v>
      </c>
      <c r="AL116" s="16" t="n">
        <v>0.714469779526166</v>
      </c>
      <c r="AM116" s="16" t="n">
        <v>0.120368514384985</v>
      </c>
      <c r="AN116" s="16" t="n">
        <v>-0.0779682470870148</v>
      </c>
      <c r="AO116" s="16" t="n">
        <v>0.96045589836175</v>
      </c>
      <c r="AP116" s="16" t="n">
        <v>0.171878135604421</v>
      </c>
      <c r="AQ116" s="16"/>
      <c r="AR116" s="16" t="n">
        <v>0.200477960362376</v>
      </c>
      <c r="AS116" s="16" t="n">
        <v>0.573635301127261</v>
      </c>
      <c r="AT116" s="16" t="n">
        <v>0.104546107176143</v>
      </c>
    </row>
    <row r="117">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row>
    <row r="118">
      <c r="B118" s="7" t="s">
        <v>129</v>
      </c>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row>
    <row r="119">
      <c r="B119" s="26" t="s">
        <v>74</v>
      </c>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row>
    <row r="120">
      <c r="B120" t="s">
        <v>116</v>
      </c>
      <c r="C120" s="16" t="n">
        <v>0.109009639225275</v>
      </c>
      <c r="D120" s="16" t="n">
        <v>0.0952769539259068</v>
      </c>
      <c r="E120" s="16" t="n">
        <v>0.211186845889951</v>
      </c>
      <c r="F120" s="16" t="n">
        <v>0.0835119238568601</v>
      </c>
      <c r="G120" s="16"/>
      <c r="H120" s="16" t="n">
        <v>0.273230418587075</v>
      </c>
      <c r="I120" s="16" t="n">
        <v>0.109527812414208</v>
      </c>
      <c r="J120" s="16"/>
      <c r="K120" s="16" t="n">
        <v>0.0275476702688337</v>
      </c>
      <c r="L120" s="16"/>
      <c r="M120" s="16" t="n">
        <v>0.0899576697693072</v>
      </c>
      <c r="N120" s="16" t="n">
        <v>0.202122892085146</v>
      </c>
      <c r="O120" s="16" t="n">
        <v>0.308207320021009</v>
      </c>
      <c r="P120" s="16" t="n">
        <v>0.333996563899263</v>
      </c>
      <c r="Q120" s="16"/>
      <c r="R120" s="16" t="n">
        <v>0.298830527468343</v>
      </c>
      <c r="S120" s="16" t="n">
        <v>0.111958297888835</v>
      </c>
      <c r="T120" s="16" t="n">
        <v>0.229271235097651</v>
      </c>
      <c r="U120" s="16" t="n">
        <v>0.064091179503908</v>
      </c>
      <c r="V120" s="16" t="n">
        <v>0.036839532743481</v>
      </c>
      <c r="W120" s="16"/>
      <c r="X120" s="16" t="n">
        <v>0.0911580225678661</v>
      </c>
      <c r="Y120" s="16" t="n">
        <v>0.0547227505002413</v>
      </c>
      <c r="Z120" s="16" t="n">
        <v>0.201272556681605</v>
      </c>
      <c r="AA120" s="16" t="n">
        <v>0.0986609429691257</v>
      </c>
      <c r="AB120" s="16" t="n">
        <v>0.167475506145488</v>
      </c>
      <c r="AC120" s="16" t="n">
        <v>0.118188174172568</v>
      </c>
      <c r="AD120" s="16" t="n">
        <v>0.416936635904651</v>
      </c>
      <c r="AE120" s="16"/>
      <c r="AF120" s="16" t="n">
        <v>0.0364968628332198</v>
      </c>
      <c r="AG120" s="16" t="n">
        <v>0.123870687043475</v>
      </c>
      <c r="AH120" s="16" t="n">
        <v>0.255308702478766</v>
      </c>
      <c r="AI120" s="16" t="n">
        <v>0.0614061615755924</v>
      </c>
      <c r="AJ120" s="16" t="n">
        <v>0.0153199700819477</v>
      </c>
      <c r="AK120" s="16" t="n">
        <v>0.0572486748665419</v>
      </c>
      <c r="AL120" s="16" t="n">
        <v>0.485300808823394</v>
      </c>
      <c r="AM120" s="16" t="n">
        <v>0.0203330390659354</v>
      </c>
      <c r="AN120" s="16" t="n">
        <v>0.110713637271948</v>
      </c>
      <c r="AO120" s="16" t="n">
        <v>0.388308092118637</v>
      </c>
      <c r="AP120" s="16" t="n">
        <v>0.0165227214073213</v>
      </c>
      <c r="AQ120" s="16"/>
      <c r="AR120" s="16" t="n">
        <v>0.0720364188144693</v>
      </c>
      <c r="AS120" s="16" t="n">
        <v>0.364019581417713</v>
      </c>
      <c r="AT120" s="16" t="n">
        <v>0.071641160937408</v>
      </c>
    </row>
    <row r="121">
      <c r="B121" t="s">
        <v>117</v>
      </c>
      <c r="C121" s="16" t="n">
        <v>0.267560558342054</v>
      </c>
      <c r="D121" s="16" t="n">
        <v>0.227635375825619</v>
      </c>
      <c r="E121" s="16" t="n">
        <v>0.438423572540124</v>
      </c>
      <c r="F121" s="16" t="n">
        <v>0.226839395368276</v>
      </c>
      <c r="G121" s="16"/>
      <c r="H121" s="16" t="n">
        <v>0.503366088434379</v>
      </c>
      <c r="I121" s="16" t="n">
        <v>0.200627509457032</v>
      </c>
      <c r="J121" s="16"/>
      <c r="K121" s="16" t="n">
        <v>0.292066921208204</v>
      </c>
      <c r="L121" s="16"/>
      <c r="M121" s="16" t="n">
        <v>0.26476270808609</v>
      </c>
      <c r="N121" s="16" t="n">
        <v>0.268609369263133</v>
      </c>
      <c r="O121" s="16" t="n">
        <v>0.320529208489912</v>
      </c>
      <c r="P121" s="16" t="n">
        <v>0.366342244583565</v>
      </c>
      <c r="Q121" s="16"/>
      <c r="R121" s="16" t="n">
        <v>0.169063669135885</v>
      </c>
      <c r="S121" s="16" t="n">
        <v>0.207878589729014</v>
      </c>
      <c r="T121" s="16" t="n">
        <v>0.11741353611304</v>
      </c>
      <c r="U121" s="16" t="n">
        <v>0.43972535526523</v>
      </c>
      <c r="V121" s="16" t="n">
        <v>0.278789377957313</v>
      </c>
      <c r="W121" s="16"/>
      <c r="X121" s="16" t="n">
        <v>0.299501704981738</v>
      </c>
      <c r="Y121" s="16" t="n">
        <v>0.0815050340538257</v>
      </c>
      <c r="Z121" s="16" t="n">
        <v>0.152566468113807</v>
      </c>
      <c r="AA121" s="16" t="n">
        <v>0.521637604722897</v>
      </c>
      <c r="AB121" s="16" t="n">
        <v>0.319692301663005</v>
      </c>
      <c r="AC121" s="16" t="n">
        <v>0.11148389132169</v>
      </c>
      <c r="AD121" s="16" t="n">
        <v>0.417239167451996</v>
      </c>
      <c r="AE121" s="16"/>
      <c r="AF121" s="16" t="n">
        <v>0.0555129682776313</v>
      </c>
      <c r="AG121" s="16" t="n">
        <v>0.00768181289457873</v>
      </c>
      <c r="AH121" s="16" t="n">
        <v>0.0846795718497678</v>
      </c>
      <c r="AI121" s="16" t="n">
        <v>0.0754165623210884</v>
      </c>
      <c r="AJ121" s="16" t="n">
        <v>0.336345392315208</v>
      </c>
      <c r="AK121" s="16" t="n">
        <v>0.263554675393892</v>
      </c>
      <c r="AL121" s="16" t="n">
        <v>0.24362386195311</v>
      </c>
      <c r="AM121" s="16" t="n">
        <v>0.301780993444192</v>
      </c>
      <c r="AN121" s="16" t="n">
        <v>0.0965052156931968</v>
      </c>
      <c r="AO121" s="16" t="n">
        <v>0.47075088294551</v>
      </c>
      <c r="AP121" s="16" t="n">
        <v>0.685660199436716</v>
      </c>
      <c r="AQ121" s="16"/>
      <c r="AR121" s="16" t="n">
        <v>0.182911041616891</v>
      </c>
      <c r="AS121" s="16" t="n">
        <v>0.219676087874651</v>
      </c>
      <c r="AT121" s="16" t="n">
        <v>0.515844574596804</v>
      </c>
    </row>
    <row r="122">
      <c r="B122" t="s">
        <v>118</v>
      </c>
      <c r="C122" s="16" t="n">
        <v>0.18806291158992</v>
      </c>
      <c r="D122" s="16" t="n">
        <v>0.230683680339216</v>
      </c>
      <c r="E122" s="16" t="n">
        <v>0.197924315981638</v>
      </c>
      <c r="F122" s="16" t="n">
        <v>0.18063591895458</v>
      </c>
      <c r="G122" s="16"/>
      <c r="H122" s="16" t="n">
        <v>0.109130243147856</v>
      </c>
      <c r="I122" s="16" t="n">
        <v>0.156672118181847</v>
      </c>
      <c r="J122" s="16"/>
      <c r="K122" s="16" t="n">
        <v>0.209868296320411</v>
      </c>
      <c r="L122" s="16"/>
      <c r="M122" s="16" t="n">
        <v>0.173003177886837</v>
      </c>
      <c r="N122" s="16" t="n">
        <v>0.326246371360802</v>
      </c>
      <c r="O122" s="16" t="n">
        <v>0.179495082120357</v>
      </c>
      <c r="P122" s="16" t="n">
        <v>0.197340073040988</v>
      </c>
      <c r="Q122" s="16"/>
      <c r="R122" s="16" t="n">
        <v>0.266052901697886</v>
      </c>
      <c r="S122" s="16" t="n">
        <v>0.385301226258442</v>
      </c>
      <c r="T122" s="16" t="n">
        <v>0.160770050694274</v>
      </c>
      <c r="U122" s="16" t="n">
        <v>0.239899658744596</v>
      </c>
      <c r="V122" s="16" t="n">
        <v>0.095615369891865</v>
      </c>
      <c r="W122" s="16"/>
      <c r="X122" s="16" t="n">
        <v>0.26705450528851</v>
      </c>
      <c r="Y122" s="16" t="n">
        <v>0.0664411268517901</v>
      </c>
      <c r="Z122" s="16" t="n">
        <v>0.276655238580044</v>
      </c>
      <c r="AA122" s="16" t="n">
        <v>0.204054320888182</v>
      </c>
      <c r="AB122" s="16" t="n">
        <v>0.173642486954351</v>
      </c>
      <c r="AC122" s="16" t="n">
        <v>0.131067329429728</v>
      </c>
      <c r="AD122" s="16" t="n">
        <v>0.0449317384311166</v>
      </c>
      <c r="AE122" s="16"/>
      <c r="AF122" s="16" t="n">
        <v>0.431906252353096</v>
      </c>
      <c r="AG122" s="16" t="n">
        <v>0.000437095673318744</v>
      </c>
      <c r="AH122" s="16" t="n">
        <v>0.00988035167298134</v>
      </c>
      <c r="AI122" s="16" t="n">
        <v>0.276204376085327</v>
      </c>
      <c r="AJ122" s="16" t="n">
        <v>0.245324800920742</v>
      </c>
      <c r="AK122" s="16" t="n">
        <v>0.12171153188607</v>
      </c>
      <c r="AL122" s="16" t="n">
        <v>0.230278987232372</v>
      </c>
      <c r="AM122" s="16" t="n">
        <v>0.428966412035534</v>
      </c>
      <c r="AN122" s="16" t="n">
        <v>0.252541660235936</v>
      </c>
      <c r="AO122" s="16" t="n">
        <v>0.000318354056933719</v>
      </c>
      <c r="AP122" s="16" t="n">
        <v>0.1553554141971</v>
      </c>
      <c r="AQ122" s="16"/>
      <c r="AR122" s="16" t="n">
        <v>0.149187986503222</v>
      </c>
      <c r="AS122" s="16" t="n">
        <v>0.280468289427833</v>
      </c>
      <c r="AT122" s="16" t="n">
        <v>0.241633043042161</v>
      </c>
    </row>
    <row r="123">
      <c r="B123" t="s">
        <v>119</v>
      </c>
      <c r="C123" s="16" t="n">
        <v>0.0442891184948291</v>
      </c>
      <c r="D123" s="16" t="n">
        <v>0.169516577828558</v>
      </c>
      <c r="E123" s="16" t="n">
        <v>0.0879639555468612</v>
      </c>
      <c r="F123" s="16" t="n">
        <v>0.0185756523138848</v>
      </c>
      <c r="G123" s="16"/>
      <c r="H123" s="16" t="n">
        <v>0.0646172294699173</v>
      </c>
      <c r="I123" s="16" t="n">
        <v>0.0385024556797976</v>
      </c>
      <c r="J123" s="16"/>
      <c r="K123" s="16" t="n">
        <v>0.0517917594463844</v>
      </c>
      <c r="L123" s="16"/>
      <c r="M123" s="16" t="n">
        <v>0.032273634492711</v>
      </c>
      <c r="N123" s="16" t="n">
        <v>0.137254509658339</v>
      </c>
      <c r="O123" s="16" t="n">
        <v>0.0958841946843615</v>
      </c>
      <c r="P123" s="16" t="n">
        <v>0.0443081674354221</v>
      </c>
      <c r="Q123" s="16"/>
      <c r="R123" s="16" t="n">
        <v>0</v>
      </c>
      <c r="S123" s="16" t="n">
        <v>0.0136484851689457</v>
      </c>
      <c r="T123" s="16" t="n">
        <v>0.129755603149934</v>
      </c>
      <c r="U123" s="16" t="n">
        <v>0.0112640720199458</v>
      </c>
      <c r="V123" s="16" t="n">
        <v>0.0355068635781417</v>
      </c>
      <c r="W123" s="16"/>
      <c r="X123" s="16" t="n">
        <v>0.00639382447560663</v>
      </c>
      <c r="Y123" s="16" t="n">
        <v>0.0545030428794481</v>
      </c>
      <c r="Z123" s="16" t="n">
        <v>0.14248409382261</v>
      </c>
      <c r="AA123" s="16" t="n">
        <v>0.0111669338194819</v>
      </c>
      <c r="AB123" s="16" t="n">
        <v>0.18128881149119</v>
      </c>
      <c r="AC123" s="16" t="n">
        <v>0.0631287631459207</v>
      </c>
      <c r="AD123" s="16" t="n">
        <v>0.0393885584061884</v>
      </c>
      <c r="AE123" s="16"/>
      <c r="AF123" s="16" t="n">
        <v>0.0466957725664748</v>
      </c>
      <c r="AG123" s="16" t="n">
        <v>0.00152712503649197</v>
      </c>
      <c r="AH123" s="16" t="n">
        <v>0.217486002637791</v>
      </c>
      <c r="AI123" s="16" t="n">
        <v>0.0320655651892997</v>
      </c>
      <c r="AJ123" s="16" t="n">
        <v>0.0183756885477807</v>
      </c>
      <c r="AK123" s="16" t="n">
        <v>0.0406709484017431</v>
      </c>
      <c r="AL123" s="16" t="n">
        <v>0.0205561636557262</v>
      </c>
      <c r="AM123" s="16" t="n">
        <v>0.100715337457759</v>
      </c>
      <c r="AN123" s="16" t="n">
        <v>0.0732814516219385</v>
      </c>
      <c r="AO123" s="16" t="n">
        <v>0.0125573773330692</v>
      </c>
      <c r="AP123" s="16" t="n">
        <v>0</v>
      </c>
      <c r="AQ123" s="16"/>
      <c r="AR123" s="16" t="n">
        <v>0.0565034710855294</v>
      </c>
      <c r="AS123" s="16" t="n">
        <v>0.0340748411092106</v>
      </c>
      <c r="AT123" s="16" t="n">
        <v>0.0175125151670107</v>
      </c>
    </row>
    <row r="124">
      <c r="B124" t="s">
        <v>120</v>
      </c>
      <c r="C124" s="16" t="n">
        <v>0.303657305349765</v>
      </c>
      <c r="D124" s="16" t="n">
        <v>0.253457891053867</v>
      </c>
      <c r="E124" s="16" t="n">
        <v>0.0604070854494358</v>
      </c>
      <c r="F124" s="16" t="n">
        <v>0.37372621633534</v>
      </c>
      <c r="G124" s="16"/>
      <c r="H124" s="16" t="n">
        <v>0.0303867287590861</v>
      </c>
      <c r="I124" s="16" t="n">
        <v>0.383551175040543</v>
      </c>
      <c r="J124" s="16"/>
      <c r="K124" s="16" t="n">
        <v>0.320445195229201</v>
      </c>
      <c r="L124" s="16"/>
      <c r="M124" s="16" t="n">
        <v>0.343181906286923</v>
      </c>
      <c r="N124" s="16" t="n">
        <v>0.0332432385889936</v>
      </c>
      <c r="O124" s="16" t="n">
        <v>0.0904702303021632</v>
      </c>
      <c r="P124" s="16" t="n">
        <v>0.032955236372685</v>
      </c>
      <c r="Q124" s="16"/>
      <c r="R124" s="16" t="n">
        <v>0.266052901697886</v>
      </c>
      <c r="S124" s="16" t="n">
        <v>0.185280166384554</v>
      </c>
      <c r="T124" s="16" t="n">
        <v>0.317443221360058</v>
      </c>
      <c r="U124" s="16" t="n">
        <v>0.119521876601962</v>
      </c>
      <c r="V124" s="16" t="n">
        <v>0.452240240512308</v>
      </c>
      <c r="W124" s="16"/>
      <c r="X124" s="16" t="n">
        <v>0.230402580325408</v>
      </c>
      <c r="Y124" s="16" t="n">
        <v>0.645415716754058</v>
      </c>
      <c r="Z124" s="16" t="n">
        <v>0.227021642801933</v>
      </c>
      <c r="AA124" s="16" t="n">
        <v>0.164480197600314</v>
      </c>
      <c r="AB124" s="16" t="n">
        <v>0.147842660135794</v>
      </c>
      <c r="AC124" s="16" t="n">
        <v>0.566490172155291</v>
      </c>
      <c r="AD124" s="16" t="n">
        <v>0.0780544956798439</v>
      </c>
      <c r="AE124" s="16"/>
      <c r="AF124" s="16" t="n">
        <v>0.429388143969578</v>
      </c>
      <c r="AG124" s="16" t="n">
        <v>0.866483279352135</v>
      </c>
      <c r="AH124" s="16" t="n">
        <v>0.432645371360693</v>
      </c>
      <c r="AI124" s="16" t="n">
        <v>0.28570530844577</v>
      </c>
      <c r="AJ124" s="16" t="n">
        <v>0.254230507426247</v>
      </c>
      <c r="AK124" s="16" t="n">
        <v>0.378674018229728</v>
      </c>
      <c r="AL124" s="16" t="n">
        <v>0.0202401783353974</v>
      </c>
      <c r="AM124" s="16" t="n">
        <v>0.137035169059958</v>
      </c>
      <c r="AN124" s="16" t="n">
        <v>0.46695803517698</v>
      </c>
      <c r="AO124" s="16" t="n">
        <v>0.118398006927366</v>
      </c>
      <c r="AP124" s="16" t="n">
        <v>0.142461664958863</v>
      </c>
      <c r="AQ124" s="16"/>
      <c r="AR124" s="16" t="n">
        <v>0.402678649292126</v>
      </c>
      <c r="AS124" s="16" t="n">
        <v>0.0952189758792375</v>
      </c>
      <c r="AT124" s="16" t="n">
        <v>0.152970931189274</v>
      </c>
    </row>
    <row r="125">
      <c r="B125" t="s">
        <v>85</v>
      </c>
      <c r="C125" s="16" t="n">
        <v>0.0874204669981569</v>
      </c>
      <c r="D125" s="16" t="n">
        <v>0.0234295210268338</v>
      </c>
      <c r="E125" s="16" t="n">
        <v>0.00409422459198972</v>
      </c>
      <c r="F125" s="16" t="n">
        <v>0.11671089317106</v>
      </c>
      <c r="G125" s="16"/>
      <c r="H125" s="16" t="n">
        <v>0.0192692916016865</v>
      </c>
      <c r="I125" s="16" t="n">
        <v>0.111118929226573</v>
      </c>
      <c r="J125" s="16"/>
      <c r="K125" s="16" t="n">
        <v>0.098280157526966</v>
      </c>
      <c r="L125" s="16"/>
      <c r="M125" s="16" t="n">
        <v>0.0968209034781329</v>
      </c>
      <c r="N125" s="16" t="n">
        <v>0.0325236190435865</v>
      </c>
      <c r="O125" s="16" t="n">
        <v>0.00541396438219832</v>
      </c>
      <c r="P125" s="16" t="n">
        <v>0.0250577146680769</v>
      </c>
      <c r="Q125" s="16"/>
      <c r="R125" s="16" t="n">
        <v>0</v>
      </c>
      <c r="S125" s="16" t="n">
        <v>0.0959332345702094</v>
      </c>
      <c r="T125" s="16" t="n">
        <v>0.0453463535850439</v>
      </c>
      <c r="U125" s="16" t="n">
        <v>0.125497857864358</v>
      </c>
      <c r="V125" s="16" t="n">
        <v>0.101008615316891</v>
      </c>
      <c r="W125" s="16"/>
      <c r="X125" s="16" t="n">
        <v>0.105489362360872</v>
      </c>
      <c r="Y125" s="16" t="n">
        <v>0.0974123289606368</v>
      </c>
      <c r="Z125" s="16" t="n">
        <v>0</v>
      </c>
      <c r="AA125" s="16" t="n">
        <v>0</v>
      </c>
      <c r="AB125" s="16" t="n">
        <v>0.0100582336101709</v>
      </c>
      <c r="AC125" s="16" t="n">
        <v>0.00964166977480198</v>
      </c>
      <c r="AD125" s="16" t="n">
        <v>0.00344940412620362</v>
      </c>
      <c r="AE125" s="16"/>
      <c r="AF125" s="16" t="n">
        <v>0</v>
      </c>
      <c r="AG125" s="16" t="n">
        <v>0</v>
      </c>
      <c r="AH125" s="16" t="n">
        <v>0</v>
      </c>
      <c r="AI125" s="16" t="n">
        <v>0.269202026382922</v>
      </c>
      <c r="AJ125" s="16" t="n">
        <v>0.130403640708075</v>
      </c>
      <c r="AK125" s="16" t="n">
        <v>0.138140151222024</v>
      </c>
      <c r="AL125" s="16" t="n">
        <v>0</v>
      </c>
      <c r="AM125" s="16" t="n">
        <v>0.0111690489366203</v>
      </c>
      <c r="AN125" s="16" t="n">
        <v>0</v>
      </c>
      <c r="AO125" s="16" t="n">
        <v>0.00966728661848331</v>
      </c>
      <c r="AP125" s="16" t="n">
        <v>0</v>
      </c>
      <c r="AQ125" s="16"/>
      <c r="AR125" s="16" t="n">
        <v>0.136682432687763</v>
      </c>
      <c r="AS125" s="16" t="n">
        <v>0.00654222429135516</v>
      </c>
      <c r="AT125" s="16" t="n">
        <v>0.000397775067341339</v>
      </c>
    </row>
    <row r="126">
      <c r="B126" t="s">
        <v>121</v>
      </c>
      <c r="C126" s="16" t="n">
        <v>0.376570197567329</v>
      </c>
      <c r="D126" s="16" t="n">
        <v>0.322912329751526</v>
      </c>
      <c r="E126" s="16" t="n">
        <v>0.649610418430075</v>
      </c>
      <c r="F126" s="16" t="n">
        <v>0.310351319225136</v>
      </c>
      <c r="G126" s="16"/>
      <c r="H126" s="16" t="n">
        <v>0.776596507021454</v>
      </c>
      <c r="I126" s="16" t="n">
        <v>0.31015532187124</v>
      </c>
      <c r="J126" s="16"/>
      <c r="K126" s="16" t="n">
        <v>0.319614591477037</v>
      </c>
      <c r="L126" s="16"/>
      <c r="M126" s="16" t="n">
        <v>0.354720377855397</v>
      </c>
      <c r="N126" s="16" t="n">
        <v>0.470732261348279</v>
      </c>
      <c r="O126" s="16" t="n">
        <v>0.628736528510921</v>
      </c>
      <c r="P126" s="16" t="n">
        <v>0.700338808482828</v>
      </c>
      <c r="Q126" s="16"/>
      <c r="R126" s="16" t="n">
        <v>0.467894196604228</v>
      </c>
      <c r="S126" s="16" t="n">
        <v>0.319836887617849</v>
      </c>
      <c r="T126" s="16" t="n">
        <v>0.346684771210691</v>
      </c>
      <c r="U126" s="16" t="n">
        <v>0.503816534769138</v>
      </c>
      <c r="V126" s="16" t="n">
        <v>0.315628910700794</v>
      </c>
      <c r="W126" s="16"/>
      <c r="X126" s="16" t="n">
        <v>0.390659727549604</v>
      </c>
      <c r="Y126" s="16" t="n">
        <v>0.136227784554067</v>
      </c>
      <c r="Z126" s="16" t="n">
        <v>0.353839024795412</v>
      </c>
      <c r="AA126" s="16" t="n">
        <v>0.620298547692022</v>
      </c>
      <c r="AB126" s="16" t="n">
        <v>0.487167807808493</v>
      </c>
      <c r="AC126" s="16" t="n">
        <v>0.229672065494258</v>
      </c>
      <c r="AD126" s="16" t="n">
        <v>0.834175803356648</v>
      </c>
      <c r="AE126" s="16"/>
      <c r="AF126" s="16" t="n">
        <v>0.092009831110851</v>
      </c>
      <c r="AG126" s="16" t="n">
        <v>0.131552499938054</v>
      </c>
      <c r="AH126" s="16" t="n">
        <v>0.339988274328534</v>
      </c>
      <c r="AI126" s="16" t="n">
        <v>0.136822723896681</v>
      </c>
      <c r="AJ126" s="16" t="n">
        <v>0.351665362397155</v>
      </c>
      <c r="AK126" s="16" t="n">
        <v>0.320803350260434</v>
      </c>
      <c r="AL126" s="16" t="n">
        <v>0.728924670776504</v>
      </c>
      <c r="AM126" s="16" t="n">
        <v>0.322114032510128</v>
      </c>
      <c r="AN126" s="16" t="n">
        <v>0.207218852965145</v>
      </c>
      <c r="AO126" s="16" t="n">
        <v>0.859058975064147</v>
      </c>
      <c r="AP126" s="16" t="n">
        <v>0.702182920844037</v>
      </c>
      <c r="AQ126" s="16"/>
      <c r="AR126" s="16" t="n">
        <v>0.25494746043136</v>
      </c>
      <c r="AS126" s="16" t="n">
        <v>0.583695669292364</v>
      </c>
      <c r="AT126" s="16" t="n">
        <v>0.587485735534212</v>
      </c>
    </row>
    <row r="127">
      <c r="B127" t="s">
        <v>122</v>
      </c>
      <c r="C127" s="16" t="n">
        <v>0.347946423844595</v>
      </c>
      <c r="D127" s="16" t="n">
        <v>0.422974468882425</v>
      </c>
      <c r="E127" s="16" t="n">
        <v>0.148371040996297</v>
      </c>
      <c r="F127" s="16" t="n">
        <v>0.392301868649225</v>
      </c>
      <c r="G127" s="16"/>
      <c r="H127" s="16" t="n">
        <v>0.0950039582290034</v>
      </c>
      <c r="I127" s="16" t="n">
        <v>0.42205363072034</v>
      </c>
      <c r="J127" s="16"/>
      <c r="K127" s="16" t="n">
        <v>0.372236954675585</v>
      </c>
      <c r="L127" s="16"/>
      <c r="M127" s="16" t="n">
        <v>0.375455540779634</v>
      </c>
      <c r="N127" s="16" t="n">
        <v>0.170497748247333</v>
      </c>
      <c r="O127" s="16" t="n">
        <v>0.186354424986525</v>
      </c>
      <c r="P127" s="16" t="n">
        <v>0.0772634038081071</v>
      </c>
      <c r="Q127" s="16"/>
      <c r="R127" s="16" t="n">
        <v>0.266052901697886</v>
      </c>
      <c r="S127" s="16" t="n">
        <v>0.1989286515535</v>
      </c>
      <c r="T127" s="16" t="n">
        <v>0.447198824509992</v>
      </c>
      <c r="U127" s="16" t="n">
        <v>0.130785948621907</v>
      </c>
      <c r="V127" s="16" t="n">
        <v>0.48774710409045</v>
      </c>
      <c r="W127" s="16"/>
      <c r="X127" s="16" t="n">
        <v>0.236796404801014</v>
      </c>
      <c r="Y127" s="16" t="n">
        <v>0.699918759633506</v>
      </c>
      <c r="Z127" s="16" t="n">
        <v>0.369505736624543</v>
      </c>
      <c r="AA127" s="16" t="n">
        <v>0.175647131419796</v>
      </c>
      <c r="AB127" s="16" t="n">
        <v>0.329131471626984</v>
      </c>
      <c r="AC127" s="16" t="n">
        <v>0.629618935301212</v>
      </c>
      <c r="AD127" s="16" t="n">
        <v>0.117443054086032</v>
      </c>
      <c r="AE127" s="16"/>
      <c r="AF127" s="16" t="n">
        <v>0.476083916536053</v>
      </c>
      <c r="AG127" s="16" t="n">
        <v>0.868010404388627</v>
      </c>
      <c r="AH127" s="16" t="n">
        <v>0.650131373998485</v>
      </c>
      <c r="AI127" s="16" t="n">
        <v>0.31777087363507</v>
      </c>
      <c r="AJ127" s="16" t="n">
        <v>0.272606195974027</v>
      </c>
      <c r="AK127" s="16" t="n">
        <v>0.419344966631472</v>
      </c>
      <c r="AL127" s="16" t="n">
        <v>0.0407963419911236</v>
      </c>
      <c r="AM127" s="16" t="n">
        <v>0.237750506517718</v>
      </c>
      <c r="AN127" s="16" t="n">
        <v>0.540239486798919</v>
      </c>
      <c r="AO127" s="16" t="n">
        <v>0.130955384260436</v>
      </c>
      <c r="AP127" s="16" t="n">
        <v>0.142461664958863</v>
      </c>
      <c r="AQ127" s="16"/>
      <c r="AR127" s="16" t="n">
        <v>0.459182120377655</v>
      </c>
      <c r="AS127" s="16" t="n">
        <v>0.129293816988448</v>
      </c>
      <c r="AT127" s="16" t="n">
        <v>0.170483446356285</v>
      </c>
    </row>
    <row r="128">
      <c r="B128" t="s">
        <v>123</v>
      </c>
      <c r="C128" s="16" t="n">
        <v>0.0286237737227343</v>
      </c>
      <c r="D128" s="16" t="n">
        <v>-0.100062139130899</v>
      </c>
      <c r="E128" s="16" t="n">
        <v>0.501239377433778</v>
      </c>
      <c r="F128" s="16" t="n">
        <v>-0.0819505494240884</v>
      </c>
      <c r="G128" s="16"/>
      <c r="H128" s="16" t="n">
        <v>0.68159254879245</v>
      </c>
      <c r="I128" s="16" t="n">
        <v>-0.1118983088491</v>
      </c>
      <c r="J128" s="16"/>
      <c r="K128" s="16" t="n">
        <v>-0.0526223631985481</v>
      </c>
      <c r="L128" s="16"/>
      <c r="M128" s="16" t="n">
        <v>-0.020735162924237</v>
      </c>
      <c r="N128" s="16" t="n">
        <v>0.300234513100946</v>
      </c>
      <c r="O128" s="16" t="n">
        <v>0.442382103524396</v>
      </c>
      <c r="P128" s="16" t="n">
        <v>0.623075404674721</v>
      </c>
      <c r="Q128" s="16"/>
      <c r="R128" s="16" t="n">
        <v>0.201841294906343</v>
      </c>
      <c r="S128" s="16" t="n">
        <v>0.120908236064349</v>
      </c>
      <c r="T128" s="16" t="n">
        <v>-0.100514053299301</v>
      </c>
      <c r="U128" s="16" t="n">
        <v>0.373030586147231</v>
      </c>
      <c r="V128" s="16" t="n">
        <v>-0.172118193389656</v>
      </c>
      <c r="W128" s="16"/>
      <c r="X128" s="16" t="n">
        <v>0.153863322748589</v>
      </c>
      <c r="Y128" s="16" t="n">
        <v>-0.563690975079439</v>
      </c>
      <c r="Z128" s="16" t="n">
        <v>-0.0156667118291308</v>
      </c>
      <c r="AA128" s="16" t="n">
        <v>0.444651416272226</v>
      </c>
      <c r="AB128" s="16" t="n">
        <v>0.158036336181509</v>
      </c>
      <c r="AC128" s="16" t="n">
        <v>-0.399946869806954</v>
      </c>
      <c r="AD128" s="16" t="n">
        <v>0.716732749270615</v>
      </c>
      <c r="AE128" s="16"/>
      <c r="AF128" s="16" t="n">
        <v>-0.384074085425202</v>
      </c>
      <c r="AG128" s="16" t="n">
        <v>-0.736457904450573</v>
      </c>
      <c r="AH128" s="16" t="n">
        <v>-0.310143099669951</v>
      </c>
      <c r="AI128" s="16" t="n">
        <v>-0.180948149738389</v>
      </c>
      <c r="AJ128" s="16" t="n">
        <v>0.079059166423128</v>
      </c>
      <c r="AK128" s="16" t="n">
        <v>-0.0985416163710376</v>
      </c>
      <c r="AL128" s="16" t="n">
        <v>0.68812832878538</v>
      </c>
      <c r="AM128" s="16" t="n">
        <v>0.0843635259924098</v>
      </c>
      <c r="AN128" s="16" t="n">
        <v>-0.333020633833774</v>
      </c>
      <c r="AO128" s="16" t="n">
        <v>0.728103590803712</v>
      </c>
      <c r="AP128" s="16" t="n">
        <v>0.559721255885174</v>
      </c>
      <c r="AQ128" s="16"/>
      <c r="AR128" s="16" t="n">
        <v>-0.204234659946295</v>
      </c>
      <c r="AS128" s="16" t="n">
        <v>0.454401852303916</v>
      </c>
      <c r="AT128" s="16" t="n">
        <v>0.417002289177927</v>
      </c>
    </row>
    <row r="129">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row>
    <row r="130">
      <c r="B130" s="7" t="s">
        <v>130</v>
      </c>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row>
    <row r="131">
      <c r="B131" s="26" t="s">
        <v>74</v>
      </c>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row>
    <row r="132">
      <c r="B132" t="s">
        <v>116</v>
      </c>
      <c r="C132" s="16" t="n">
        <v>0.140056428437314</v>
      </c>
      <c r="D132" s="16" t="n">
        <v>0.0925973462847974</v>
      </c>
      <c r="E132" s="16" t="n">
        <v>0.214049573093528</v>
      </c>
      <c r="F132" s="16" t="n">
        <v>0.125831190744575</v>
      </c>
      <c r="G132" s="16"/>
      <c r="H132" s="16" t="n">
        <v>0.489240513589022</v>
      </c>
      <c r="I132" s="16" t="n">
        <v>0.124913108188429</v>
      </c>
      <c r="J132" s="16"/>
      <c r="K132" s="16" t="n">
        <v>0.173661959815478</v>
      </c>
      <c r="L132" s="16"/>
      <c r="M132" s="16" t="n">
        <v>0.122231304262018</v>
      </c>
      <c r="N132" s="16" t="n">
        <v>0.25914778345263</v>
      </c>
      <c r="O132" s="16" t="n">
        <v>0.229642182093739</v>
      </c>
      <c r="P132" s="16" t="n">
        <v>0.321815866654882</v>
      </c>
      <c r="Q132" s="16"/>
      <c r="R132" s="16" t="n">
        <v>0.163335047256349</v>
      </c>
      <c r="S132" s="16" t="n">
        <v>0.206313468750933</v>
      </c>
      <c r="T132" s="16" t="n">
        <v>0.189521450216098</v>
      </c>
      <c r="U132" s="16" t="n">
        <v>0.11695616659027</v>
      </c>
      <c r="V132" s="16" t="n">
        <v>0.10608162922844</v>
      </c>
      <c r="W132" s="16"/>
      <c r="X132" s="16" t="n">
        <v>0.0883944866177077</v>
      </c>
      <c r="Y132" s="16" t="n">
        <v>0.0555081045268989</v>
      </c>
      <c r="Z132" s="16" t="n">
        <v>0.260350617899196</v>
      </c>
      <c r="AA132" s="16" t="n">
        <v>0.111487029026968</v>
      </c>
      <c r="AB132" s="16" t="n">
        <v>0.224430933019772</v>
      </c>
      <c r="AC132" s="16" t="n">
        <v>0.760657236742166</v>
      </c>
      <c r="AD132" s="16" t="n">
        <v>0.452156410777772</v>
      </c>
      <c r="AE132" s="16"/>
      <c r="AF132" s="16" t="n">
        <v>0.0346135103830944</v>
      </c>
      <c r="AG132" s="16" t="n">
        <v>0.0626670339612101</v>
      </c>
      <c r="AH132" s="16" t="n">
        <v>0.27327398444737</v>
      </c>
      <c r="AI132" s="16" t="n">
        <v>0.338352700858315</v>
      </c>
      <c r="AJ132" s="16" t="n">
        <v>0.222025505021715</v>
      </c>
      <c r="AK132" s="16" t="n">
        <v>0.0218669234880004</v>
      </c>
      <c r="AL132" s="16" t="n">
        <v>0.450195582183793</v>
      </c>
      <c r="AM132" s="16" t="n">
        <v>0.0927552868720043</v>
      </c>
      <c r="AN132" s="16" t="n">
        <v>0.121840624551975</v>
      </c>
      <c r="AO132" s="16" t="n">
        <v>0.148448404748226</v>
      </c>
      <c r="AP132" s="16" t="n">
        <v>0.0113773887131518</v>
      </c>
      <c r="AQ132" s="16"/>
      <c r="AR132" s="16" t="n">
        <v>0.116057168260692</v>
      </c>
      <c r="AS132" s="16" t="n">
        <v>0.387605416580748</v>
      </c>
      <c r="AT132" s="16" t="n">
        <v>0.0724554208592855</v>
      </c>
    </row>
    <row r="133">
      <c r="B133" t="s">
        <v>117</v>
      </c>
      <c r="C133" s="16" t="n">
        <v>0.200813208924124</v>
      </c>
      <c r="D133" s="16" t="n">
        <v>0.252243556894231</v>
      </c>
      <c r="E133" s="16" t="n">
        <v>0.25896432585063</v>
      </c>
      <c r="F133" s="16" t="n">
        <v>0.179606855916987</v>
      </c>
      <c r="G133" s="16"/>
      <c r="H133" s="16" t="n">
        <v>0.365620604726223</v>
      </c>
      <c r="I133" s="16" t="n">
        <v>0.108050630137725</v>
      </c>
      <c r="J133" s="16"/>
      <c r="K133" s="16" t="n">
        <v>0.20156402182691</v>
      </c>
      <c r="L133" s="16"/>
      <c r="M133" s="16" t="n">
        <v>0.179769877740854</v>
      </c>
      <c r="N133" s="16" t="n">
        <v>0.315524402119851</v>
      </c>
      <c r="O133" s="16" t="n">
        <v>0.391303583602128</v>
      </c>
      <c r="P133" s="16" t="n">
        <v>0.414686586995189</v>
      </c>
      <c r="Q133" s="16"/>
      <c r="R133" s="16" t="n">
        <v>0.148826219679552</v>
      </c>
      <c r="S133" s="16" t="n">
        <v>0.218089863447615</v>
      </c>
      <c r="T133" s="16" t="n">
        <v>0.23865094071258</v>
      </c>
      <c r="U133" s="16" t="n">
        <v>0.37835214315762</v>
      </c>
      <c r="V133" s="16" t="n">
        <v>0.0690861488963109</v>
      </c>
      <c r="W133" s="16"/>
      <c r="X133" s="16" t="n">
        <v>0.327751366408007</v>
      </c>
      <c r="Y133" s="16" t="n">
        <v>0.0662237551870328</v>
      </c>
      <c r="Z133" s="16" t="n">
        <v>0.168540314423929</v>
      </c>
      <c r="AA133" s="16" t="n">
        <v>0.134629702700804</v>
      </c>
      <c r="AB133" s="16" t="n">
        <v>0.256411257790477</v>
      </c>
      <c r="AC133" s="16" t="n">
        <v>0.0981176565005229</v>
      </c>
      <c r="AD133" s="16" t="n">
        <v>0.428567015797698</v>
      </c>
      <c r="AE133" s="16"/>
      <c r="AF133" s="16" t="n">
        <v>0.0549115387387883</v>
      </c>
      <c r="AG133" s="16" t="n">
        <v>0.0228367489142164</v>
      </c>
      <c r="AH133" s="16" t="n">
        <v>0.262025479491558</v>
      </c>
      <c r="AI133" s="16" t="n">
        <v>0.147865894791001</v>
      </c>
      <c r="AJ133" s="16" t="n">
        <v>0.207586777931477</v>
      </c>
      <c r="AK133" s="16" t="n">
        <v>0.0628999206926868</v>
      </c>
      <c r="AL133" s="16" t="n">
        <v>0.266177014085665</v>
      </c>
      <c r="AM133" s="16" t="n">
        <v>0.408606824530627</v>
      </c>
      <c r="AN133" s="16" t="n">
        <v>0.333040287697717</v>
      </c>
      <c r="AO133" s="16" t="n">
        <v>0.571829452186179</v>
      </c>
      <c r="AP133" s="16" t="n">
        <v>0.303380138699256</v>
      </c>
      <c r="AQ133" s="16"/>
      <c r="AR133" s="16" t="n">
        <v>0.14021088432217</v>
      </c>
      <c r="AS133" s="16" t="n">
        <v>0.152050660361957</v>
      </c>
      <c r="AT133" s="16" t="n">
        <v>0.386217427034479</v>
      </c>
    </row>
    <row r="134">
      <c r="B134" t="s">
        <v>118</v>
      </c>
      <c r="C134" s="16" t="n">
        <v>0.18643977187947</v>
      </c>
      <c r="D134" s="16" t="n">
        <v>0.344828264484658</v>
      </c>
      <c r="E134" s="16" t="n">
        <v>0.307290766630248</v>
      </c>
      <c r="F134" s="16" t="n">
        <v>0.136547940440927</v>
      </c>
      <c r="G134" s="16"/>
      <c r="H134" s="16" t="n">
        <v>0.0477726362441884</v>
      </c>
      <c r="I134" s="16" t="n">
        <v>0.187466808999388</v>
      </c>
      <c r="J134" s="16"/>
      <c r="K134" s="16" t="n">
        <v>0.126305313849845</v>
      </c>
      <c r="L134" s="16"/>
      <c r="M134" s="16" t="n">
        <v>0.181813733823368</v>
      </c>
      <c r="N134" s="16" t="n">
        <v>0.217305272288828</v>
      </c>
      <c r="O134" s="16" t="n">
        <v>0.228588976433614</v>
      </c>
      <c r="P134" s="16" t="n">
        <v>0.163223305432157</v>
      </c>
      <c r="Q134" s="16"/>
      <c r="R134" s="16" t="n">
        <v>0.276914611802392</v>
      </c>
      <c r="S134" s="16" t="n">
        <v>0.278075720221288</v>
      </c>
      <c r="T134" s="16" t="n">
        <v>0.14200659308634</v>
      </c>
      <c r="U134" s="16" t="n">
        <v>0.284247054000155</v>
      </c>
      <c r="V134" s="16" t="n">
        <v>0.109290599066482</v>
      </c>
      <c r="W134" s="16"/>
      <c r="X134" s="16" t="n">
        <v>0.113371744281633</v>
      </c>
      <c r="Y134" s="16" t="n">
        <v>0.110979861283976</v>
      </c>
      <c r="Z134" s="16" t="n">
        <v>0.192160231704431</v>
      </c>
      <c r="AA134" s="16" t="n">
        <v>0.409370556817389</v>
      </c>
      <c r="AB134" s="16" t="n">
        <v>0.333535879461742</v>
      </c>
      <c r="AC134" s="16" t="n">
        <v>0.121941767207708</v>
      </c>
      <c r="AD134" s="16" t="n">
        <v>0.0393264399749264</v>
      </c>
      <c r="AE134" s="16"/>
      <c r="AF134" s="16" t="n">
        <v>0.47542886868314</v>
      </c>
      <c r="AG134" s="16" t="n">
        <v>0.0471750232561514</v>
      </c>
      <c r="AH134" s="16" t="n">
        <v>0.00974290756257737</v>
      </c>
      <c r="AI134" s="16" t="n">
        <v>0.0593357863367776</v>
      </c>
      <c r="AJ134" s="16" t="n">
        <v>0.172372671269588</v>
      </c>
      <c r="AK134" s="16" t="n">
        <v>0.248502308559987</v>
      </c>
      <c r="AL134" s="16" t="n">
        <v>0.27252156842767</v>
      </c>
      <c r="AM134" s="16" t="n">
        <v>0.125915421549383</v>
      </c>
      <c r="AN134" s="16" t="n">
        <v>0.0872777684648299</v>
      </c>
      <c r="AO134" s="16" t="n">
        <v>0.000318354056933719</v>
      </c>
      <c r="AP134" s="16" t="n">
        <v>0.542780807628729</v>
      </c>
      <c r="AQ134" s="16"/>
      <c r="AR134" s="16" t="n">
        <v>0.194995181162532</v>
      </c>
      <c r="AS134" s="16" t="n">
        <v>0.0936296802337119</v>
      </c>
      <c r="AT134" s="16" t="n">
        <v>0.212949555206805</v>
      </c>
    </row>
    <row r="135">
      <c r="B135" t="s">
        <v>119</v>
      </c>
      <c r="C135" s="16" t="n">
        <v>0.0979325911266771</v>
      </c>
      <c r="D135" s="16" t="n">
        <v>0.0349142449332954</v>
      </c>
      <c r="E135" s="16" t="n">
        <v>0.098389301469653</v>
      </c>
      <c r="F135" s="16" t="n">
        <v>0.104933078131966</v>
      </c>
      <c r="G135" s="16"/>
      <c r="H135" s="16" t="n">
        <v>0.0306189767135105</v>
      </c>
      <c r="I135" s="16" t="n">
        <v>0.110988489108814</v>
      </c>
      <c r="J135" s="16"/>
      <c r="K135" s="16" t="n">
        <v>0.111327401638979</v>
      </c>
      <c r="L135" s="16"/>
      <c r="M135" s="16" t="n">
        <v>0.0967243696233249</v>
      </c>
      <c r="N135" s="16" t="n">
        <v>0.124914445666207</v>
      </c>
      <c r="O135" s="16" t="n">
        <v>0.0595050269836446</v>
      </c>
      <c r="P135" s="16" t="n">
        <v>0.0454696986715683</v>
      </c>
      <c r="Q135" s="16"/>
      <c r="R135" s="16" t="n">
        <v>0</v>
      </c>
      <c r="S135" s="16" t="n">
        <v>0.0976272941421375</v>
      </c>
      <c r="T135" s="16" t="n">
        <v>0.0697704274096421</v>
      </c>
      <c r="U135" s="16" t="n">
        <v>0.0190173717807257</v>
      </c>
      <c r="V135" s="16" t="n">
        <v>0.18092634224767</v>
      </c>
      <c r="W135" s="16"/>
      <c r="X135" s="16" t="n">
        <v>0.133895783596733</v>
      </c>
      <c r="Y135" s="16" t="n">
        <v>0.0713212417818501</v>
      </c>
      <c r="Z135" s="16" t="n">
        <v>0.132551865591195</v>
      </c>
      <c r="AA135" s="16" t="n">
        <v>0.098486373218226</v>
      </c>
      <c r="AB135" s="16" t="n">
        <v>0.00983092479486176</v>
      </c>
      <c r="AC135" s="16" t="n">
        <v>0.00964166977480198</v>
      </c>
      <c r="AD135" s="16" t="n">
        <v>0.0323468707227781</v>
      </c>
      <c r="AE135" s="16"/>
      <c r="AF135" s="16" t="n">
        <v>0.00125905419175868</v>
      </c>
      <c r="AG135" s="16" t="n">
        <v>0.000437095673318744</v>
      </c>
      <c r="AH135" s="16" t="n">
        <v>0.000634302525590071</v>
      </c>
      <c r="AI135" s="16" t="n">
        <v>0.0250780115346856</v>
      </c>
      <c r="AJ135" s="16" t="n">
        <v>0.022387867396743</v>
      </c>
      <c r="AK135" s="16" t="n">
        <v>0.213345945027157</v>
      </c>
      <c r="AL135" s="16" t="n">
        <v>0.00761454708213324</v>
      </c>
      <c r="AM135" s="16" t="n">
        <v>0.16106567514799</v>
      </c>
      <c r="AN135" s="16" t="n">
        <v>0.0290620883104538</v>
      </c>
      <c r="AO135" s="16" t="n">
        <v>0.0213497087872361</v>
      </c>
      <c r="AP135" s="16" t="n">
        <v>0</v>
      </c>
      <c r="AQ135" s="16"/>
      <c r="AR135" s="16" t="n">
        <v>0.0541378626394535</v>
      </c>
      <c r="AS135" s="16" t="n">
        <v>0.170380394040147</v>
      </c>
      <c r="AT135" s="16" t="n">
        <v>0.175008890642814</v>
      </c>
    </row>
    <row r="136">
      <c r="B136" t="s">
        <v>120</v>
      </c>
      <c r="C136" s="16" t="n">
        <v>0.315091889310778</v>
      </c>
      <c r="D136" s="16" t="n">
        <v>0.262437683286822</v>
      </c>
      <c r="E136" s="16" t="n">
        <v>0.115952059514161</v>
      </c>
      <c r="F136" s="16" t="n">
        <v>0.373760771470263</v>
      </c>
      <c r="G136" s="16"/>
      <c r="H136" s="16" t="n">
        <v>0.0619367367194944</v>
      </c>
      <c r="I136" s="16" t="n">
        <v>0.399193577146297</v>
      </c>
      <c r="J136" s="16"/>
      <c r="K136" s="16" t="n">
        <v>0.319391024609173</v>
      </c>
      <c r="L136" s="16"/>
      <c r="M136" s="16" t="n">
        <v>0.35393978445116</v>
      </c>
      <c r="N136" s="16" t="n">
        <v>0.0578158577580353</v>
      </c>
      <c r="O136" s="16" t="n">
        <v>0.0796423015377665</v>
      </c>
      <c r="P136" s="16" t="n">
        <v>0.0419709070679742</v>
      </c>
      <c r="Q136" s="16"/>
      <c r="R136" s="16" t="n">
        <v>0.410924121261708</v>
      </c>
      <c r="S136" s="16" t="n">
        <v>0.0959332345702094</v>
      </c>
      <c r="T136" s="16" t="n">
        <v>0.313862586748203</v>
      </c>
      <c r="U136" s="16" t="n">
        <v>0.158322384294087</v>
      </c>
      <c r="V136" s="16" t="n">
        <v>0.458195269823661</v>
      </c>
      <c r="W136" s="16"/>
      <c r="X136" s="16" t="n">
        <v>0.255740491145366</v>
      </c>
      <c r="Y136" s="16" t="n">
        <v>0.649231692889032</v>
      </c>
      <c r="Z136" s="16" t="n">
        <v>0.246396970381249</v>
      </c>
      <c r="AA136" s="16" t="n">
        <v>0.246026338236613</v>
      </c>
      <c r="AB136" s="16" t="n">
        <v>0.153751919683514</v>
      </c>
      <c r="AC136" s="16" t="n">
        <v>0.00964166977480198</v>
      </c>
      <c r="AD136" s="16" t="n">
        <v>0.0466979104224922</v>
      </c>
      <c r="AE136" s="16"/>
      <c r="AF136" s="16" t="n">
        <v>0.433787028003218</v>
      </c>
      <c r="AG136" s="16" t="n">
        <v>0.866884098195103</v>
      </c>
      <c r="AH136" s="16" t="n">
        <v>0.450308281901366</v>
      </c>
      <c r="AI136" s="16" t="n">
        <v>0.429005685026918</v>
      </c>
      <c r="AJ136" s="16" t="n">
        <v>0.365783376551628</v>
      </c>
      <c r="AK136" s="16" t="n">
        <v>0.316179958854808</v>
      </c>
      <c r="AL136" s="16" t="n">
        <v>0</v>
      </c>
      <c r="AM136" s="16" t="n">
        <v>0.200184900962054</v>
      </c>
      <c r="AN136" s="16" t="n">
        <v>0.428779230975025</v>
      </c>
      <c r="AO136" s="16" t="n">
        <v>0.128940248710166</v>
      </c>
      <c r="AP136" s="16" t="n">
        <v>0.142461664958863</v>
      </c>
      <c r="AQ136" s="16"/>
      <c r="AR136" s="16" t="n">
        <v>0.419284624834772</v>
      </c>
      <c r="AS136" s="16" t="n">
        <v>0.101761200170593</v>
      </c>
      <c r="AT136" s="16" t="n">
        <v>0.153368706256616</v>
      </c>
    </row>
    <row r="137">
      <c r="B137" t="s">
        <v>85</v>
      </c>
      <c r="C137" s="16" t="n">
        <v>0.0596661103216368</v>
      </c>
      <c r="D137" s="16" t="n">
        <v>0.0129789041161959</v>
      </c>
      <c r="E137" s="16" t="n">
        <v>0.00535397344177986</v>
      </c>
      <c r="F137" s="16" t="n">
        <v>0.0793201632952816</v>
      </c>
      <c r="G137" s="16"/>
      <c r="H137" s="16" t="n">
        <v>0.00481053200756181</v>
      </c>
      <c r="I137" s="16" t="n">
        <v>0.0693873864193458</v>
      </c>
      <c r="J137" s="16"/>
      <c r="K137" s="16" t="n">
        <v>0.0677502782596158</v>
      </c>
      <c r="L137" s="16"/>
      <c r="M137" s="16" t="n">
        <v>0.0655209300992747</v>
      </c>
      <c r="N137" s="16" t="n">
        <v>0.0252922387144487</v>
      </c>
      <c r="O137" s="16" t="n">
        <v>0.0113179293491081</v>
      </c>
      <c r="P137" s="16" t="n">
        <v>0.0128336351782302</v>
      </c>
      <c r="Q137" s="16"/>
      <c r="R137" s="16" t="n">
        <v>0</v>
      </c>
      <c r="S137" s="16" t="n">
        <v>0.103960418867817</v>
      </c>
      <c r="T137" s="16" t="n">
        <v>0.0461880018271362</v>
      </c>
      <c r="U137" s="16" t="n">
        <v>0.0431048801771418</v>
      </c>
      <c r="V137" s="16" t="n">
        <v>0.0764200107374367</v>
      </c>
      <c r="W137" s="16"/>
      <c r="X137" s="16" t="n">
        <v>0.0808461279505529</v>
      </c>
      <c r="Y137" s="16" t="n">
        <v>0.0467353443312104</v>
      </c>
      <c r="Z137" s="16" t="n">
        <v>0</v>
      </c>
      <c r="AA137" s="16" t="n">
        <v>0</v>
      </c>
      <c r="AB137" s="16" t="n">
        <v>0.0220390852496342</v>
      </c>
      <c r="AC137" s="16" t="n">
        <v>0</v>
      </c>
      <c r="AD137" s="16" t="n">
        <v>0.000905352304334002</v>
      </c>
      <c r="AE137" s="16"/>
      <c r="AF137" s="16" t="n">
        <v>0</v>
      </c>
      <c r="AG137" s="16" t="n">
        <v>0</v>
      </c>
      <c r="AH137" s="16" t="n">
        <v>0.0040150440715394</v>
      </c>
      <c r="AI137" s="16" t="n">
        <v>0.000361921452302642</v>
      </c>
      <c r="AJ137" s="16" t="n">
        <v>0.00984380182884869</v>
      </c>
      <c r="AK137" s="16" t="n">
        <v>0.13720494337736</v>
      </c>
      <c r="AL137" s="16" t="n">
        <v>0.0034912882207378</v>
      </c>
      <c r="AM137" s="16" t="n">
        <v>0.0114718909379416</v>
      </c>
      <c r="AN137" s="16" t="n">
        <v>0</v>
      </c>
      <c r="AO137" s="16" t="n">
        <v>0.129113831511259</v>
      </c>
      <c r="AP137" s="16" t="n">
        <v>0</v>
      </c>
      <c r="AQ137" s="16"/>
      <c r="AR137" s="16" t="n">
        <v>0.0753142787803803</v>
      </c>
      <c r="AS137" s="16" t="n">
        <v>0.0945726486128437</v>
      </c>
      <c r="AT137" s="16" t="n">
        <v>0</v>
      </c>
    </row>
    <row r="138">
      <c r="B138" t="s">
        <v>121</v>
      </c>
      <c r="C138" s="16" t="n">
        <v>0.340869637361438</v>
      </c>
      <c r="D138" s="16" t="n">
        <v>0.344840903179028</v>
      </c>
      <c r="E138" s="16" t="n">
        <v>0.473013898944158</v>
      </c>
      <c r="F138" s="16" t="n">
        <v>0.305438046661562</v>
      </c>
      <c r="G138" s="16"/>
      <c r="H138" s="16" t="n">
        <v>0.854861118315245</v>
      </c>
      <c r="I138" s="16" t="n">
        <v>0.232963738326154</v>
      </c>
      <c r="J138" s="16"/>
      <c r="K138" s="16" t="n">
        <v>0.375225981642388</v>
      </c>
      <c r="L138" s="16"/>
      <c r="M138" s="16" t="n">
        <v>0.302001182002873</v>
      </c>
      <c r="N138" s="16" t="n">
        <v>0.57467218557248</v>
      </c>
      <c r="O138" s="16" t="n">
        <v>0.620945765695867</v>
      </c>
      <c r="P138" s="16" t="n">
        <v>0.736502453650071</v>
      </c>
      <c r="Q138" s="16"/>
      <c r="R138" s="16" t="n">
        <v>0.312161266935901</v>
      </c>
      <c r="S138" s="16" t="n">
        <v>0.424403332198548</v>
      </c>
      <c r="T138" s="16" t="n">
        <v>0.428172390928678</v>
      </c>
      <c r="U138" s="16" t="n">
        <v>0.49530830974789</v>
      </c>
      <c r="V138" s="16" t="n">
        <v>0.175167778124751</v>
      </c>
      <c r="W138" s="16"/>
      <c r="X138" s="16" t="n">
        <v>0.416145853025715</v>
      </c>
      <c r="Y138" s="16" t="n">
        <v>0.121731859713932</v>
      </c>
      <c r="Z138" s="16" t="n">
        <v>0.428890932323125</v>
      </c>
      <c r="AA138" s="16" t="n">
        <v>0.246116731727772</v>
      </c>
      <c r="AB138" s="16" t="n">
        <v>0.480842190810248</v>
      </c>
      <c r="AC138" s="16" t="n">
        <v>0.858774893242689</v>
      </c>
      <c r="AD138" s="16" t="n">
        <v>0.880723426575469</v>
      </c>
      <c r="AE138" s="16"/>
      <c r="AF138" s="16" t="n">
        <v>0.0895250491218827</v>
      </c>
      <c r="AG138" s="16" t="n">
        <v>0.0855037828754265</v>
      </c>
      <c r="AH138" s="16" t="n">
        <v>0.535299463938927</v>
      </c>
      <c r="AI138" s="16" t="n">
        <v>0.486218595649317</v>
      </c>
      <c r="AJ138" s="16" t="n">
        <v>0.429612282953193</v>
      </c>
      <c r="AK138" s="16" t="n">
        <v>0.0847668441806872</v>
      </c>
      <c r="AL138" s="16" t="n">
        <v>0.716372596269459</v>
      </c>
      <c r="AM138" s="16" t="n">
        <v>0.501362111402632</v>
      </c>
      <c r="AN138" s="16" t="n">
        <v>0.454880912249691</v>
      </c>
      <c r="AO138" s="16" t="n">
        <v>0.720277856934405</v>
      </c>
      <c r="AP138" s="16" t="n">
        <v>0.314757527412408</v>
      </c>
      <c r="AQ138" s="16"/>
      <c r="AR138" s="16" t="n">
        <v>0.256268052582862</v>
      </c>
      <c r="AS138" s="16" t="n">
        <v>0.539656076942705</v>
      </c>
      <c r="AT138" s="16" t="n">
        <v>0.458672847893765</v>
      </c>
    </row>
    <row r="139">
      <c r="B139" t="s">
        <v>122</v>
      </c>
      <c r="C139" s="16" t="n">
        <v>0.413024480437455</v>
      </c>
      <c r="D139" s="16" t="n">
        <v>0.297351928220117</v>
      </c>
      <c r="E139" s="16" t="n">
        <v>0.214341360983814</v>
      </c>
      <c r="F139" s="16" t="n">
        <v>0.478693849602229</v>
      </c>
      <c r="G139" s="16"/>
      <c r="H139" s="16" t="n">
        <v>0.0925557134330049</v>
      </c>
      <c r="I139" s="16" t="n">
        <v>0.510182066255112</v>
      </c>
      <c r="J139" s="16"/>
      <c r="K139" s="16" t="n">
        <v>0.430718426248152</v>
      </c>
      <c r="L139" s="16"/>
      <c r="M139" s="16" t="n">
        <v>0.450664154074485</v>
      </c>
      <c r="N139" s="16" t="n">
        <v>0.182730303424243</v>
      </c>
      <c r="O139" s="16" t="n">
        <v>0.139147328521411</v>
      </c>
      <c r="P139" s="16" t="n">
        <v>0.0874406057395425</v>
      </c>
      <c r="Q139" s="16"/>
      <c r="R139" s="16" t="n">
        <v>0.410924121261708</v>
      </c>
      <c r="S139" s="16" t="n">
        <v>0.193560528712347</v>
      </c>
      <c r="T139" s="16" t="n">
        <v>0.383633014157845</v>
      </c>
      <c r="U139" s="16" t="n">
        <v>0.177339756074813</v>
      </c>
      <c r="V139" s="16" t="n">
        <v>0.63912161207133</v>
      </c>
      <c r="W139" s="16"/>
      <c r="X139" s="16" t="n">
        <v>0.389636274742099</v>
      </c>
      <c r="Y139" s="16" t="n">
        <v>0.720552934670882</v>
      </c>
      <c r="Z139" s="16" t="n">
        <v>0.378948835972444</v>
      </c>
      <c r="AA139" s="16" t="n">
        <v>0.344512711454839</v>
      </c>
      <c r="AB139" s="16" t="n">
        <v>0.163582844478376</v>
      </c>
      <c r="AC139" s="16" t="n">
        <v>0.019283339549604</v>
      </c>
      <c r="AD139" s="16" t="n">
        <v>0.0790447811452703</v>
      </c>
      <c r="AE139" s="16"/>
      <c r="AF139" s="16" t="n">
        <v>0.435046082194977</v>
      </c>
      <c r="AG139" s="16" t="n">
        <v>0.867321193868422</v>
      </c>
      <c r="AH139" s="16" t="n">
        <v>0.450942584426956</v>
      </c>
      <c r="AI139" s="16" t="n">
        <v>0.454083696561603</v>
      </c>
      <c r="AJ139" s="16" t="n">
        <v>0.388171243948371</v>
      </c>
      <c r="AK139" s="16" t="n">
        <v>0.529525903881965</v>
      </c>
      <c r="AL139" s="16" t="n">
        <v>0.00761454708213324</v>
      </c>
      <c r="AM139" s="16" t="n">
        <v>0.361250576110043</v>
      </c>
      <c r="AN139" s="16" t="n">
        <v>0.457841319285479</v>
      </c>
      <c r="AO139" s="16" t="n">
        <v>0.150289957497402</v>
      </c>
      <c r="AP139" s="16" t="n">
        <v>0.142461664958863</v>
      </c>
      <c r="AQ139" s="16"/>
      <c r="AR139" s="16" t="n">
        <v>0.473422487474226</v>
      </c>
      <c r="AS139" s="16" t="n">
        <v>0.27214159421074</v>
      </c>
      <c r="AT139" s="16" t="n">
        <v>0.32837759689943</v>
      </c>
    </row>
    <row r="140">
      <c r="B140" t="s">
        <v>123</v>
      </c>
      <c r="C140" s="16" t="n">
        <v>-0.0721548430760178</v>
      </c>
      <c r="D140" s="16" t="n">
        <v>0.047488974958911</v>
      </c>
      <c r="E140" s="16" t="n">
        <v>0.258672537960344</v>
      </c>
      <c r="F140" s="16" t="n">
        <v>-0.173255802940667</v>
      </c>
      <c r="G140" s="16"/>
      <c r="H140" s="16" t="n">
        <v>0.76230540488224</v>
      </c>
      <c r="I140" s="16" t="n">
        <v>-0.277218327928957</v>
      </c>
      <c r="J140" s="16"/>
      <c r="K140" s="16" t="n">
        <v>-0.0554924446057642</v>
      </c>
      <c r="L140" s="16"/>
      <c r="M140" s="16" t="n">
        <v>-0.148662972071612</v>
      </c>
      <c r="N140" s="16" t="n">
        <v>0.391941882148237</v>
      </c>
      <c r="O140" s="16" t="n">
        <v>0.481798437174455</v>
      </c>
      <c r="P140" s="16" t="n">
        <v>0.649061847910528</v>
      </c>
      <c r="Q140" s="16"/>
      <c r="R140" s="16" t="n">
        <v>-0.0987628543258068</v>
      </c>
      <c r="S140" s="16" t="n">
        <v>0.230842803486201</v>
      </c>
      <c r="T140" s="16" t="n">
        <v>0.0445393767708328</v>
      </c>
      <c r="U140" s="16" t="n">
        <v>0.317968553673077</v>
      </c>
      <c r="V140" s="16" t="n">
        <v>-0.46395383394658</v>
      </c>
      <c r="W140" s="16"/>
      <c r="X140" s="16" t="n">
        <v>0.0265095782836156</v>
      </c>
      <c r="Y140" s="16" t="n">
        <v>-0.59882107495695</v>
      </c>
      <c r="Z140" s="16" t="n">
        <v>0.049942096350681</v>
      </c>
      <c r="AA140" s="16" t="n">
        <v>-0.0983959797270676</v>
      </c>
      <c r="AB140" s="16" t="n">
        <v>0.317259346331873</v>
      </c>
      <c r="AC140" s="16" t="n">
        <v>0.839491553693085</v>
      </c>
      <c r="AD140" s="16" t="n">
        <v>0.801678645430199</v>
      </c>
      <c r="AE140" s="16"/>
      <c r="AF140" s="16" t="n">
        <v>-0.345521033073094</v>
      </c>
      <c r="AG140" s="16" t="n">
        <v>-0.781817410992996</v>
      </c>
      <c r="AH140" s="16" t="n">
        <v>0.0843568795119715</v>
      </c>
      <c r="AI140" s="16" t="n">
        <v>0.0321348990877134</v>
      </c>
      <c r="AJ140" s="16" t="n">
        <v>0.0414410390048221</v>
      </c>
      <c r="AK140" s="16" t="n">
        <v>-0.444759059701278</v>
      </c>
      <c r="AL140" s="16" t="n">
        <v>0.708758049187325</v>
      </c>
      <c r="AM140" s="16" t="n">
        <v>0.140111535292588</v>
      </c>
      <c r="AN140" s="16" t="n">
        <v>-0.00296040703578776</v>
      </c>
      <c r="AO140" s="16" t="n">
        <v>0.569987899437003</v>
      </c>
      <c r="AP140" s="16" t="n">
        <v>0.172295862453545</v>
      </c>
      <c r="AQ140" s="16"/>
      <c r="AR140" s="16" t="n">
        <v>-0.217154434891364</v>
      </c>
      <c r="AS140" s="16" t="n">
        <v>0.267514482731965</v>
      </c>
      <c r="AT140" s="16" t="n">
        <v>0.130295250994335</v>
      </c>
    </row>
    <row r="141">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row>
    <row r="142">
      <c r="B142" s="7" t="s">
        <v>131</v>
      </c>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row>
    <row r="143">
      <c r="B143" s="26" t="s">
        <v>74</v>
      </c>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row>
    <row r="144">
      <c r="B144" t="s">
        <v>116</v>
      </c>
      <c r="C144" s="16" t="n">
        <v>0.0979418210046848</v>
      </c>
      <c r="D144" s="16" t="n">
        <v>0.0771096126485539</v>
      </c>
      <c r="E144" s="16" t="n">
        <v>0.184967175576936</v>
      </c>
      <c r="F144" s="16" t="n">
        <v>0.0772575681983313</v>
      </c>
      <c r="G144" s="16"/>
      <c r="H144" s="16" t="n">
        <v>0.485934893587526</v>
      </c>
      <c r="I144" s="16" t="n">
        <v>0.0999781605681089</v>
      </c>
      <c r="J144" s="16"/>
      <c r="K144" s="16" t="n">
        <v>0.0607222113032611</v>
      </c>
      <c r="L144" s="16"/>
      <c r="M144" s="16" t="n">
        <v>0.0782261304912173</v>
      </c>
      <c r="N144" s="16" t="n">
        <v>0.206511956202733</v>
      </c>
      <c r="O144" s="16" t="n">
        <v>0.249730875427324</v>
      </c>
      <c r="P144" s="16" t="n">
        <v>0.384983141662527</v>
      </c>
      <c r="Q144" s="16"/>
      <c r="R144" s="16" t="n">
        <v>0.154942366514895</v>
      </c>
      <c r="S144" s="16" t="n">
        <v>0.035612148242879</v>
      </c>
      <c r="T144" s="16" t="n">
        <v>0.162835977998899</v>
      </c>
      <c r="U144" s="16" t="n">
        <v>0.0724231300613662</v>
      </c>
      <c r="V144" s="16" t="n">
        <v>0.0861335921978623</v>
      </c>
      <c r="W144" s="16"/>
      <c r="X144" s="16" t="n">
        <v>0.0863256270771888</v>
      </c>
      <c r="Y144" s="16" t="n">
        <v>0.0114479284049221</v>
      </c>
      <c r="Z144" s="16" t="n">
        <v>0.155557703528353</v>
      </c>
      <c r="AA144" s="16" t="n">
        <v>0.109734386809699</v>
      </c>
      <c r="AB144" s="16" t="n">
        <v>0.160336167819345</v>
      </c>
      <c r="AC144" s="16" t="n">
        <v>0.177482098357259</v>
      </c>
      <c r="AD144" s="16" t="n">
        <v>0.469249207619895</v>
      </c>
      <c r="AE144" s="16"/>
      <c r="AF144" s="16" t="n">
        <v>0.0390149712167372</v>
      </c>
      <c r="AG144" s="16" t="n">
        <v>0.0169103052504986</v>
      </c>
      <c r="AH144" s="16" t="n">
        <v>0.266048276554287</v>
      </c>
      <c r="AI144" s="16" t="n">
        <v>0.0919145582850623</v>
      </c>
      <c r="AJ144" s="16" t="n">
        <v>0.183943121547462</v>
      </c>
      <c r="AK144" s="16" t="n">
        <v>0.0218583701325537</v>
      </c>
      <c r="AL144" s="16" t="n">
        <v>0.480605332339519</v>
      </c>
      <c r="AM144" s="16" t="n">
        <v>0.00579520804474494</v>
      </c>
      <c r="AN144" s="16" t="n">
        <v>0.217050941586215</v>
      </c>
      <c r="AO144" s="16" t="n">
        <v>0.257179125057109</v>
      </c>
      <c r="AP144" s="16" t="n">
        <v>0.0146802096388134</v>
      </c>
      <c r="AQ144" s="16"/>
      <c r="AR144" s="16" t="n">
        <v>0.0719837108763533</v>
      </c>
      <c r="AS144" s="16" t="n">
        <v>0.307982886166959</v>
      </c>
      <c r="AT144" s="16" t="n">
        <v>0.0553219709724214</v>
      </c>
    </row>
    <row r="145">
      <c r="B145" t="s">
        <v>117</v>
      </c>
      <c r="C145" s="16" t="n">
        <v>0.209630628518123</v>
      </c>
      <c r="D145" s="16" t="n">
        <v>0.171814685278656</v>
      </c>
      <c r="E145" s="16" t="n">
        <v>0.439666956705328</v>
      </c>
      <c r="F145" s="16" t="n">
        <v>0.15300603976645</v>
      </c>
      <c r="G145" s="16"/>
      <c r="H145" s="16" t="n">
        <v>0.167286894760989</v>
      </c>
      <c r="I145" s="16" t="n">
        <v>0.120187501007429</v>
      </c>
      <c r="J145" s="16"/>
      <c r="K145" s="16" t="n">
        <v>0.252551138819685</v>
      </c>
      <c r="L145" s="16"/>
      <c r="M145" s="16" t="n">
        <v>0.18171719996856</v>
      </c>
      <c r="N145" s="16" t="n">
        <v>0.392013228993382</v>
      </c>
      <c r="O145" s="16" t="n">
        <v>0.41041227576629</v>
      </c>
      <c r="P145" s="16" t="n">
        <v>0.317692927187749</v>
      </c>
      <c r="Q145" s="16"/>
      <c r="R145" s="16" t="n">
        <v>0.1463571903165</v>
      </c>
      <c r="S145" s="16" t="n">
        <v>0.195950181033647</v>
      </c>
      <c r="T145" s="16" t="n">
        <v>0.215651663453361</v>
      </c>
      <c r="U145" s="16" t="n">
        <v>0.395899907621332</v>
      </c>
      <c r="V145" s="16" t="n">
        <v>0.100404182203708</v>
      </c>
      <c r="W145" s="16"/>
      <c r="X145" s="16" t="n">
        <v>0.179488024024562</v>
      </c>
      <c r="Y145" s="16" t="n">
        <v>0.0704677731024621</v>
      </c>
      <c r="Z145" s="16" t="n">
        <v>0.33986634019947</v>
      </c>
      <c r="AA145" s="16" t="n">
        <v>0.452746917230135</v>
      </c>
      <c r="AB145" s="16" t="n">
        <v>0.275746137155277</v>
      </c>
      <c r="AC145" s="16" t="n">
        <v>0.125056861052765</v>
      </c>
      <c r="AD145" s="16" t="n">
        <v>0.413392861846862</v>
      </c>
      <c r="AE145" s="16"/>
      <c r="AF145" s="16" t="n">
        <v>0.0156258763409478</v>
      </c>
      <c r="AG145" s="16" t="n">
        <v>0.100830297444819</v>
      </c>
      <c r="AH145" s="16" t="n">
        <v>0.0367698903833854</v>
      </c>
      <c r="AI145" s="16" t="n">
        <v>0.144694797539272</v>
      </c>
      <c r="AJ145" s="16" t="n">
        <v>0.365628162208612</v>
      </c>
      <c r="AK145" s="16" t="n">
        <v>0.0161550936325423</v>
      </c>
      <c r="AL145" s="16" t="n">
        <v>0.298330435289853</v>
      </c>
      <c r="AM145" s="16" t="n">
        <v>0.249681801664096</v>
      </c>
      <c r="AN145" s="16" t="n">
        <v>0.185411484951116</v>
      </c>
      <c r="AO145" s="16" t="n">
        <v>0.490642057289859</v>
      </c>
      <c r="AP145" s="16" t="n">
        <v>0.8424403985532</v>
      </c>
      <c r="AQ145" s="16"/>
      <c r="AR145" s="16" t="n">
        <v>0.112028120838265</v>
      </c>
      <c r="AS145" s="16" t="n">
        <v>0.310505016620657</v>
      </c>
      <c r="AT145" s="16" t="n">
        <v>0.413422313571855</v>
      </c>
    </row>
    <row r="146">
      <c r="B146" t="s">
        <v>118</v>
      </c>
      <c r="C146" s="16" t="n">
        <v>0.171090650796181</v>
      </c>
      <c r="D146" s="16" t="n">
        <v>0.443448913763819</v>
      </c>
      <c r="E146" s="16" t="n">
        <v>0.145053529343248</v>
      </c>
      <c r="F146" s="16" t="n">
        <v>0.147205645008846</v>
      </c>
      <c r="G146" s="16"/>
      <c r="H146" s="16" t="n">
        <v>0.267744181713164</v>
      </c>
      <c r="I146" s="16" t="n">
        <v>0.118469468605901</v>
      </c>
      <c r="J146" s="16"/>
      <c r="K146" s="16" t="n">
        <v>0.150815797946488</v>
      </c>
      <c r="L146" s="16"/>
      <c r="M146" s="16" t="n">
        <v>0.172029516772984</v>
      </c>
      <c r="N146" s="16" t="n">
        <v>0.171829478522925</v>
      </c>
      <c r="O146" s="16" t="n">
        <v>0.141155912080794</v>
      </c>
      <c r="P146" s="16" t="n">
        <v>0.170192098569034</v>
      </c>
      <c r="Q146" s="16"/>
      <c r="R146" s="16" t="n">
        <v>0.154749871057954</v>
      </c>
      <c r="S146" s="16" t="n">
        <v>0.276894937612135</v>
      </c>
      <c r="T146" s="16" t="n">
        <v>0.133606709295117</v>
      </c>
      <c r="U146" s="16" t="n">
        <v>0.263445821946868</v>
      </c>
      <c r="V146" s="16" t="n">
        <v>0.109215124081678</v>
      </c>
      <c r="W146" s="16"/>
      <c r="X146" s="16" t="n">
        <v>0.208703159630592</v>
      </c>
      <c r="Y146" s="16" t="n">
        <v>0.0624780309773954</v>
      </c>
      <c r="Z146" s="16" t="n">
        <v>0.0287453192156083</v>
      </c>
      <c r="AA146" s="16" t="n">
        <v>0.180106158855844</v>
      </c>
      <c r="AB146" s="16" t="n">
        <v>0.342660743825714</v>
      </c>
      <c r="AC146" s="16" t="n">
        <v>0.0526072384774929</v>
      </c>
      <c r="AD146" s="16" t="n">
        <v>0.0513138954265775</v>
      </c>
      <c r="AE146" s="16"/>
      <c r="AF146" s="16" t="n">
        <v>0.469170740487742</v>
      </c>
      <c r="AG146" s="16" t="n">
        <v>0.0149382034362599</v>
      </c>
      <c r="AH146" s="16" t="n">
        <v>0.0207231578545014</v>
      </c>
      <c r="AI146" s="16" t="n">
        <v>0.0528614849373052</v>
      </c>
      <c r="AJ146" s="16" t="n">
        <v>0.170273245606888</v>
      </c>
      <c r="AK146" s="16" t="n">
        <v>0.19412475392415</v>
      </c>
      <c r="AL146" s="16" t="n">
        <v>0.213530097117713</v>
      </c>
      <c r="AM146" s="16" t="n">
        <v>0.470476510371458</v>
      </c>
      <c r="AN146" s="16" t="n">
        <v>0.0663780791110292</v>
      </c>
      <c r="AO146" s="16" t="n">
        <v>0.000318354056933719</v>
      </c>
      <c r="AP146" s="16" t="n">
        <v>0</v>
      </c>
      <c r="AQ146" s="16"/>
      <c r="AR146" s="16" t="n">
        <v>0.161164432544285</v>
      </c>
      <c r="AS146" s="16" t="n">
        <v>0.182521874243726</v>
      </c>
      <c r="AT146" s="16" t="n">
        <v>0.191196871849221</v>
      </c>
    </row>
    <row r="147">
      <c r="B147" t="s">
        <v>119</v>
      </c>
      <c r="C147" s="16" t="n">
        <v>0.0680376623729598</v>
      </c>
      <c r="D147" s="16" t="n">
        <v>0.0183358514869216</v>
      </c>
      <c r="E147" s="16" t="n">
        <v>0.0903303259971289</v>
      </c>
      <c r="F147" s="16" t="n">
        <v>0.0677526372680862</v>
      </c>
      <c r="G147" s="16"/>
      <c r="H147" s="16" t="n">
        <v>0.0318262543735471</v>
      </c>
      <c r="I147" s="16" t="n">
        <v>0.0939571264810392</v>
      </c>
      <c r="J147" s="16"/>
      <c r="K147" s="16" t="n">
        <v>0.105321558335429</v>
      </c>
      <c r="L147" s="16"/>
      <c r="M147" s="16" t="n">
        <v>0.0645472689854219</v>
      </c>
      <c r="N147" s="16" t="n">
        <v>0.0873896517748489</v>
      </c>
      <c r="O147" s="16" t="n">
        <v>0.10720212403347</v>
      </c>
      <c r="P147" s="16" t="n">
        <v>0.0711369690280286</v>
      </c>
      <c r="Q147" s="16"/>
      <c r="R147" s="16" t="n">
        <v>0.266052901697886</v>
      </c>
      <c r="S147" s="16" t="n">
        <v>0.112756536818606</v>
      </c>
      <c r="T147" s="16" t="n">
        <v>0.0123365240733536</v>
      </c>
      <c r="U147" s="16" t="n">
        <v>0.058371571059012</v>
      </c>
      <c r="V147" s="16" t="n">
        <v>0.0558023891679756</v>
      </c>
      <c r="W147" s="16"/>
      <c r="X147" s="16" t="n">
        <v>0.0882210793157243</v>
      </c>
      <c r="Y147" s="16" t="n">
        <v>0.0529336261722162</v>
      </c>
      <c r="Z147" s="16" t="n">
        <v>0.115922845274353</v>
      </c>
      <c r="AA147" s="16" t="n">
        <v>0.0862740355796362</v>
      </c>
      <c r="AB147" s="16" t="n">
        <v>0.0393606637007412</v>
      </c>
      <c r="AC147" s="16" t="n">
        <v>0.0687219601823902</v>
      </c>
      <c r="AD147" s="16" t="n">
        <v>0.0364558055369311</v>
      </c>
      <c r="AE147" s="16"/>
      <c r="AF147" s="16" t="n">
        <v>0.0455412137932362</v>
      </c>
      <c r="AG147" s="16" t="n">
        <v>0.000400818842968049</v>
      </c>
      <c r="AH147" s="16" t="n">
        <v>0.0051783610289842</v>
      </c>
      <c r="AI147" s="16" t="n">
        <v>0.0212281542316223</v>
      </c>
      <c r="AJ147" s="16" t="n">
        <v>0.0227120342877788</v>
      </c>
      <c r="AK147" s="16" t="n">
        <v>0.114855927888409</v>
      </c>
      <c r="AL147" s="16" t="n">
        <v>0.00753413525291544</v>
      </c>
      <c r="AM147" s="16" t="n">
        <v>0.0749391434383751</v>
      </c>
      <c r="AN147" s="16" t="n">
        <v>0.102380263376614</v>
      </c>
      <c r="AO147" s="16" t="n">
        <v>0.00233348960720316</v>
      </c>
      <c r="AP147" s="16" t="n">
        <v>0.000417726849123449</v>
      </c>
      <c r="AQ147" s="16"/>
      <c r="AR147" s="16" t="n">
        <v>0.0975230124289082</v>
      </c>
      <c r="AS147" s="16" t="n">
        <v>0.0166736575761051</v>
      </c>
      <c r="AT147" s="16" t="n">
        <v>0.0175125151670107</v>
      </c>
    </row>
    <row r="148">
      <c r="B148" t="s">
        <v>120</v>
      </c>
      <c r="C148" s="16" t="n">
        <v>0.361777319611571</v>
      </c>
      <c r="D148" s="16" t="n">
        <v>0.26557448092721</v>
      </c>
      <c r="E148" s="16" t="n">
        <v>0.119058819103887</v>
      </c>
      <c r="F148" s="16" t="n">
        <v>0.436904087812068</v>
      </c>
      <c r="G148" s="16"/>
      <c r="H148" s="16" t="n">
        <v>0.0448977564617208</v>
      </c>
      <c r="I148" s="16" t="n">
        <v>0.464060447917524</v>
      </c>
      <c r="J148" s="16"/>
      <c r="K148" s="16" t="n">
        <v>0.294025330219828</v>
      </c>
      <c r="L148" s="16"/>
      <c r="M148" s="16" t="n">
        <v>0.405685319189831</v>
      </c>
      <c r="N148" s="16" t="n">
        <v>0.078719032354897</v>
      </c>
      <c r="O148" s="16" t="n">
        <v>0.0747669189608166</v>
      </c>
      <c r="P148" s="16" t="n">
        <v>0.0367444107853157</v>
      </c>
      <c r="Q148" s="16"/>
      <c r="R148" s="16" t="n">
        <v>0.266052901697886</v>
      </c>
      <c r="S148" s="16" t="n">
        <v>0.177383012316945</v>
      </c>
      <c r="T148" s="16" t="n">
        <v>0.415274306092771</v>
      </c>
      <c r="U148" s="16" t="n">
        <v>0.127174093060758</v>
      </c>
      <c r="V148" s="16" t="n">
        <v>0.54955738871233</v>
      </c>
      <c r="W148" s="16"/>
      <c r="X148" s="16" t="n">
        <v>0.331078071181421</v>
      </c>
      <c r="Y148" s="16" t="n">
        <v>0.693741933368679</v>
      </c>
      <c r="Z148" s="16" t="n">
        <v>0.3405324642029</v>
      </c>
      <c r="AA148" s="16" t="n">
        <v>0.171138501524686</v>
      </c>
      <c r="AB148" s="16" t="n">
        <v>0.16991543585946</v>
      </c>
      <c r="AC148" s="16" t="n">
        <v>0.576131841930093</v>
      </c>
      <c r="AD148" s="16" t="n">
        <v>0.0286828772654001</v>
      </c>
      <c r="AE148" s="16"/>
      <c r="AF148" s="16" t="n">
        <v>0.430647198161337</v>
      </c>
      <c r="AG148" s="16" t="n">
        <v>0.866920375025454</v>
      </c>
      <c r="AH148" s="16" t="n">
        <v>0.64960235956663</v>
      </c>
      <c r="AI148" s="16" t="n">
        <v>0.552409080896897</v>
      </c>
      <c r="AJ148" s="16" t="n">
        <v>0.245547704563437</v>
      </c>
      <c r="AK148" s="16" t="n">
        <v>0.478445469043765</v>
      </c>
      <c r="AL148" s="16" t="n">
        <v>0</v>
      </c>
      <c r="AM148" s="16" t="n">
        <v>0.173157928685591</v>
      </c>
      <c r="AN148" s="16" t="n">
        <v>0.428779230975025</v>
      </c>
      <c r="AO148" s="16" t="n">
        <v>0.120413142477636</v>
      </c>
      <c r="AP148" s="16" t="n">
        <v>0.142461664958863</v>
      </c>
      <c r="AQ148" s="16"/>
      <c r="AR148" s="16" t="n">
        <v>0.436231957810613</v>
      </c>
      <c r="AS148" s="16" t="n">
        <v>0.08774391677971</v>
      </c>
      <c r="AT148" s="16" t="n">
        <v>0.310467306665078</v>
      </c>
    </row>
    <row r="149">
      <c r="B149" t="s">
        <v>85</v>
      </c>
      <c r="C149" s="16" t="n">
        <v>0.0915219176964802</v>
      </c>
      <c r="D149" s="16" t="n">
        <v>0.0237164558948399</v>
      </c>
      <c r="E149" s="16" t="n">
        <v>0.0209231932734724</v>
      </c>
      <c r="F149" s="16" t="n">
        <v>0.117874021946217</v>
      </c>
      <c r="G149" s="16"/>
      <c r="H149" s="16" t="n">
        <v>0.00231001910305337</v>
      </c>
      <c r="I149" s="16" t="n">
        <v>0.103347295419997</v>
      </c>
      <c r="J149" s="16"/>
      <c r="K149" s="16" t="n">
        <v>0.136563963375308</v>
      </c>
      <c r="L149" s="16"/>
      <c r="M149" s="16" t="n">
        <v>0.0977945645919857</v>
      </c>
      <c r="N149" s="16" t="n">
        <v>0.0635366521512144</v>
      </c>
      <c r="O149" s="16" t="n">
        <v>0.0167318937313064</v>
      </c>
      <c r="P149" s="16" t="n">
        <v>0.0192504527673452</v>
      </c>
      <c r="Q149" s="16"/>
      <c r="R149" s="16" t="n">
        <v>0.0118447687148789</v>
      </c>
      <c r="S149" s="16" t="n">
        <v>0.201403183975788</v>
      </c>
      <c r="T149" s="16" t="n">
        <v>0.0602948190864991</v>
      </c>
      <c r="U149" s="16" t="n">
        <v>0.0826854762506637</v>
      </c>
      <c r="V149" s="16" t="n">
        <v>0.0988873236364454</v>
      </c>
      <c r="W149" s="16"/>
      <c r="X149" s="16" t="n">
        <v>0.106184038770511</v>
      </c>
      <c r="Y149" s="16" t="n">
        <v>0.108930707974325</v>
      </c>
      <c r="Z149" s="16" t="n">
        <v>0.0193753275793156</v>
      </c>
      <c r="AA149" s="16" t="n">
        <v>0</v>
      </c>
      <c r="AB149" s="16" t="n">
        <v>0.0119808516394633</v>
      </c>
      <c r="AC149" s="16" t="n">
        <v>0</v>
      </c>
      <c r="AD149" s="16" t="n">
        <v>0.000905352304334002</v>
      </c>
      <c r="AE149" s="16"/>
      <c r="AF149" s="16" t="n">
        <v>0</v>
      </c>
      <c r="AG149" s="16" t="n">
        <v>0</v>
      </c>
      <c r="AH149" s="16" t="n">
        <v>0.0216779546122118</v>
      </c>
      <c r="AI149" s="16" t="n">
        <v>0.136891924109842</v>
      </c>
      <c r="AJ149" s="16" t="n">
        <v>0.0118957317858228</v>
      </c>
      <c r="AK149" s="16" t="n">
        <v>0.17456038537858</v>
      </c>
      <c r="AL149" s="16" t="n">
        <v>0</v>
      </c>
      <c r="AM149" s="16" t="n">
        <v>0.0259494077957347</v>
      </c>
      <c r="AN149" s="16" t="n">
        <v>0</v>
      </c>
      <c r="AO149" s="16" t="n">
        <v>0.129113831511259</v>
      </c>
      <c r="AP149" s="16" t="n">
        <v>0</v>
      </c>
      <c r="AQ149" s="16"/>
      <c r="AR149" s="16" t="n">
        <v>0.121068765501575</v>
      </c>
      <c r="AS149" s="16" t="n">
        <v>0.0945726486128437</v>
      </c>
      <c r="AT149" s="16" t="n">
        <v>0.0120790217744134</v>
      </c>
    </row>
    <row r="150">
      <c r="B150" t="s">
        <v>121</v>
      </c>
      <c r="C150" s="16" t="n">
        <v>0.307572449522808</v>
      </c>
      <c r="D150" s="16" t="n">
        <v>0.24892429792721</v>
      </c>
      <c r="E150" s="16" t="n">
        <v>0.624634132282263</v>
      </c>
      <c r="F150" s="16" t="n">
        <v>0.230263607964782</v>
      </c>
      <c r="G150" s="16"/>
      <c r="H150" s="16" t="n">
        <v>0.653221788348515</v>
      </c>
      <c r="I150" s="16" t="n">
        <v>0.220165661575538</v>
      </c>
      <c r="J150" s="16"/>
      <c r="K150" s="16" t="n">
        <v>0.313273350122946</v>
      </c>
      <c r="L150" s="16"/>
      <c r="M150" s="16" t="n">
        <v>0.259943330459777</v>
      </c>
      <c r="N150" s="16" t="n">
        <v>0.598525185196115</v>
      </c>
      <c r="O150" s="16" t="n">
        <v>0.660143151193614</v>
      </c>
      <c r="P150" s="16" t="n">
        <v>0.702676068850276</v>
      </c>
      <c r="Q150" s="16"/>
      <c r="R150" s="16" t="n">
        <v>0.301299556831395</v>
      </c>
      <c r="S150" s="16" t="n">
        <v>0.231562329276526</v>
      </c>
      <c r="T150" s="16" t="n">
        <v>0.378487641452259</v>
      </c>
      <c r="U150" s="16" t="n">
        <v>0.468323037682698</v>
      </c>
      <c r="V150" s="16" t="n">
        <v>0.186537774401571</v>
      </c>
      <c r="W150" s="16"/>
      <c r="X150" s="16" t="n">
        <v>0.265813651101751</v>
      </c>
      <c r="Y150" s="16" t="n">
        <v>0.0819157015073842</v>
      </c>
      <c r="Z150" s="16" t="n">
        <v>0.495424043727823</v>
      </c>
      <c r="AA150" s="16" t="n">
        <v>0.562481304039834</v>
      </c>
      <c r="AB150" s="16" t="n">
        <v>0.436082304974621</v>
      </c>
      <c r="AC150" s="16" t="n">
        <v>0.302538959410023</v>
      </c>
      <c r="AD150" s="16" t="n">
        <v>0.882642069466757</v>
      </c>
      <c r="AE150" s="16"/>
      <c r="AF150" s="16" t="n">
        <v>0.054640847557685</v>
      </c>
      <c r="AG150" s="16" t="n">
        <v>0.117740602695318</v>
      </c>
      <c r="AH150" s="16" t="n">
        <v>0.302818166937672</v>
      </c>
      <c r="AI150" s="16" t="n">
        <v>0.236609355824334</v>
      </c>
      <c r="AJ150" s="16" t="n">
        <v>0.549571283756074</v>
      </c>
      <c r="AK150" s="16" t="n">
        <v>0.0380134637650961</v>
      </c>
      <c r="AL150" s="16" t="n">
        <v>0.778935767629372</v>
      </c>
      <c r="AM150" s="16" t="n">
        <v>0.255477009708841</v>
      </c>
      <c r="AN150" s="16" t="n">
        <v>0.402462426537332</v>
      </c>
      <c r="AO150" s="16" t="n">
        <v>0.747821182346968</v>
      </c>
      <c r="AP150" s="16" t="n">
        <v>0.857120608192013</v>
      </c>
      <c r="AQ150" s="16"/>
      <c r="AR150" s="16" t="n">
        <v>0.184011831714619</v>
      </c>
      <c r="AS150" s="16" t="n">
        <v>0.618487902787616</v>
      </c>
      <c r="AT150" s="16" t="n">
        <v>0.468744284544277</v>
      </c>
    </row>
    <row r="151">
      <c r="B151" t="s">
        <v>122</v>
      </c>
      <c r="C151" s="16" t="n">
        <v>0.429814981984531</v>
      </c>
      <c r="D151" s="16" t="n">
        <v>0.283910332414131</v>
      </c>
      <c r="E151" s="16" t="n">
        <v>0.209389145101016</v>
      </c>
      <c r="F151" s="16" t="n">
        <v>0.504656725080155</v>
      </c>
      <c r="G151" s="16"/>
      <c r="H151" s="16" t="n">
        <v>0.0767240108352679</v>
      </c>
      <c r="I151" s="16" t="n">
        <v>0.558017574398564</v>
      </c>
      <c r="J151" s="16"/>
      <c r="K151" s="16" t="n">
        <v>0.399346888555258</v>
      </c>
      <c r="L151" s="16"/>
      <c r="M151" s="16" t="n">
        <v>0.470232588175253</v>
      </c>
      <c r="N151" s="16" t="n">
        <v>0.166108684129746</v>
      </c>
      <c r="O151" s="16" t="n">
        <v>0.181969042994286</v>
      </c>
      <c r="P151" s="16" t="n">
        <v>0.107881379813344</v>
      </c>
      <c r="Q151" s="16"/>
      <c r="R151" s="16" t="n">
        <v>0.532105803395772</v>
      </c>
      <c r="S151" s="16" t="n">
        <v>0.290139549135551</v>
      </c>
      <c r="T151" s="16" t="n">
        <v>0.427610830166125</v>
      </c>
      <c r="U151" s="16" t="n">
        <v>0.18554566411977</v>
      </c>
      <c r="V151" s="16" t="n">
        <v>0.605359777880306</v>
      </c>
      <c r="W151" s="16"/>
      <c r="X151" s="16" t="n">
        <v>0.419299150497146</v>
      </c>
      <c r="Y151" s="16" t="n">
        <v>0.746675559540895</v>
      </c>
      <c r="Z151" s="16" t="n">
        <v>0.456455309477253</v>
      </c>
      <c r="AA151" s="16" t="n">
        <v>0.257412537104322</v>
      </c>
      <c r="AB151" s="16" t="n">
        <v>0.209276099560201</v>
      </c>
      <c r="AC151" s="16" t="n">
        <v>0.644853802112484</v>
      </c>
      <c r="AD151" s="16" t="n">
        <v>0.0651386828023313</v>
      </c>
      <c r="AE151" s="16"/>
      <c r="AF151" s="16" t="n">
        <v>0.476188411954573</v>
      </c>
      <c r="AG151" s="16" t="n">
        <v>0.867321193868422</v>
      </c>
      <c r="AH151" s="16" t="n">
        <v>0.654780720595614</v>
      </c>
      <c r="AI151" s="16" t="n">
        <v>0.573637235128519</v>
      </c>
      <c r="AJ151" s="16" t="n">
        <v>0.268259738851216</v>
      </c>
      <c r="AK151" s="16" t="n">
        <v>0.593301396932174</v>
      </c>
      <c r="AL151" s="16" t="n">
        <v>0.00753413525291544</v>
      </c>
      <c r="AM151" s="16" t="n">
        <v>0.248097072123966</v>
      </c>
      <c r="AN151" s="16" t="n">
        <v>0.531159494351639</v>
      </c>
      <c r="AO151" s="16" t="n">
        <v>0.122746632084839</v>
      </c>
      <c r="AP151" s="16" t="n">
        <v>0.142879391807987</v>
      </c>
      <c r="AQ151" s="16"/>
      <c r="AR151" s="16" t="n">
        <v>0.533754970239521</v>
      </c>
      <c r="AS151" s="16" t="n">
        <v>0.104417574355815</v>
      </c>
      <c r="AT151" s="16" t="n">
        <v>0.327979821832089</v>
      </c>
    </row>
    <row r="152">
      <c r="B152" t="s">
        <v>123</v>
      </c>
      <c r="C152" s="16" t="n">
        <v>-0.122242532461723</v>
      </c>
      <c r="D152" s="16" t="n">
        <v>-0.0349860344869214</v>
      </c>
      <c r="E152" s="16" t="n">
        <v>0.415244987181247</v>
      </c>
      <c r="F152" s="16" t="n">
        <v>-0.274393117115373</v>
      </c>
      <c r="G152" s="16"/>
      <c r="H152" s="16" t="n">
        <v>0.576497777513247</v>
      </c>
      <c r="I152" s="16" t="n">
        <v>-0.337851912823026</v>
      </c>
      <c r="J152" s="16"/>
      <c r="K152" s="16" t="n">
        <v>-0.0860735384323114</v>
      </c>
      <c r="L152" s="16"/>
      <c r="M152" s="16" t="n">
        <v>-0.210289257715476</v>
      </c>
      <c r="N152" s="16" t="n">
        <v>0.432416501066369</v>
      </c>
      <c r="O152" s="16" t="n">
        <v>0.478174108199327</v>
      </c>
      <c r="P152" s="16" t="n">
        <v>0.594794689036932</v>
      </c>
      <c r="Q152" s="16"/>
      <c r="R152" s="16" t="n">
        <v>-0.230806246564377</v>
      </c>
      <c r="S152" s="16" t="n">
        <v>-0.0585772198590251</v>
      </c>
      <c r="T152" s="16" t="n">
        <v>-0.0491231887138655</v>
      </c>
      <c r="U152" s="16" t="n">
        <v>0.282777373562929</v>
      </c>
      <c r="V152" s="16" t="n">
        <v>-0.418822003478735</v>
      </c>
      <c r="W152" s="16"/>
      <c r="X152" s="16" t="n">
        <v>-0.153485499395394</v>
      </c>
      <c r="Y152" s="16" t="n">
        <v>-0.664759858033511</v>
      </c>
      <c r="Z152" s="16" t="n">
        <v>0.0389687342505705</v>
      </c>
      <c r="AA152" s="16" t="n">
        <v>0.305068766935512</v>
      </c>
      <c r="AB152" s="16" t="n">
        <v>0.22680620541442</v>
      </c>
      <c r="AC152" s="16" t="n">
        <v>-0.34231484270246</v>
      </c>
      <c r="AD152" s="16" t="n">
        <v>0.817503386664426</v>
      </c>
      <c r="AE152" s="16"/>
      <c r="AF152" s="16" t="n">
        <v>-0.421547564396888</v>
      </c>
      <c r="AG152" s="16" t="n">
        <v>-0.749580591173104</v>
      </c>
      <c r="AH152" s="16" t="n">
        <v>-0.351962553657942</v>
      </c>
      <c r="AI152" s="16" t="n">
        <v>-0.337027879304185</v>
      </c>
      <c r="AJ152" s="16" t="n">
        <v>0.281311544904858</v>
      </c>
      <c r="AK152" s="16" t="n">
        <v>-0.555287933167078</v>
      </c>
      <c r="AL152" s="16" t="n">
        <v>0.771401632376456</v>
      </c>
      <c r="AM152" s="16" t="n">
        <v>0.00737993758487554</v>
      </c>
      <c r="AN152" s="16" t="n">
        <v>-0.128697067814308</v>
      </c>
      <c r="AO152" s="16" t="n">
        <v>0.625074550262129</v>
      </c>
      <c r="AP152" s="16" t="n">
        <v>0.714241216384027</v>
      </c>
      <c r="AQ152" s="16"/>
      <c r="AR152" s="16" t="n">
        <v>-0.349743138524903</v>
      </c>
      <c r="AS152" s="16" t="n">
        <v>0.514070328431801</v>
      </c>
      <c r="AT152" s="16" t="n">
        <v>0.140764462712188</v>
      </c>
    </row>
    <row r="153">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row>
    <row r="154">
      <c r="B154" s="7" t="s">
        <v>132</v>
      </c>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row>
    <row r="155">
      <c r="B155" s="26" t="s">
        <v>74</v>
      </c>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row>
    <row r="156">
      <c r="B156" t="s">
        <v>116</v>
      </c>
      <c r="C156" s="16" t="n">
        <v>0.273903086218413</v>
      </c>
      <c r="D156" s="16" t="n">
        <v>0.341576082335388</v>
      </c>
      <c r="E156" s="16" t="n">
        <v>0.486627049755961</v>
      </c>
      <c r="F156" s="16" t="n">
        <v>0.209940849390091</v>
      </c>
      <c r="G156" s="16"/>
      <c r="H156" s="16" t="n">
        <v>0.678459817573801</v>
      </c>
      <c r="I156" s="16" t="n">
        <v>0.248718357270653</v>
      </c>
      <c r="J156" s="16"/>
      <c r="K156" s="16" t="n">
        <v>0.310782303720693</v>
      </c>
      <c r="L156" s="16"/>
      <c r="M156" s="16" t="n">
        <v>0.272745064706528</v>
      </c>
      <c r="N156" s="16" t="n">
        <v>0.282281163530857</v>
      </c>
      <c r="O156" s="16" t="n">
        <v>0.263057388335815</v>
      </c>
      <c r="P156" s="16" t="n">
        <v>0.340369999242913</v>
      </c>
      <c r="Q156" s="16"/>
      <c r="R156" s="16" t="n">
        <v>0.166787135229774</v>
      </c>
      <c r="S156" s="16" t="n">
        <v>0.461983982415952</v>
      </c>
      <c r="T156" s="16" t="n">
        <v>0.356579463360732</v>
      </c>
      <c r="U156" s="16" t="n">
        <v>0.295392334622468</v>
      </c>
      <c r="V156" s="16" t="n">
        <v>0.185726028978604</v>
      </c>
      <c r="W156" s="16"/>
      <c r="X156" s="16" t="n">
        <v>0.242715204732469</v>
      </c>
      <c r="Y156" s="16" t="n">
        <v>0.110138102915672</v>
      </c>
      <c r="Z156" s="16" t="n">
        <v>0.379631534221568</v>
      </c>
      <c r="AA156" s="16" t="n">
        <v>0.498454155569909</v>
      </c>
      <c r="AB156" s="16" t="n">
        <v>0.37074147225531</v>
      </c>
      <c r="AC156" s="16" t="n">
        <v>0.185732311228214</v>
      </c>
      <c r="AD156" s="16" t="n">
        <v>0.426133674362544</v>
      </c>
      <c r="AE156" s="16"/>
      <c r="AF156" s="16" t="n">
        <v>0.455292770428882</v>
      </c>
      <c r="AG156" s="16" t="n">
        <v>0.0624829477016199</v>
      </c>
      <c r="AH156" s="16" t="n">
        <v>0.481212864683309</v>
      </c>
      <c r="AI156" s="16" t="n">
        <v>0.228134596311059</v>
      </c>
      <c r="AJ156" s="16" t="n">
        <v>0.296489197051921</v>
      </c>
      <c r="AK156" s="16" t="n">
        <v>0.199914043155</v>
      </c>
      <c r="AL156" s="16" t="n">
        <v>0.691018629164086</v>
      </c>
      <c r="AM156" s="16" t="n">
        <v>0.111317507119739</v>
      </c>
      <c r="AN156" s="16" t="n">
        <v>0.119824889650881</v>
      </c>
      <c r="AO156" s="16" t="n">
        <v>0.259194260607378</v>
      </c>
      <c r="AP156" s="16" t="n">
        <v>0.71465894323315</v>
      </c>
      <c r="AQ156" s="16"/>
      <c r="AR156" s="16" t="n">
        <v>0.2383709857995</v>
      </c>
      <c r="AS156" s="16" t="n">
        <v>0.543750837744691</v>
      </c>
      <c r="AT156" s="16" t="n">
        <v>0.224897368222638</v>
      </c>
    </row>
    <row r="157">
      <c r="B157" t="s">
        <v>117</v>
      </c>
      <c r="C157" s="16" t="n">
        <v>0.245302823967403</v>
      </c>
      <c r="D157" s="16" t="n">
        <v>0.164402710415964</v>
      </c>
      <c r="E157" s="16" t="n">
        <v>0.20668287720493</v>
      </c>
      <c r="F157" s="16" t="n">
        <v>0.264668883844751</v>
      </c>
      <c r="G157" s="16"/>
      <c r="H157" s="16" t="n">
        <v>0.155015469668667</v>
      </c>
      <c r="I157" s="16" t="n">
        <v>0.210880099416621</v>
      </c>
      <c r="J157" s="16"/>
      <c r="K157" s="16" t="n">
        <v>0.303920412237368</v>
      </c>
      <c r="L157" s="16"/>
      <c r="M157" s="16" t="n">
        <v>0.22182772928395</v>
      </c>
      <c r="N157" s="16" t="n">
        <v>0.410145434223837</v>
      </c>
      <c r="O157" s="16" t="n">
        <v>0.348089030985615</v>
      </c>
      <c r="P157" s="16" t="n">
        <v>0.443605648391672</v>
      </c>
      <c r="Q157" s="16"/>
      <c r="R157" s="16" t="n">
        <v>0.1463571903165</v>
      </c>
      <c r="S157" s="16" t="n">
        <v>0.217421897110953</v>
      </c>
      <c r="T157" s="16" t="n">
        <v>0.177313759922087</v>
      </c>
      <c r="U157" s="16" t="n">
        <v>0.487223451507635</v>
      </c>
      <c r="V157" s="16" t="n">
        <v>0.15239223519979</v>
      </c>
      <c r="W157" s="16"/>
      <c r="X157" s="16" t="n">
        <v>0.305895529457344</v>
      </c>
      <c r="Y157" s="16" t="n">
        <v>0.21722531893402</v>
      </c>
      <c r="Z157" s="16" t="n">
        <v>0.300934448708106</v>
      </c>
      <c r="AA157" s="16" t="n">
        <v>0.231075546012782</v>
      </c>
      <c r="AB157" s="16" t="n">
        <v>0.234658838184689</v>
      </c>
      <c r="AC157" s="16" t="n">
        <v>0.702963441945855</v>
      </c>
      <c r="AD157" s="16" t="n">
        <v>0.119115153300272</v>
      </c>
      <c r="AE157" s="16"/>
      <c r="AF157" s="16" t="n">
        <v>0.0754319936648561</v>
      </c>
      <c r="AG157" s="16" t="n">
        <v>0.171727103250492</v>
      </c>
      <c r="AH157" s="16" t="n">
        <v>0.0420861731201069</v>
      </c>
      <c r="AI157" s="16" t="n">
        <v>0.262923356019338</v>
      </c>
      <c r="AJ157" s="16" t="n">
        <v>0.412128875386744</v>
      </c>
      <c r="AK157" s="16" t="n">
        <v>0.150544759691992</v>
      </c>
      <c r="AL157" s="16" t="n">
        <v>0.266125863267746</v>
      </c>
      <c r="AM157" s="16" t="n">
        <v>0.499968168204939</v>
      </c>
      <c r="AN157" s="16" t="n">
        <v>0.338782702050486</v>
      </c>
      <c r="AO157" s="16" t="n">
        <v>0.48129312472831</v>
      </c>
      <c r="AP157" s="16" t="n">
        <v>0</v>
      </c>
      <c r="AQ157" s="16"/>
      <c r="AR157" s="16" t="n">
        <v>0.223697293882831</v>
      </c>
      <c r="AS157" s="16" t="n">
        <v>0.0745216226207932</v>
      </c>
      <c r="AT157" s="16" t="n">
        <v>0.392465180348954</v>
      </c>
    </row>
    <row r="158">
      <c r="B158" t="s">
        <v>118</v>
      </c>
      <c r="C158" s="16" t="n">
        <v>0.152611081265242</v>
      </c>
      <c r="D158" s="16" t="n">
        <v>0.175178395605719</v>
      </c>
      <c r="E158" s="16" t="n">
        <v>0.115132069544132</v>
      </c>
      <c r="F158" s="16" t="n">
        <v>0.159982754785391</v>
      </c>
      <c r="G158" s="16"/>
      <c r="H158" s="16" t="n">
        <v>0.0832396243846866</v>
      </c>
      <c r="I158" s="16" t="n">
        <v>0.189206896511288</v>
      </c>
      <c r="J158" s="16"/>
      <c r="K158" s="16" t="n">
        <v>0.0808975867698654</v>
      </c>
      <c r="L158" s="16"/>
      <c r="M158" s="16" t="n">
        <v>0.149540099330657</v>
      </c>
      <c r="N158" s="16" t="n">
        <v>0.164598098193787</v>
      </c>
      <c r="O158" s="16" t="n">
        <v>0.206933118904821</v>
      </c>
      <c r="P158" s="16" t="n">
        <v>0.142578913040249</v>
      </c>
      <c r="Q158" s="16"/>
      <c r="R158" s="16" t="n">
        <v>0.154749871057954</v>
      </c>
      <c r="S158" s="16" t="n">
        <v>0.107503745260468</v>
      </c>
      <c r="T158" s="16" t="n">
        <v>0.187437510538453</v>
      </c>
      <c r="U158" s="16" t="n">
        <v>0.0652847715588048</v>
      </c>
      <c r="V158" s="16" t="n">
        <v>0.201115427467917</v>
      </c>
      <c r="W158" s="16"/>
      <c r="X158" s="16" t="n">
        <v>0.18457160523665</v>
      </c>
      <c r="Y158" s="16" t="n">
        <v>0.15627545579028</v>
      </c>
      <c r="Z158" s="16" t="n">
        <v>0.147555740823834</v>
      </c>
      <c r="AA158" s="16" t="n">
        <v>0.00624142713478952</v>
      </c>
      <c r="AB158" s="16" t="n">
        <v>0.221975862289477</v>
      </c>
      <c r="AC158" s="16" t="n">
        <v>0.0512218938215152</v>
      </c>
      <c r="AD158" s="16" t="n">
        <v>0.0918868539155308</v>
      </c>
      <c r="AE158" s="16"/>
      <c r="AF158" s="16" t="n">
        <v>0.0398870919366834</v>
      </c>
      <c r="AG158" s="16" t="n">
        <v>0.00240131638312945</v>
      </c>
      <c r="AH158" s="16" t="n">
        <v>0.0223776362236786</v>
      </c>
      <c r="AI158" s="16" t="n">
        <v>0.338607347989883</v>
      </c>
      <c r="AJ158" s="16" t="n">
        <v>0.0280896706988265</v>
      </c>
      <c r="AK158" s="16" t="n">
        <v>0.332801170369814</v>
      </c>
      <c r="AL158" s="16" t="n">
        <v>0.0350053869949233</v>
      </c>
      <c r="AM158" s="16" t="n">
        <v>0.145913107065735</v>
      </c>
      <c r="AN158" s="16" t="n">
        <v>0.0362555689196969</v>
      </c>
      <c r="AO158" s="16" t="n">
        <v>0.0120007762256865</v>
      </c>
      <c r="AP158" s="16" t="n">
        <v>0.000417726849123449</v>
      </c>
      <c r="AQ158" s="16"/>
      <c r="AR158" s="16" t="n">
        <v>0.143475670649931</v>
      </c>
      <c r="AS158" s="16" t="n">
        <v>0.109083995459866</v>
      </c>
      <c r="AT158" s="16" t="n">
        <v>0.199677208230368</v>
      </c>
    </row>
    <row r="159">
      <c r="B159" t="s">
        <v>119</v>
      </c>
      <c r="C159" s="16" t="n">
        <v>0.0323976159225694</v>
      </c>
      <c r="D159" s="16" t="n">
        <v>0.0632727210134819</v>
      </c>
      <c r="E159" s="16" t="n">
        <v>0.0794984689475828</v>
      </c>
      <c r="F159" s="16" t="n">
        <v>0.0164394683544548</v>
      </c>
      <c r="G159" s="16"/>
      <c r="H159" s="16" t="n">
        <v>0.0435859425846643</v>
      </c>
      <c r="I159" s="16" t="n">
        <v>0.024246256469006</v>
      </c>
      <c r="J159" s="16"/>
      <c r="K159" s="16" t="n">
        <v>0.0176227750242179</v>
      </c>
      <c r="L159" s="16"/>
      <c r="M159" s="16" t="n">
        <v>0.021515756328474</v>
      </c>
      <c r="N159" s="16" t="n">
        <v>0.101061446042573</v>
      </c>
      <c r="O159" s="16" t="n">
        <v>0.128319399757014</v>
      </c>
      <c r="P159" s="16" t="n">
        <v>0.0381817326553436</v>
      </c>
      <c r="Q159" s="16"/>
      <c r="R159" s="16" t="n">
        <v>0.133026450848943</v>
      </c>
      <c r="S159" s="16" t="n">
        <v>0.0187443906144094</v>
      </c>
      <c r="T159" s="16" t="n">
        <v>0.0111686872783971</v>
      </c>
      <c r="U159" s="16" t="n">
        <v>0.0298333699869071</v>
      </c>
      <c r="V159" s="16" t="n">
        <v>0.0309387101232575</v>
      </c>
      <c r="W159" s="16"/>
      <c r="X159" s="16" t="n">
        <v>0.00885204598393177</v>
      </c>
      <c r="Y159" s="16" t="n">
        <v>0.0574080008245227</v>
      </c>
      <c r="Z159" s="16" t="n">
        <v>0.0583674548455252</v>
      </c>
      <c r="AA159" s="16" t="n">
        <v>0.00277583265543123</v>
      </c>
      <c r="AB159" s="16" t="n">
        <v>0.0303217124072978</v>
      </c>
      <c r="AC159" s="16" t="n">
        <v>0.00964166977480198</v>
      </c>
      <c r="AD159" s="16" t="n">
        <v>0.344248043288235</v>
      </c>
      <c r="AE159" s="16"/>
      <c r="AF159" s="16" t="n">
        <v>0.429388143969578</v>
      </c>
      <c r="AG159" s="16" t="n">
        <v>0.0463733855702153</v>
      </c>
      <c r="AH159" s="16" t="n">
        <v>0.0216779546122118</v>
      </c>
      <c r="AI159" s="16" t="n">
        <v>0.020504311327017</v>
      </c>
      <c r="AJ159" s="16" t="n">
        <v>0.0201206491470817</v>
      </c>
      <c r="AK159" s="16" t="n">
        <v>0.0034767600090173</v>
      </c>
      <c r="AL159" s="16" t="n">
        <v>0.00785012057324426</v>
      </c>
      <c r="AM159" s="16" t="n">
        <v>0.0264104536695311</v>
      </c>
      <c r="AN159" s="16" t="n">
        <v>0.0381788042019554</v>
      </c>
      <c r="AO159" s="16" t="n">
        <v>0</v>
      </c>
      <c r="AP159" s="16" t="n">
        <v>0.142461664958863</v>
      </c>
      <c r="AQ159" s="16"/>
      <c r="AR159" s="16" t="n">
        <v>0.0368300924782584</v>
      </c>
      <c r="AS159" s="16" t="n">
        <v>0.010848825670791</v>
      </c>
      <c r="AT159" s="16" t="n">
        <v>0.032109396104052</v>
      </c>
    </row>
    <row r="160">
      <c r="B160" t="s">
        <v>120</v>
      </c>
      <c r="C160" s="16" t="n">
        <v>0.248240484187894</v>
      </c>
      <c r="D160" s="16" t="n">
        <v>0.244832538850803</v>
      </c>
      <c r="E160" s="16" t="n">
        <v>0.111929005816066</v>
      </c>
      <c r="F160" s="16" t="n">
        <v>0.28471161254042</v>
      </c>
      <c r="G160" s="16"/>
      <c r="H160" s="16" t="n">
        <v>0.0385441362366549</v>
      </c>
      <c r="I160" s="16" t="n">
        <v>0.27254994113078</v>
      </c>
      <c r="J160" s="16"/>
      <c r="K160" s="16" t="n">
        <v>0.224839798288107</v>
      </c>
      <c r="L160" s="16"/>
      <c r="M160" s="16" t="n">
        <v>0.280581959529207</v>
      </c>
      <c r="N160" s="16" t="n">
        <v>0.0332432385889936</v>
      </c>
      <c r="O160" s="16" t="n">
        <v>0.0536010620167348</v>
      </c>
      <c r="P160" s="16" t="n">
        <v>0.02563848028615</v>
      </c>
      <c r="Q160" s="16"/>
      <c r="R160" s="16" t="n">
        <v>0.266052901697886</v>
      </c>
      <c r="S160" s="16" t="n">
        <v>0.194345984598218</v>
      </c>
      <c r="T160" s="16" t="n">
        <v>0.222154225315287</v>
      </c>
      <c r="U160" s="16" t="n">
        <v>0.118741788220566</v>
      </c>
      <c r="V160" s="16" t="n">
        <v>0.356073976019816</v>
      </c>
      <c r="W160" s="16"/>
      <c r="X160" s="16" t="n">
        <v>0.232627703769647</v>
      </c>
      <c r="Y160" s="16" t="n">
        <v>0.458953121535505</v>
      </c>
      <c r="Z160" s="16" t="n">
        <v>0.113510821400966</v>
      </c>
      <c r="AA160" s="16" t="n">
        <v>0.261453038627088</v>
      </c>
      <c r="AB160" s="16" t="n">
        <v>0.132243881253055</v>
      </c>
      <c r="AC160" s="16" t="n">
        <v>0.0504406832296143</v>
      </c>
      <c r="AD160" s="16" t="n">
        <v>0.0186162751334188</v>
      </c>
      <c r="AE160" s="16"/>
      <c r="AF160" s="16" t="n">
        <v>0</v>
      </c>
      <c r="AG160" s="16" t="n">
        <v>0.717015247094543</v>
      </c>
      <c r="AH160" s="16" t="n">
        <v>0.432645371360693</v>
      </c>
      <c r="AI160" s="16" t="n">
        <v>0.149830388352704</v>
      </c>
      <c r="AJ160" s="16" t="n">
        <v>0.243171607715427</v>
      </c>
      <c r="AK160" s="16" t="n">
        <v>0.244660795085497</v>
      </c>
      <c r="AL160" s="16" t="n">
        <v>0</v>
      </c>
      <c r="AM160" s="16" t="n">
        <v>0.210654818471085</v>
      </c>
      <c r="AN160" s="16" t="n">
        <v>0.46695803517698</v>
      </c>
      <c r="AO160" s="16" t="n">
        <v>0.247511838438626</v>
      </c>
      <c r="AP160" s="16" t="n">
        <v>0.142461664958863</v>
      </c>
      <c r="AQ160" s="16"/>
      <c r="AR160" s="16" t="n">
        <v>0.283805745641446</v>
      </c>
      <c r="AS160" s="16" t="n">
        <v>0.255252494212503</v>
      </c>
      <c r="AT160" s="16" t="n">
        <v>0.150850847093988</v>
      </c>
    </row>
    <row r="161">
      <c r="B161" t="s">
        <v>85</v>
      </c>
      <c r="C161" s="16" t="n">
        <v>0.0475449084384786</v>
      </c>
      <c r="D161" s="16" t="n">
        <v>0.010737551778644</v>
      </c>
      <c r="E161" s="16" t="n">
        <v>0.000130528731327827</v>
      </c>
      <c r="F161" s="16" t="n">
        <v>0.0642564310848927</v>
      </c>
      <c r="G161" s="16"/>
      <c r="H161" s="16" t="n">
        <v>0.00115500955152669</v>
      </c>
      <c r="I161" s="16" t="n">
        <v>0.0543984492016514</v>
      </c>
      <c r="J161" s="16"/>
      <c r="K161" s="16" t="n">
        <v>0.0619371239597485</v>
      </c>
      <c r="L161" s="16"/>
      <c r="M161" s="16" t="n">
        <v>0.0537893908211849</v>
      </c>
      <c r="N161" s="16" t="n">
        <v>0.00867061941995194</v>
      </c>
      <c r="O161" s="16" t="n">
        <v>0</v>
      </c>
      <c r="P161" s="16" t="n">
        <v>0.00962522638367261</v>
      </c>
      <c r="Q161" s="16"/>
      <c r="R161" s="16" t="n">
        <v>0.133026450848943</v>
      </c>
      <c r="S161" s="16" t="n">
        <v>0</v>
      </c>
      <c r="T161" s="16" t="n">
        <v>0.0453463535850439</v>
      </c>
      <c r="U161" s="16" t="n">
        <v>0.00352428410361997</v>
      </c>
      <c r="V161" s="16" t="n">
        <v>0.0737536222106152</v>
      </c>
      <c r="W161" s="16"/>
      <c r="X161" s="16" t="n">
        <v>0.0253379108199585</v>
      </c>
      <c r="Y161" s="16" t="n">
        <v>0</v>
      </c>
      <c r="Z161" s="16" t="n">
        <v>0</v>
      </c>
      <c r="AA161" s="16" t="n">
        <v>0</v>
      </c>
      <c r="AB161" s="16" t="n">
        <v>0.0100582336101709</v>
      </c>
      <c r="AC161" s="16" t="n">
        <v>0</v>
      </c>
      <c r="AD161" s="16" t="n">
        <v>0</v>
      </c>
      <c r="AE161" s="16"/>
      <c r="AF161" s="16" t="n">
        <v>0</v>
      </c>
      <c r="AG161" s="16" t="n">
        <v>0</v>
      </c>
      <c r="AH161" s="16" t="n">
        <v>0</v>
      </c>
      <c r="AI161" s="16" t="n">
        <v>0</v>
      </c>
      <c r="AJ161" s="16" t="n">
        <v>0</v>
      </c>
      <c r="AK161" s="16" t="n">
        <v>0.0686024716886802</v>
      </c>
      <c r="AL161" s="16" t="n">
        <v>0</v>
      </c>
      <c r="AM161" s="16" t="n">
        <v>0.00573594546897082</v>
      </c>
      <c r="AN161" s="16" t="n">
        <v>0</v>
      </c>
      <c r="AO161" s="16" t="n">
        <v>0</v>
      </c>
      <c r="AP161" s="16" t="n">
        <v>0</v>
      </c>
      <c r="AQ161" s="16"/>
      <c r="AR161" s="16" t="n">
        <v>0.0738202115480338</v>
      </c>
      <c r="AS161" s="16" t="n">
        <v>0.00654222429135516</v>
      </c>
      <c r="AT161" s="16" t="n">
        <v>0</v>
      </c>
    </row>
    <row r="162">
      <c r="B162" t="s">
        <v>121</v>
      </c>
      <c r="C162" s="16" t="n">
        <v>0.519205910185816</v>
      </c>
      <c r="D162" s="16" t="n">
        <v>0.505978792751352</v>
      </c>
      <c r="E162" s="16" t="n">
        <v>0.693309926960891</v>
      </c>
      <c r="F162" s="16" t="n">
        <v>0.474609733234842</v>
      </c>
      <c r="G162" s="16"/>
      <c r="H162" s="16" t="n">
        <v>0.833475287242468</v>
      </c>
      <c r="I162" s="16" t="n">
        <v>0.459598456687274</v>
      </c>
      <c r="J162" s="16"/>
      <c r="K162" s="16" t="n">
        <v>0.614702715958061</v>
      </c>
      <c r="L162" s="16"/>
      <c r="M162" s="16" t="n">
        <v>0.494572793990478</v>
      </c>
      <c r="N162" s="16" t="n">
        <v>0.692426597754694</v>
      </c>
      <c r="O162" s="16" t="n">
        <v>0.61114641932143</v>
      </c>
      <c r="P162" s="16" t="n">
        <v>0.783975647634585</v>
      </c>
      <c r="Q162" s="16"/>
      <c r="R162" s="16" t="n">
        <v>0.313144325546274</v>
      </c>
      <c r="S162" s="16" t="n">
        <v>0.679405879526905</v>
      </c>
      <c r="T162" s="16" t="n">
        <v>0.533893223282819</v>
      </c>
      <c r="U162" s="16" t="n">
        <v>0.782615786130103</v>
      </c>
      <c r="V162" s="16" t="n">
        <v>0.338118264178394</v>
      </c>
      <c r="W162" s="16"/>
      <c r="X162" s="16" t="n">
        <v>0.548610734189813</v>
      </c>
      <c r="Y162" s="16" t="n">
        <v>0.327363421849692</v>
      </c>
      <c r="Z162" s="16" t="n">
        <v>0.680565982929674</v>
      </c>
      <c r="AA162" s="16" t="n">
        <v>0.729529701582692</v>
      </c>
      <c r="AB162" s="16" t="n">
        <v>0.605400310439999</v>
      </c>
      <c r="AC162" s="16" t="n">
        <v>0.888695753174068</v>
      </c>
      <c r="AD162" s="16" t="n">
        <v>0.545248827662815</v>
      </c>
      <c r="AE162" s="16"/>
      <c r="AF162" s="16" t="n">
        <v>0.530724764093738</v>
      </c>
      <c r="AG162" s="16" t="n">
        <v>0.234210050952112</v>
      </c>
      <c r="AH162" s="16" t="n">
        <v>0.523299037803416</v>
      </c>
      <c r="AI162" s="16" t="n">
        <v>0.491057952330396</v>
      </c>
      <c r="AJ162" s="16" t="n">
        <v>0.708618072438665</v>
      </c>
      <c r="AK162" s="16" t="n">
        <v>0.350458802846992</v>
      </c>
      <c r="AL162" s="16" t="n">
        <v>0.957144492431832</v>
      </c>
      <c r="AM162" s="16" t="n">
        <v>0.611285675324678</v>
      </c>
      <c r="AN162" s="16" t="n">
        <v>0.458607591701367</v>
      </c>
      <c r="AO162" s="16" t="n">
        <v>0.740487385335688</v>
      </c>
      <c r="AP162" s="16" t="n">
        <v>0.71465894323315</v>
      </c>
      <c r="AQ162" s="16"/>
      <c r="AR162" s="16" t="n">
        <v>0.462068279682331</v>
      </c>
      <c r="AS162" s="16" t="n">
        <v>0.618272460365484</v>
      </c>
      <c r="AT162" s="16" t="n">
        <v>0.617362548571593</v>
      </c>
    </row>
    <row r="163">
      <c r="B163" t="s">
        <v>122</v>
      </c>
      <c r="C163" s="16" t="n">
        <v>0.280638100110463</v>
      </c>
      <c r="D163" s="16" t="n">
        <v>0.308105259864285</v>
      </c>
      <c r="E163" s="16" t="n">
        <v>0.191427474763649</v>
      </c>
      <c r="F163" s="16" t="n">
        <v>0.301151080894874</v>
      </c>
      <c r="G163" s="16"/>
      <c r="H163" s="16" t="n">
        <v>0.0821300788213191</v>
      </c>
      <c r="I163" s="16" t="n">
        <v>0.296796197599786</v>
      </c>
      <c r="J163" s="16"/>
      <c r="K163" s="16" t="n">
        <v>0.242462573312325</v>
      </c>
      <c r="L163" s="16"/>
      <c r="M163" s="16" t="n">
        <v>0.302097715857681</v>
      </c>
      <c r="N163" s="16" t="n">
        <v>0.134304684631567</v>
      </c>
      <c r="O163" s="16" t="n">
        <v>0.181920461773749</v>
      </c>
      <c r="P163" s="16" t="n">
        <v>0.0638202129414936</v>
      </c>
      <c r="Q163" s="16"/>
      <c r="R163" s="16" t="n">
        <v>0.399079352546829</v>
      </c>
      <c r="S163" s="16" t="n">
        <v>0.213090375212627</v>
      </c>
      <c r="T163" s="16" t="n">
        <v>0.233322912593684</v>
      </c>
      <c r="U163" s="16" t="n">
        <v>0.148575158207473</v>
      </c>
      <c r="V163" s="16" t="n">
        <v>0.387012686143073</v>
      </c>
      <c r="W163" s="16"/>
      <c r="X163" s="16" t="n">
        <v>0.241479749753578</v>
      </c>
      <c r="Y163" s="16" t="n">
        <v>0.516361122360028</v>
      </c>
      <c r="Z163" s="16" t="n">
        <v>0.171878276246492</v>
      </c>
      <c r="AA163" s="16" t="n">
        <v>0.264228871282519</v>
      </c>
      <c r="AB163" s="16" t="n">
        <v>0.162565593660353</v>
      </c>
      <c r="AC163" s="16" t="n">
        <v>0.0600823530044163</v>
      </c>
      <c r="AD163" s="16" t="n">
        <v>0.362864318421654</v>
      </c>
      <c r="AE163" s="16"/>
      <c r="AF163" s="16" t="n">
        <v>0.429388143969578</v>
      </c>
      <c r="AG163" s="16" t="n">
        <v>0.763388632664758</v>
      </c>
      <c r="AH163" s="16" t="n">
        <v>0.454323325972905</v>
      </c>
      <c r="AI163" s="16" t="n">
        <v>0.170334699679721</v>
      </c>
      <c r="AJ163" s="16" t="n">
        <v>0.263292256862509</v>
      </c>
      <c r="AK163" s="16" t="n">
        <v>0.248137555094514</v>
      </c>
      <c r="AL163" s="16" t="n">
        <v>0.00785012057324426</v>
      </c>
      <c r="AM163" s="16" t="n">
        <v>0.237065272140617</v>
      </c>
      <c r="AN163" s="16" t="n">
        <v>0.505136839378936</v>
      </c>
      <c r="AO163" s="16" t="n">
        <v>0.247511838438626</v>
      </c>
      <c r="AP163" s="16" t="n">
        <v>0.284923329917727</v>
      </c>
      <c r="AQ163" s="16"/>
      <c r="AR163" s="16" t="n">
        <v>0.320635838119704</v>
      </c>
      <c r="AS163" s="16" t="n">
        <v>0.266101319883294</v>
      </c>
      <c r="AT163" s="16" t="n">
        <v>0.18296024319804</v>
      </c>
    </row>
    <row r="164">
      <c r="B164" t="s">
        <v>123</v>
      </c>
      <c r="C164" s="16" t="n">
        <v>0.238567810075353</v>
      </c>
      <c r="D164" s="16" t="n">
        <v>0.197873532887067</v>
      </c>
      <c r="E164" s="16" t="n">
        <v>0.501882452197242</v>
      </c>
      <c r="F164" s="16" t="n">
        <v>0.173458652339968</v>
      </c>
      <c r="G164" s="16"/>
      <c r="H164" s="16" t="n">
        <v>0.751345208421149</v>
      </c>
      <c r="I164" s="16" t="n">
        <v>0.162802259087488</v>
      </c>
      <c r="J164" s="16"/>
      <c r="K164" s="16" t="n">
        <v>0.372240142645736</v>
      </c>
      <c r="L164" s="16"/>
      <c r="M164" s="16" t="n">
        <v>0.192475078132797</v>
      </c>
      <c r="N164" s="16" t="n">
        <v>0.558121913123128</v>
      </c>
      <c r="O164" s="16" t="n">
        <v>0.429225957547681</v>
      </c>
      <c r="P164" s="16" t="n">
        <v>0.720155434693092</v>
      </c>
      <c r="Q164" s="16"/>
      <c r="R164" s="16" t="n">
        <v>-0.0859350270005547</v>
      </c>
      <c r="S164" s="16" t="n">
        <v>0.466315504314277</v>
      </c>
      <c r="T164" s="16" t="n">
        <v>0.300570310689135</v>
      </c>
      <c r="U164" s="16" t="n">
        <v>0.63404062792263</v>
      </c>
      <c r="V164" s="16" t="n">
        <v>-0.0488944219646789</v>
      </c>
      <c r="W164" s="16"/>
      <c r="X164" s="16" t="n">
        <v>0.307130984436235</v>
      </c>
      <c r="Y164" s="16" t="n">
        <v>-0.188997700510336</v>
      </c>
      <c r="Z164" s="16" t="n">
        <v>0.508687706683183</v>
      </c>
      <c r="AA164" s="16" t="n">
        <v>0.465300830300173</v>
      </c>
      <c r="AB164" s="16" t="n">
        <v>0.442834716779646</v>
      </c>
      <c r="AC164" s="16" t="n">
        <v>0.828613400169652</v>
      </c>
      <c r="AD164" s="16" t="n">
        <v>0.182384509241161</v>
      </c>
      <c r="AE164" s="16"/>
      <c r="AF164" s="16" t="n">
        <v>0.10133662012416</v>
      </c>
      <c r="AG164" s="16" t="n">
        <v>-0.529178581712646</v>
      </c>
      <c r="AH164" s="16" t="n">
        <v>0.068975711830511</v>
      </c>
      <c r="AI164" s="16" t="n">
        <v>0.320723252650676</v>
      </c>
      <c r="AJ164" s="16" t="n">
        <v>0.445325815576156</v>
      </c>
      <c r="AK164" s="16" t="n">
        <v>0.102321247752478</v>
      </c>
      <c r="AL164" s="16" t="n">
        <v>0.949294371858588</v>
      </c>
      <c r="AM164" s="16" t="n">
        <v>0.374220403184061</v>
      </c>
      <c r="AN164" s="16" t="n">
        <v>-0.0465292476775686</v>
      </c>
      <c r="AO164" s="16" t="n">
        <v>0.492975546897063</v>
      </c>
      <c r="AP164" s="16" t="n">
        <v>0.429735613315424</v>
      </c>
      <c r="AQ164" s="16"/>
      <c r="AR164" s="16" t="n">
        <v>0.141432441562627</v>
      </c>
      <c r="AS164" s="16" t="n">
        <v>0.35217114048219</v>
      </c>
      <c r="AT164" s="16" t="n">
        <v>0.434402305373553</v>
      </c>
    </row>
    <row r="165">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row>
    <row r="166">
      <c r="B166" s="7" t="s">
        <v>133</v>
      </c>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row>
    <row r="167">
      <c r="B167" s="26" t="s">
        <v>74</v>
      </c>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row>
    <row r="168">
      <c r="B168" t="s">
        <v>116</v>
      </c>
      <c r="C168" s="16" t="n">
        <v>0.129624475670082</v>
      </c>
      <c r="D168" s="16" t="n">
        <v>0.227340157410774</v>
      </c>
      <c r="E168" s="16" t="n">
        <v>0.188627811189904</v>
      </c>
      <c r="F168" s="16" t="n">
        <v>0.102962035556701</v>
      </c>
      <c r="G168" s="16"/>
      <c r="H168" s="16" t="n">
        <v>0.487284605460157</v>
      </c>
      <c r="I168" s="16" t="n">
        <v>0.135435064553808</v>
      </c>
      <c r="J168" s="16"/>
      <c r="K168" s="16" t="n">
        <v>0.105994717136403</v>
      </c>
      <c r="L168" s="16"/>
      <c r="M168" s="16" t="n">
        <v>0.110499764983928</v>
      </c>
      <c r="N168" s="16" t="n">
        <v>0.241086925067319</v>
      </c>
      <c r="O168" s="16" t="n">
        <v>0.272415315346077</v>
      </c>
      <c r="P168" s="16" t="n">
        <v>0.349429052183668</v>
      </c>
      <c r="Q168" s="16"/>
      <c r="R168" s="16" t="n">
        <v>0.165804076619401</v>
      </c>
      <c r="S168" s="16" t="n">
        <v>0.196872016431147</v>
      </c>
      <c r="T168" s="16" t="n">
        <v>0.234989998952511</v>
      </c>
      <c r="U168" s="16" t="n">
        <v>0.111235383763988</v>
      </c>
      <c r="V168" s="16" t="n">
        <v>0.0597748670888221</v>
      </c>
      <c r="W168" s="16"/>
      <c r="X168" s="16" t="n">
        <v>0.0904633461582266</v>
      </c>
      <c r="Y168" s="16" t="n">
        <v>0.0537330650330058</v>
      </c>
      <c r="Z168" s="16" t="n">
        <v>0.156140965571118</v>
      </c>
      <c r="AA168" s="16" t="n">
        <v>0.193742956502395</v>
      </c>
      <c r="AB168" s="16" t="n">
        <v>0.219956868676482</v>
      </c>
      <c r="AC168" s="16" t="n">
        <v>0.134245843746161</v>
      </c>
      <c r="AD168" s="16" t="n">
        <v>0.416027242382365</v>
      </c>
      <c r="AE168" s="16"/>
      <c r="AF168" s="16" t="n">
        <v>0.0333570329913387</v>
      </c>
      <c r="AG168" s="16" t="n">
        <v>0.213225095581976</v>
      </c>
      <c r="AH168" s="16" t="n">
        <v>0.262377236045511</v>
      </c>
      <c r="AI168" s="16" t="n">
        <v>0.123161988474196</v>
      </c>
      <c r="AJ168" s="16" t="n">
        <v>0.291427887091456</v>
      </c>
      <c r="AK168" s="16" t="n">
        <v>0.0534286993241408</v>
      </c>
      <c r="AL168" s="16" t="n">
        <v>0.469978373441288</v>
      </c>
      <c r="AM168" s="16" t="n">
        <v>0.00475735392049333</v>
      </c>
      <c r="AN168" s="16" t="n">
        <v>0.243332444725599</v>
      </c>
      <c r="AO168" s="16" t="n">
        <v>0.268861547225862</v>
      </c>
      <c r="AP168" s="16" t="n">
        <v>0.0109596618640284</v>
      </c>
      <c r="AQ168" s="16"/>
      <c r="AR168" s="16" t="n">
        <v>0.118052994368926</v>
      </c>
      <c r="AS168" s="16" t="n">
        <v>0.2877098860265</v>
      </c>
      <c r="AT168" s="16" t="n">
        <v>0.0765643802912788</v>
      </c>
    </row>
    <row r="169">
      <c r="B169" t="s">
        <v>117</v>
      </c>
      <c r="C169" s="16" t="n">
        <v>0.267733893129205</v>
      </c>
      <c r="D169" s="16" t="n">
        <v>0.22761920420838</v>
      </c>
      <c r="E169" s="16" t="n">
        <v>0.288983503248104</v>
      </c>
      <c r="F169" s="16" t="n">
        <v>0.266641604262933</v>
      </c>
      <c r="G169" s="16"/>
      <c r="H169" s="16" t="n">
        <v>0.0571615324131983</v>
      </c>
      <c r="I169" s="16" t="n">
        <v>0.213388125188361</v>
      </c>
      <c r="J169" s="16"/>
      <c r="K169" s="16" t="n">
        <v>0.31055058195757</v>
      </c>
      <c r="L169" s="16"/>
      <c r="M169" s="16" t="n">
        <v>0.257022347118219</v>
      </c>
      <c r="N169" s="16" t="n">
        <v>0.325634260630617</v>
      </c>
      <c r="O169" s="16" t="n">
        <v>0.363743761106425</v>
      </c>
      <c r="P169" s="16" t="n">
        <v>0.386187660864139</v>
      </c>
      <c r="Q169" s="16"/>
      <c r="R169" s="16" t="n">
        <v>0.158201959031379</v>
      </c>
      <c r="S169" s="16" t="n">
        <v>0.504467143628395</v>
      </c>
      <c r="T169" s="16" t="n">
        <v>0.190354404097867</v>
      </c>
      <c r="U169" s="16" t="n">
        <v>0.387598786249625</v>
      </c>
      <c r="V169" s="16" t="n">
        <v>0.192107042676787</v>
      </c>
      <c r="W169" s="16"/>
      <c r="X169" s="16" t="n">
        <v>0.307721430454627</v>
      </c>
      <c r="Y169" s="16" t="n">
        <v>0.215846862059553</v>
      </c>
      <c r="Z169" s="16" t="n">
        <v>0.288973969439996</v>
      </c>
      <c r="AA169" s="16" t="n">
        <v>0.119859063085008</v>
      </c>
      <c r="AB169" s="16" t="n">
        <v>0.457317149095731</v>
      </c>
      <c r="AC169" s="16" t="n">
        <v>0.72647796039152</v>
      </c>
      <c r="AD169" s="16" t="n">
        <v>0.495670036513628</v>
      </c>
      <c r="AE169" s="16"/>
      <c r="AF169" s="16" t="n">
        <v>0.0912278821372328</v>
      </c>
      <c r="AG169" s="16" t="n">
        <v>0.00997608792034027</v>
      </c>
      <c r="AH169" s="16" t="n">
        <v>0.467813427421769</v>
      </c>
      <c r="AI169" s="16" t="n">
        <v>0.234939556306443</v>
      </c>
      <c r="AJ169" s="16" t="n">
        <v>0.223310030811657</v>
      </c>
      <c r="AK169" s="16" t="n">
        <v>0.176167505555721</v>
      </c>
      <c r="AL169" s="16" t="n">
        <v>0.260688737388098</v>
      </c>
      <c r="AM169" s="16" t="n">
        <v>0.551397972681416</v>
      </c>
      <c r="AN169" s="16" t="n">
        <v>0.203743800455685</v>
      </c>
      <c r="AO169" s="16" t="n">
        <v>0.463098731877296</v>
      </c>
      <c r="AP169" s="16" t="n">
        <v>0.303797865548379</v>
      </c>
      <c r="AQ169" s="16"/>
      <c r="AR169" s="16" t="n">
        <v>0.210818642629382</v>
      </c>
      <c r="AS169" s="16" t="n">
        <v>0.329485362228328</v>
      </c>
      <c r="AT169" s="16" t="n">
        <v>0.385024101832455</v>
      </c>
    </row>
    <row r="170">
      <c r="B170" t="s">
        <v>118</v>
      </c>
      <c r="C170" s="16" t="n">
        <v>0.217686420666982</v>
      </c>
      <c r="D170" s="16" t="n">
        <v>0.149140937099577</v>
      </c>
      <c r="E170" s="16" t="n">
        <v>0.307285645885197</v>
      </c>
      <c r="F170" s="16" t="n">
        <v>0.201712624064113</v>
      </c>
      <c r="G170" s="16"/>
      <c r="H170" s="16" t="n">
        <v>0.125295438918224</v>
      </c>
      <c r="I170" s="16" t="n">
        <v>0.216455855116257</v>
      </c>
      <c r="J170" s="16"/>
      <c r="K170" s="16" t="n">
        <v>0.188250881259032</v>
      </c>
      <c r="L170" s="16"/>
      <c r="M170" s="16" t="n">
        <v>0.212043512233565</v>
      </c>
      <c r="N170" s="16" t="n">
        <v>0.287353685223774</v>
      </c>
      <c r="O170" s="16" t="n">
        <v>0.171092533009353</v>
      </c>
      <c r="P170" s="16" t="n">
        <v>0.164689811652494</v>
      </c>
      <c r="Q170" s="16"/>
      <c r="R170" s="16" t="n">
        <v>0.276914611802392</v>
      </c>
      <c r="S170" s="16" t="n">
        <v>0.0974427651079702</v>
      </c>
      <c r="T170" s="16" t="n">
        <v>0.15253494684471</v>
      </c>
      <c r="U170" s="16" t="n">
        <v>0.313529666238133</v>
      </c>
      <c r="V170" s="16" t="n">
        <v>0.209899968134648</v>
      </c>
      <c r="W170" s="16"/>
      <c r="X170" s="16" t="n">
        <v>0.263159744750708</v>
      </c>
      <c r="Y170" s="16" t="n">
        <v>0.1194575360743</v>
      </c>
      <c r="Z170" s="16" t="n">
        <v>0.134511445049584</v>
      </c>
      <c r="AA170" s="16" t="n">
        <v>0.427548298688986</v>
      </c>
      <c r="AB170" s="16" t="n">
        <v>0.256201068932076</v>
      </c>
      <c r="AC170" s="16" t="n">
        <v>0.0736162985330047</v>
      </c>
      <c r="AD170" s="16" t="n">
        <v>0.0509902509073502</v>
      </c>
      <c r="AE170" s="16"/>
      <c r="AF170" s="16" t="n">
        <v>0.440369002676452</v>
      </c>
      <c r="AG170" s="16" t="n">
        <v>0.0130093649899578</v>
      </c>
      <c r="AH170" s="16" t="n">
        <v>0.0165649726691043</v>
      </c>
      <c r="AI170" s="16" t="n">
        <v>0.20750439635551</v>
      </c>
      <c r="AJ170" s="16" t="n">
        <v>0.233234420771493</v>
      </c>
      <c r="AK170" s="16" t="n">
        <v>0.346976977886907</v>
      </c>
      <c r="AL170" s="16" t="n">
        <v>0.231432024677591</v>
      </c>
      <c r="AM170" s="16" t="n">
        <v>0.0813630922676695</v>
      </c>
      <c r="AN170" s="16" t="n">
        <v>0.0786678917983571</v>
      </c>
      <c r="AO170" s="16" t="n">
        <v>0.00998564067541702</v>
      </c>
      <c r="AP170" s="16" t="n">
        <v>0.542780807628729</v>
      </c>
      <c r="AQ170" s="16"/>
      <c r="AR170" s="16" t="n">
        <v>0.185084071291634</v>
      </c>
      <c r="AS170" s="16" t="n">
        <v>0.0966458741435497</v>
      </c>
      <c r="AT170" s="16" t="n">
        <v>0.367530296452639</v>
      </c>
    </row>
    <row r="171">
      <c r="B171" t="s">
        <v>119</v>
      </c>
      <c r="C171" s="16" t="n">
        <v>0.0645402911497295</v>
      </c>
      <c r="D171" s="16" t="n">
        <v>0.14625099830684</v>
      </c>
      <c r="E171" s="16" t="n">
        <v>0.0694261625239858</v>
      </c>
      <c r="F171" s="16" t="n">
        <v>0.0540131200569837</v>
      </c>
      <c r="G171" s="16"/>
      <c r="H171" s="16" t="n">
        <v>0.287151699007795</v>
      </c>
      <c r="I171" s="16" t="n">
        <v>0.0725660075099548</v>
      </c>
      <c r="J171" s="16"/>
      <c r="K171" s="16" t="n">
        <v>0.0714995947506794</v>
      </c>
      <c r="L171" s="16"/>
      <c r="M171" s="16" t="n">
        <v>0.0645472689854219</v>
      </c>
      <c r="N171" s="16" t="n">
        <v>0.0484256187926762</v>
      </c>
      <c r="O171" s="16" t="n">
        <v>0.122905435374816</v>
      </c>
      <c r="P171" s="16" t="n">
        <v>0.0422900799473211</v>
      </c>
      <c r="Q171" s="16"/>
      <c r="R171" s="16" t="n">
        <v>0</v>
      </c>
      <c r="S171" s="16" t="n">
        <v>0.0076575461201416</v>
      </c>
      <c r="T171" s="16" t="n">
        <v>0.0516259389439122</v>
      </c>
      <c r="U171" s="16" t="n">
        <v>0.0128026879166319</v>
      </c>
      <c r="V171" s="16" t="n">
        <v>0.131685521270776</v>
      </c>
      <c r="W171" s="16"/>
      <c r="X171" s="16" t="n">
        <v>0.0552838234761033</v>
      </c>
      <c r="Y171" s="16" t="n">
        <v>0.101112723047417</v>
      </c>
      <c r="Z171" s="16" t="n">
        <v>0.138498100037904</v>
      </c>
      <c r="AA171" s="16" t="n">
        <v>0.0877111801989264</v>
      </c>
      <c r="AB171" s="16" t="n">
        <v>0.0148421740347399</v>
      </c>
      <c r="AC171" s="16" t="n">
        <v>0.0463765577797097</v>
      </c>
      <c r="AD171" s="16" t="n">
        <v>0.00852874777285104</v>
      </c>
      <c r="AE171" s="16"/>
      <c r="AF171" s="16" t="n">
        <v>0.429388143969578</v>
      </c>
      <c r="AG171" s="16" t="n">
        <v>0.149067213414624</v>
      </c>
      <c r="AH171" s="16" t="n">
        <v>0.0192587676425959</v>
      </c>
      <c r="AI171" s="16" t="n">
        <v>0.136048699000672</v>
      </c>
      <c r="AJ171" s="16" t="n">
        <v>0.00647995676195796</v>
      </c>
      <c r="AK171" s="16" t="n">
        <v>0.0384146418583298</v>
      </c>
      <c r="AL171" s="16" t="n">
        <v>0.0379008644930235</v>
      </c>
      <c r="AM171" s="16" t="n">
        <v>0.151826762659336</v>
      </c>
      <c r="AN171" s="16" t="n">
        <v>0</v>
      </c>
      <c r="AO171" s="16" t="n">
        <v>0</v>
      </c>
      <c r="AP171" s="16" t="n">
        <v>0</v>
      </c>
      <c r="AQ171" s="16"/>
      <c r="AR171" s="16" t="n">
        <v>0.096902350653123</v>
      </c>
      <c r="AS171" s="16" t="n">
        <v>0.0110642680929222</v>
      </c>
      <c r="AT171" s="16" t="n">
        <v>0.00755357748788394</v>
      </c>
    </row>
    <row r="172">
      <c r="B172" t="s">
        <v>120</v>
      </c>
      <c r="C172" s="16" t="n">
        <v>0.240041967457354</v>
      </c>
      <c r="D172" s="16" t="n">
        <v>0.122919032916678</v>
      </c>
      <c r="E172" s="16" t="n">
        <v>0.121302424584007</v>
      </c>
      <c r="F172" s="16" t="n">
        <v>0.28471161254042</v>
      </c>
      <c r="G172" s="16"/>
      <c r="H172" s="16" t="n">
        <v>0.0413219417648261</v>
      </c>
      <c r="I172" s="16" t="n">
        <v>0.260336989964889</v>
      </c>
      <c r="J172" s="16"/>
      <c r="K172" s="16" t="n">
        <v>0.227196732440717</v>
      </c>
      <c r="L172" s="16"/>
      <c r="M172" s="16" t="n">
        <v>0.26982408136497</v>
      </c>
      <c r="N172" s="16" t="n">
        <v>0.0411942384635385</v>
      </c>
      <c r="O172" s="16" t="n">
        <v>0.0644289907811314</v>
      </c>
      <c r="P172" s="16" t="n">
        <v>0.032055297875265</v>
      </c>
      <c r="Q172" s="16"/>
      <c r="R172" s="16" t="n">
        <v>0.266052901697886</v>
      </c>
      <c r="S172" s="16" t="n">
        <v>0.19265192502629</v>
      </c>
      <c r="T172" s="16" t="n">
        <v>0.317073015163222</v>
      </c>
      <c r="U172" s="16" t="n">
        <v>0.0798348543844287</v>
      </c>
      <c r="V172" s="16" t="n">
        <v>0.30777116394468</v>
      </c>
      <c r="W172" s="16"/>
      <c r="X172" s="16" t="n">
        <v>0.232695833520418</v>
      </c>
      <c r="Y172" s="16" t="n">
        <v>0.458474339429216</v>
      </c>
      <c r="Z172" s="16" t="n">
        <v>0.246563388100976</v>
      </c>
      <c r="AA172" s="16" t="n">
        <v>0.0895923608883865</v>
      </c>
      <c r="AB172" s="16" t="n">
        <v>0.0296436540113372</v>
      </c>
      <c r="AC172" s="16" t="n">
        <v>0.019283339549604</v>
      </c>
      <c r="AD172" s="16" t="n">
        <v>0.0277964295806766</v>
      </c>
      <c r="AE172" s="16"/>
      <c r="AF172" s="16" t="n">
        <v>0.00439888403363976</v>
      </c>
      <c r="AG172" s="16" t="n">
        <v>0.568348852522887</v>
      </c>
      <c r="AH172" s="16" t="n">
        <v>0.233985596221019</v>
      </c>
      <c r="AI172" s="16" t="n">
        <v>0.150380452349704</v>
      </c>
      <c r="AJ172" s="16" t="n">
        <v>0.243495774606463</v>
      </c>
      <c r="AK172" s="16" t="n">
        <v>0.247807231997541</v>
      </c>
      <c r="AL172" s="16" t="n">
        <v>0</v>
      </c>
      <c r="AM172" s="16" t="n">
        <v>0.204918873002115</v>
      </c>
      <c r="AN172" s="16" t="n">
        <v>0.474255863020358</v>
      </c>
      <c r="AO172" s="16" t="n">
        <v>0.247511838438626</v>
      </c>
      <c r="AP172" s="16" t="n">
        <v>0.142461664958863</v>
      </c>
      <c r="AQ172" s="16"/>
      <c r="AR172" s="16" t="n">
        <v>0.270850064882075</v>
      </c>
      <c r="AS172" s="16" t="n">
        <v>0.255252494212503</v>
      </c>
      <c r="AT172" s="16" t="n">
        <v>0.150850847093988</v>
      </c>
    </row>
    <row r="173">
      <c r="B173" t="s">
        <v>85</v>
      </c>
      <c r="C173" s="16" t="n">
        <v>0.0803729519266471</v>
      </c>
      <c r="D173" s="16" t="n">
        <v>0.126729670057751</v>
      </c>
      <c r="E173" s="16" t="n">
        <v>0.0243744525688024</v>
      </c>
      <c r="F173" s="16" t="n">
        <v>0.0899590035188497</v>
      </c>
      <c r="G173" s="16"/>
      <c r="H173" s="16" t="n">
        <v>0.00178478243579997</v>
      </c>
      <c r="I173" s="16" t="n">
        <v>0.101817957666729</v>
      </c>
      <c r="J173" s="16"/>
      <c r="K173" s="16" t="n">
        <v>0.0965074924555991</v>
      </c>
      <c r="L173" s="16"/>
      <c r="M173" s="16" t="n">
        <v>0.0860630253138959</v>
      </c>
      <c r="N173" s="16" t="n">
        <v>0.0563052718220766</v>
      </c>
      <c r="O173" s="16" t="n">
        <v>0.00541396438219832</v>
      </c>
      <c r="P173" s="16" t="n">
        <v>0.0253480974771134</v>
      </c>
      <c r="Q173" s="16"/>
      <c r="R173" s="16" t="n">
        <v>0.133026450848943</v>
      </c>
      <c r="S173" s="16" t="n">
        <v>0.000908603686057079</v>
      </c>
      <c r="T173" s="16" t="n">
        <v>0.0534216959977778</v>
      </c>
      <c r="U173" s="16" t="n">
        <v>0.0949986214471936</v>
      </c>
      <c r="V173" s="16" t="n">
        <v>0.0987614368842862</v>
      </c>
      <c r="W173" s="16"/>
      <c r="X173" s="16" t="n">
        <v>0.050675821639917</v>
      </c>
      <c r="Y173" s="16" t="n">
        <v>0.0513754743565084</v>
      </c>
      <c r="Z173" s="16" t="n">
        <v>0.0353121318004221</v>
      </c>
      <c r="AA173" s="16" t="n">
        <v>0.0815461406362993</v>
      </c>
      <c r="AB173" s="16" t="n">
        <v>0.0220390852496342</v>
      </c>
      <c r="AC173" s="16" t="n">
        <v>0</v>
      </c>
      <c r="AD173" s="16" t="n">
        <v>0.000987292843128864</v>
      </c>
      <c r="AE173" s="16"/>
      <c r="AF173" s="16" t="n">
        <v>0.00125905419175868</v>
      </c>
      <c r="AG173" s="16" t="n">
        <v>0.0463733855702153</v>
      </c>
      <c r="AH173" s="16" t="n">
        <v>0</v>
      </c>
      <c r="AI173" s="16" t="n">
        <v>0.147964907513475</v>
      </c>
      <c r="AJ173" s="16" t="n">
        <v>0.00205192995697406</v>
      </c>
      <c r="AK173" s="16" t="n">
        <v>0.13720494337736</v>
      </c>
      <c r="AL173" s="16" t="n">
        <v>0</v>
      </c>
      <c r="AM173" s="16" t="n">
        <v>0.00573594546897082</v>
      </c>
      <c r="AN173" s="16" t="n">
        <v>0</v>
      </c>
      <c r="AO173" s="16" t="n">
        <v>0.0105422417827998</v>
      </c>
      <c r="AP173" s="16" t="n">
        <v>0</v>
      </c>
      <c r="AQ173" s="16"/>
      <c r="AR173" s="16" t="n">
        <v>0.11829187617486</v>
      </c>
      <c r="AS173" s="16" t="n">
        <v>0.0198421152961967</v>
      </c>
      <c r="AT173" s="16" t="n">
        <v>0.0124767968417547</v>
      </c>
    </row>
    <row r="174">
      <c r="B174" t="s">
        <v>121</v>
      </c>
      <c r="C174" s="16" t="n">
        <v>0.397358368799287</v>
      </c>
      <c r="D174" s="16" t="n">
        <v>0.454959361619154</v>
      </c>
      <c r="E174" s="16" t="n">
        <v>0.477611314438008</v>
      </c>
      <c r="F174" s="16" t="n">
        <v>0.369603639819634</v>
      </c>
      <c r="G174" s="16"/>
      <c r="H174" s="16" t="n">
        <v>0.544446137873355</v>
      </c>
      <c r="I174" s="16" t="n">
        <v>0.34882318974217</v>
      </c>
      <c r="J174" s="16"/>
      <c r="K174" s="16" t="n">
        <v>0.416545299093973</v>
      </c>
      <c r="L174" s="16"/>
      <c r="M174" s="16" t="n">
        <v>0.367522112102147</v>
      </c>
      <c r="N174" s="16" t="n">
        <v>0.566721185697935</v>
      </c>
      <c r="O174" s="16" t="n">
        <v>0.636159076452502</v>
      </c>
      <c r="P174" s="16" t="n">
        <v>0.735616713047806</v>
      </c>
      <c r="Q174" s="16"/>
      <c r="R174" s="16" t="n">
        <v>0.32400603565078</v>
      </c>
      <c r="S174" s="16" t="n">
        <v>0.701339160059541</v>
      </c>
      <c r="T174" s="16" t="n">
        <v>0.425344403050378</v>
      </c>
      <c r="U174" s="16" t="n">
        <v>0.498834170013613</v>
      </c>
      <c r="V174" s="16" t="n">
        <v>0.251881909765609</v>
      </c>
      <c r="W174" s="16"/>
      <c r="X174" s="16" t="n">
        <v>0.398184776612854</v>
      </c>
      <c r="Y174" s="16" t="n">
        <v>0.269579927092559</v>
      </c>
      <c r="Z174" s="16" t="n">
        <v>0.445114935011114</v>
      </c>
      <c r="AA174" s="16" t="n">
        <v>0.313602019587402</v>
      </c>
      <c r="AB174" s="16" t="n">
        <v>0.677274017772213</v>
      </c>
      <c r="AC174" s="16" t="n">
        <v>0.860723804137682</v>
      </c>
      <c r="AD174" s="16" t="n">
        <v>0.911697278895993</v>
      </c>
      <c r="AE174" s="16"/>
      <c r="AF174" s="16" t="n">
        <v>0.124584915128572</v>
      </c>
      <c r="AG174" s="16" t="n">
        <v>0.223201183502316</v>
      </c>
      <c r="AH174" s="16" t="n">
        <v>0.730190663467281</v>
      </c>
      <c r="AI174" s="16" t="n">
        <v>0.358101544780639</v>
      </c>
      <c r="AJ174" s="16" t="n">
        <v>0.514737917903112</v>
      </c>
      <c r="AK174" s="16" t="n">
        <v>0.229596204879862</v>
      </c>
      <c r="AL174" s="16" t="n">
        <v>0.730667110829386</v>
      </c>
      <c r="AM174" s="16" t="n">
        <v>0.556155326601909</v>
      </c>
      <c r="AN174" s="16" t="n">
        <v>0.447076245181285</v>
      </c>
      <c r="AO174" s="16" t="n">
        <v>0.731960279103158</v>
      </c>
      <c r="AP174" s="16" t="n">
        <v>0.314757527412408</v>
      </c>
      <c r="AQ174" s="16"/>
      <c r="AR174" s="16" t="n">
        <v>0.328871636998308</v>
      </c>
      <c r="AS174" s="16" t="n">
        <v>0.617195248254828</v>
      </c>
      <c r="AT174" s="16" t="n">
        <v>0.461588482123734</v>
      </c>
    </row>
    <row r="175">
      <c r="B175" t="s">
        <v>122</v>
      </c>
      <c r="C175" s="16" t="n">
        <v>0.304582258607084</v>
      </c>
      <c r="D175" s="16" t="n">
        <v>0.269170031223518</v>
      </c>
      <c r="E175" s="16" t="n">
        <v>0.190728587107993</v>
      </c>
      <c r="F175" s="16" t="n">
        <v>0.338724732597403</v>
      </c>
      <c r="G175" s="16"/>
      <c r="H175" s="16" t="n">
        <v>0.328473640772622</v>
      </c>
      <c r="I175" s="16" t="n">
        <v>0.332902997474844</v>
      </c>
      <c r="J175" s="16"/>
      <c r="K175" s="16" t="n">
        <v>0.298696327191396</v>
      </c>
      <c r="L175" s="16"/>
      <c r="M175" s="16" t="n">
        <v>0.334371350350391</v>
      </c>
      <c r="N175" s="16" t="n">
        <v>0.0896198572562147</v>
      </c>
      <c r="O175" s="16" t="n">
        <v>0.187334426155948</v>
      </c>
      <c r="P175" s="16" t="n">
        <v>0.0743453778225861</v>
      </c>
      <c r="Q175" s="16"/>
      <c r="R175" s="16" t="n">
        <v>0.266052901697886</v>
      </c>
      <c r="S175" s="16" t="n">
        <v>0.200309471146431</v>
      </c>
      <c r="T175" s="16" t="n">
        <v>0.368698954107135</v>
      </c>
      <c r="U175" s="16" t="n">
        <v>0.0926375423010606</v>
      </c>
      <c r="V175" s="16" t="n">
        <v>0.439456685215456</v>
      </c>
      <c r="W175" s="16"/>
      <c r="X175" s="16" t="n">
        <v>0.287979656996521</v>
      </c>
      <c r="Y175" s="16" t="n">
        <v>0.559587062476633</v>
      </c>
      <c r="Z175" s="16" t="n">
        <v>0.38506148813888</v>
      </c>
      <c r="AA175" s="16" t="n">
        <v>0.177303541087313</v>
      </c>
      <c r="AB175" s="16" t="n">
        <v>0.044485828046077</v>
      </c>
      <c r="AC175" s="16" t="n">
        <v>0.0656598973293136</v>
      </c>
      <c r="AD175" s="16" t="n">
        <v>0.0363251773535277</v>
      </c>
      <c r="AE175" s="16"/>
      <c r="AF175" s="16" t="n">
        <v>0.433787028003218</v>
      </c>
      <c r="AG175" s="16" t="n">
        <v>0.717416065937511</v>
      </c>
      <c r="AH175" s="16" t="n">
        <v>0.253244363863615</v>
      </c>
      <c r="AI175" s="16" t="n">
        <v>0.286429151350376</v>
      </c>
      <c r="AJ175" s="16" t="n">
        <v>0.249975731368421</v>
      </c>
      <c r="AK175" s="16" t="n">
        <v>0.286221873855871</v>
      </c>
      <c r="AL175" s="16" t="n">
        <v>0.0379008644930235</v>
      </c>
      <c r="AM175" s="16" t="n">
        <v>0.35674563566145</v>
      </c>
      <c r="AN175" s="16" t="n">
        <v>0.474255863020358</v>
      </c>
      <c r="AO175" s="16" t="n">
        <v>0.247511838438626</v>
      </c>
      <c r="AP175" s="16" t="n">
        <v>0.142461664958863</v>
      </c>
      <c r="AQ175" s="16"/>
      <c r="AR175" s="16" t="n">
        <v>0.367752415535198</v>
      </c>
      <c r="AS175" s="16" t="n">
        <v>0.266316762305426</v>
      </c>
      <c r="AT175" s="16" t="n">
        <v>0.158404424581872</v>
      </c>
    </row>
    <row r="176">
      <c r="B176" t="s">
        <v>123</v>
      </c>
      <c r="C176" s="16" t="n">
        <v>0.0927761101922033</v>
      </c>
      <c r="D176" s="16" t="n">
        <v>0.185789330395636</v>
      </c>
      <c r="E176" s="16" t="n">
        <v>0.286882727330015</v>
      </c>
      <c r="F176" s="16" t="n">
        <v>0.030878907222231</v>
      </c>
      <c r="G176" s="16"/>
      <c r="H176" s="16" t="n">
        <v>0.215972497100733</v>
      </c>
      <c r="I176" s="16" t="n">
        <v>0.0159201922673256</v>
      </c>
      <c r="J176" s="16"/>
      <c r="K176" s="16" t="n">
        <v>0.117848971902577</v>
      </c>
      <c r="L176" s="16"/>
      <c r="M176" s="16" t="n">
        <v>0.0331507617517559</v>
      </c>
      <c r="N176" s="16" t="n">
        <v>0.47710132844172</v>
      </c>
      <c r="O176" s="16" t="n">
        <v>0.448824650296554</v>
      </c>
      <c r="P176" s="16" t="n">
        <v>0.66127133522522</v>
      </c>
      <c r="Q176" s="16"/>
      <c r="R176" s="16" t="n">
        <v>0.057953133952894</v>
      </c>
      <c r="S176" s="16" t="n">
        <v>0.50102968891311</v>
      </c>
      <c r="T176" s="16" t="n">
        <v>0.0566454489432432</v>
      </c>
      <c r="U176" s="16" t="n">
        <v>0.406196627712552</v>
      </c>
      <c r="V176" s="16" t="n">
        <v>-0.187574775449847</v>
      </c>
      <c r="W176" s="16"/>
      <c r="X176" s="16" t="n">
        <v>0.110205119616333</v>
      </c>
      <c r="Y176" s="16" t="n">
        <v>-0.290007135384074</v>
      </c>
      <c r="Z176" s="16" t="n">
        <v>0.0600534468722338</v>
      </c>
      <c r="AA176" s="16" t="n">
        <v>0.136298478500089</v>
      </c>
      <c r="AB176" s="16" t="n">
        <v>0.632788189726136</v>
      </c>
      <c r="AC176" s="16" t="n">
        <v>0.795063906808368</v>
      </c>
      <c r="AD176" s="16" t="n">
        <v>0.875372101542465</v>
      </c>
      <c r="AE176" s="16"/>
      <c r="AF176" s="16" t="n">
        <v>-0.309202112874647</v>
      </c>
      <c r="AG176" s="16" t="n">
        <v>-0.494214882435195</v>
      </c>
      <c r="AH176" s="16" t="n">
        <v>0.476946299603666</v>
      </c>
      <c r="AI176" s="16" t="n">
        <v>0.071672393430263</v>
      </c>
      <c r="AJ176" s="16" t="n">
        <v>0.264762186534692</v>
      </c>
      <c r="AK176" s="16" t="n">
        <v>-0.056625668976009</v>
      </c>
      <c r="AL176" s="16" t="n">
        <v>0.692766246336362</v>
      </c>
      <c r="AM176" s="16" t="n">
        <v>0.199409690940459</v>
      </c>
      <c r="AN176" s="16" t="n">
        <v>-0.0271796178390736</v>
      </c>
      <c r="AO176" s="16" t="n">
        <v>0.484448440664532</v>
      </c>
      <c r="AP176" s="16" t="n">
        <v>0.172295862453545</v>
      </c>
      <c r="AQ176" s="16"/>
      <c r="AR176" s="16" t="n">
        <v>-0.0388807785368894</v>
      </c>
      <c r="AS176" s="16" t="n">
        <v>0.350878485949403</v>
      </c>
      <c r="AT176" s="16" t="n">
        <v>0.303184057541863</v>
      </c>
    </row>
    <row r="177">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row>
    <row r="178">
      <c r="B178" s="7" t="s">
        <v>134</v>
      </c>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row>
    <row r="179">
      <c r="B179" s="26" t="s">
        <v>74</v>
      </c>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row>
    <row r="180">
      <c r="B180" t="s">
        <v>116</v>
      </c>
      <c r="C180" s="16" t="n">
        <v>0.149560255085446</v>
      </c>
      <c r="D180" s="16" t="n">
        <v>0.287336686202629</v>
      </c>
      <c r="E180" s="16" t="n">
        <v>0.186124204226469</v>
      </c>
      <c r="F180" s="16" t="n">
        <v>0.124311171155072</v>
      </c>
      <c r="G180" s="16"/>
      <c r="H180" s="16" t="n">
        <v>0.724679957152581</v>
      </c>
      <c r="I180" s="16" t="n">
        <v>0.128236426639355</v>
      </c>
      <c r="J180" s="16"/>
      <c r="K180" s="16" t="n">
        <v>0.175783576446741</v>
      </c>
      <c r="L180" s="16"/>
      <c r="M180" s="16" t="n">
        <v>0.132989182426255</v>
      </c>
      <c r="N180" s="16" t="n">
        <v>0.241806544612726</v>
      </c>
      <c r="O180" s="16" t="n">
        <v>0.29791797306186</v>
      </c>
      <c r="P180" s="16" t="n">
        <v>0.300707562472077</v>
      </c>
      <c r="Q180" s="16"/>
      <c r="R180" s="16" t="n">
        <v>0.287968817363838</v>
      </c>
      <c r="S180" s="16" t="n">
        <v>0.281000115399141</v>
      </c>
      <c r="T180" s="16" t="n">
        <v>0.239045023553504</v>
      </c>
      <c r="U180" s="16" t="n">
        <v>0.0724326614672099</v>
      </c>
      <c r="V180" s="16" t="n">
        <v>0.0882474870083546</v>
      </c>
      <c r="W180" s="16"/>
      <c r="X180" s="16" t="n">
        <v>0.166701472272593</v>
      </c>
      <c r="Y180" s="16" t="n">
        <v>0.00588563052467355</v>
      </c>
      <c r="Z180" s="16" t="n">
        <v>0.155415399064088</v>
      </c>
      <c r="AA180" s="16" t="n">
        <v>0.185790874801116</v>
      </c>
      <c r="AB180" s="16" t="n">
        <v>0.244466428715194</v>
      </c>
      <c r="AC180" s="16" t="n">
        <v>0.116530508249646</v>
      </c>
      <c r="AD180" s="16" t="n">
        <v>0.418798134783009</v>
      </c>
      <c r="AE180" s="16"/>
      <c r="AF180" s="16" t="n">
        <v>0.0319934833810599</v>
      </c>
      <c r="AG180" s="16" t="n">
        <v>0.0279926209278384</v>
      </c>
      <c r="AH180" s="16" t="n">
        <v>0.24523386381853</v>
      </c>
      <c r="AI180" s="16" t="n">
        <v>0.116845413568697</v>
      </c>
      <c r="AJ180" s="16" t="n">
        <v>0.28051714964181</v>
      </c>
      <c r="AK180" s="16" t="n">
        <v>0.0355674602358825</v>
      </c>
      <c r="AL180" s="16" t="n">
        <v>0.455237988877499</v>
      </c>
      <c r="AM180" s="16" t="n">
        <v>0.0954693448169477</v>
      </c>
      <c r="AN180" s="16" t="n">
        <v>0.0697221508455362</v>
      </c>
      <c r="AO180" s="16" t="n">
        <v>0.268861547225862</v>
      </c>
      <c r="AP180" s="16" t="n">
        <v>0.171495078066763</v>
      </c>
      <c r="AQ180" s="16"/>
      <c r="AR180" s="16" t="n">
        <v>0.130308744752581</v>
      </c>
      <c r="AS180" s="16" t="n">
        <v>0.373370443704544</v>
      </c>
      <c r="AT180" s="16" t="n">
        <v>0.0819978736838761</v>
      </c>
    </row>
    <row r="181">
      <c r="B181" t="s">
        <v>117</v>
      </c>
      <c r="C181" s="16" t="n">
        <v>0.161376667204438</v>
      </c>
      <c r="D181" s="16" t="n">
        <v>0.285292689717356</v>
      </c>
      <c r="E181" s="16" t="n">
        <v>0.222579586788655</v>
      </c>
      <c r="F181" s="16" t="n">
        <v>0.131171155314369</v>
      </c>
      <c r="G181" s="16"/>
      <c r="H181" s="16" t="n">
        <v>0.0824378323016813</v>
      </c>
      <c r="I181" s="16" t="n">
        <v>0.132236499435788</v>
      </c>
      <c r="J181" s="16"/>
      <c r="K181" s="16" t="n">
        <v>0.237510207340235</v>
      </c>
      <c r="L181" s="16"/>
      <c r="M181" s="16" t="n">
        <v>0.139755882280273</v>
      </c>
      <c r="N181" s="16" t="n">
        <v>0.287461194038996</v>
      </c>
      <c r="O181" s="16" t="n">
        <v>0.338731103975353</v>
      </c>
      <c r="P181" s="16" t="n">
        <v>0.349210841690407</v>
      </c>
      <c r="Q181" s="16"/>
      <c r="R181" s="16" t="n">
        <v>0.0251755081824363</v>
      </c>
      <c r="S181" s="16" t="n">
        <v>0.228966682027281</v>
      </c>
      <c r="T181" s="16" t="n">
        <v>0.182547957381508</v>
      </c>
      <c r="U181" s="16" t="n">
        <v>0.277170063417653</v>
      </c>
      <c r="V181" s="16" t="n">
        <v>0.0858495105181637</v>
      </c>
      <c r="W181" s="16"/>
      <c r="X181" s="16" t="n">
        <v>0.175482866889872</v>
      </c>
      <c r="Y181" s="16" t="n">
        <v>0.0739497509145321</v>
      </c>
      <c r="Z181" s="16" t="n">
        <v>0.171311109131117</v>
      </c>
      <c r="AA181" s="16" t="n">
        <v>0.133224740019744</v>
      </c>
      <c r="AB181" s="16" t="n">
        <v>0.459968012311516</v>
      </c>
      <c r="AC181" s="16" t="n">
        <v>0.138856549304579</v>
      </c>
      <c r="AD181" s="16" t="n">
        <v>0.106566019696779</v>
      </c>
      <c r="AE181" s="16"/>
      <c r="AF181" s="16" t="n">
        <v>0.0556174636961513</v>
      </c>
      <c r="AG181" s="16" t="n">
        <v>0.20501497349537</v>
      </c>
      <c r="AH181" s="16" t="n">
        <v>0.059801727707647</v>
      </c>
      <c r="AI181" s="16" t="n">
        <v>0.32611827807315</v>
      </c>
      <c r="AJ181" s="16" t="n">
        <v>0.081126493415051</v>
      </c>
      <c r="AK181" s="16" t="n">
        <v>0.0945758681434847</v>
      </c>
      <c r="AL181" s="16" t="n">
        <v>0.247084205284346</v>
      </c>
      <c r="AM181" s="16" t="n">
        <v>0.239944302413608</v>
      </c>
      <c r="AN181" s="16" t="n">
        <v>0.394031926632327</v>
      </c>
      <c r="AO181" s="16" t="n">
        <v>0.45109795565161</v>
      </c>
      <c r="AP181" s="16" t="n">
        <v>0.000383057537657785</v>
      </c>
      <c r="AQ181" s="16"/>
      <c r="AR181" s="16" t="n">
        <v>0.128711500738012</v>
      </c>
      <c r="AS181" s="16" t="n">
        <v>0.238430857489232</v>
      </c>
      <c r="AT181" s="16" t="n">
        <v>0.20670180189233</v>
      </c>
    </row>
    <row r="182">
      <c r="B182" t="s">
        <v>118</v>
      </c>
      <c r="C182" s="16" t="n">
        <v>0.265022303933299</v>
      </c>
      <c r="D182" s="16" t="n">
        <v>0.0799697946010864</v>
      </c>
      <c r="E182" s="16" t="n">
        <v>0.344363397964558</v>
      </c>
      <c r="F182" s="16" t="n">
        <v>0.264930048173682</v>
      </c>
      <c r="G182" s="16"/>
      <c r="H182" s="16" t="n">
        <v>0.115878170383049</v>
      </c>
      <c r="I182" s="16" t="n">
        <v>0.231640513596525</v>
      </c>
      <c r="J182" s="16"/>
      <c r="K182" s="16" t="n">
        <v>0.215246340794698</v>
      </c>
      <c r="L182" s="16"/>
      <c r="M182" s="16" t="n">
        <v>0.266806564168603</v>
      </c>
      <c r="N182" s="16" t="n">
        <v>0.28156154398545</v>
      </c>
      <c r="O182" s="16" t="n">
        <v>0.167197151601826</v>
      </c>
      <c r="P182" s="16" t="n">
        <v>0.231413458404354</v>
      </c>
      <c r="Q182" s="16"/>
      <c r="R182" s="16" t="n">
        <v>0.154749871057954</v>
      </c>
      <c r="S182" s="16" t="n">
        <v>0.276471930739245</v>
      </c>
      <c r="T182" s="16" t="n">
        <v>0.199724224502126</v>
      </c>
      <c r="U182" s="16" t="n">
        <v>0.492999334048044</v>
      </c>
      <c r="V182" s="16" t="n">
        <v>0.170659448820464</v>
      </c>
      <c r="W182" s="16"/>
      <c r="X182" s="16" t="n">
        <v>0.288497655570666</v>
      </c>
      <c r="Y182" s="16" t="n">
        <v>0.194698993758032</v>
      </c>
      <c r="Z182" s="16" t="n">
        <v>0.406770592853138</v>
      </c>
      <c r="AA182" s="16" t="n">
        <v>0.346075962259586</v>
      </c>
      <c r="AB182" s="16" t="n">
        <v>0.249532380728213</v>
      </c>
      <c r="AC182" s="16" t="n">
        <v>0.0781212587248801</v>
      </c>
      <c r="AD182" s="16" t="n">
        <v>0.0530717851565799</v>
      </c>
      <c r="AE182" s="16"/>
      <c r="AF182" s="16" t="n">
        <v>0.00241361296499728</v>
      </c>
      <c r="AG182" s="16" t="n">
        <v>0.00276585839574681</v>
      </c>
      <c r="AH182" s="16" t="n">
        <v>0.256506373558555</v>
      </c>
      <c r="AI182" s="16" t="n">
        <v>0.372682414501509</v>
      </c>
      <c r="AJ182" s="16" t="n">
        <v>0.346573973989695</v>
      </c>
      <c r="AK182" s="16" t="n">
        <v>0.256906402727169</v>
      </c>
      <c r="AL182" s="16" t="n">
        <v>0.292481921360759</v>
      </c>
      <c r="AM182" s="16" t="n">
        <v>0.404623955264682</v>
      </c>
      <c r="AN182" s="16" t="n">
        <v>0.0692878873451561</v>
      </c>
      <c r="AO182" s="16" t="n">
        <v>0.0225430180084863</v>
      </c>
      <c r="AP182" s="16" t="n">
        <v>0.542780807628729</v>
      </c>
      <c r="AQ182" s="16"/>
      <c r="AR182" s="16" t="n">
        <v>0.240406446207701</v>
      </c>
      <c r="AS182" s="16" t="n">
        <v>0.19625265009283</v>
      </c>
      <c r="AT182" s="16" t="n">
        <v>0.366205762492036</v>
      </c>
    </row>
    <row r="183">
      <c r="B183" t="s">
        <v>119</v>
      </c>
      <c r="C183" s="16" t="n">
        <v>0.0693041397114326</v>
      </c>
      <c r="D183" s="16" t="n">
        <v>0.0840181188947506</v>
      </c>
      <c r="E183" s="16" t="n">
        <v>0.0287953379363543</v>
      </c>
      <c r="F183" s="16" t="n">
        <v>0.0783653623960616</v>
      </c>
      <c r="G183" s="16"/>
      <c r="H183" s="16" t="n">
        <v>0.0528196803364205</v>
      </c>
      <c r="I183" s="16" t="n">
        <v>0.0767453227653252</v>
      </c>
      <c r="J183" s="16"/>
      <c r="K183" s="16" t="n">
        <v>0.0474293476570621</v>
      </c>
      <c r="L183" s="16"/>
      <c r="M183" s="16" t="n">
        <v>0.0634770740167612</v>
      </c>
      <c r="N183" s="16" t="n">
        <v>0.109732065462525</v>
      </c>
      <c r="O183" s="16" t="n">
        <v>0.110607504856285</v>
      </c>
      <c r="P183" s="16" t="n">
        <v>0.0653009170569866</v>
      </c>
      <c r="Q183" s="16"/>
      <c r="R183" s="16" t="n">
        <v>0</v>
      </c>
      <c r="S183" s="16" t="n">
        <v>0.109711749969154</v>
      </c>
      <c r="T183" s="16" t="n">
        <v>0.00921292605601084</v>
      </c>
      <c r="U183" s="16" t="n">
        <v>0.0315519079019128</v>
      </c>
      <c r="V183" s="16" t="n">
        <v>0.127312976909909</v>
      </c>
      <c r="W183" s="16"/>
      <c r="X183" s="16" t="n">
        <v>0.134120177251224</v>
      </c>
      <c r="Y183" s="16" t="n">
        <v>0.0578689546567519</v>
      </c>
      <c r="Z183" s="16" t="n">
        <v>0.0394812561497234</v>
      </c>
      <c r="AA183" s="16" t="n">
        <v>0.000677640122269576</v>
      </c>
      <c r="AB183" s="16" t="n">
        <v>0.025785301127408</v>
      </c>
      <c r="AC183" s="16" t="n">
        <v>0.100001511565603</v>
      </c>
      <c r="AD183" s="16" t="n">
        <v>0.0339036297015188</v>
      </c>
      <c r="AE183" s="16"/>
      <c r="AF183" s="16" t="n">
        <v>0.0129661297755158</v>
      </c>
      <c r="AG183" s="16" t="n">
        <v>0.0463733855702153</v>
      </c>
      <c r="AH183" s="16" t="n">
        <v>0.00121596100431247</v>
      </c>
      <c r="AI183" s="16" t="n">
        <v>0.0332168422502923</v>
      </c>
      <c r="AJ183" s="16" t="n">
        <v>0.0363615372535938</v>
      </c>
      <c r="AK183" s="16" t="n">
        <v>0.165673778975055</v>
      </c>
      <c r="AL183" s="16" t="n">
        <v>0.00519588447739619</v>
      </c>
      <c r="AM183" s="16" t="n">
        <v>0.0256604628449007</v>
      </c>
      <c r="AN183" s="16" t="n">
        <v>0.0381788042019554</v>
      </c>
      <c r="AO183" s="16" t="n">
        <v>0.129113831511259</v>
      </c>
      <c r="AP183" s="16" t="n">
        <v>0</v>
      </c>
      <c r="AQ183" s="16"/>
      <c r="AR183" s="16" t="n">
        <v>0.0222087336485279</v>
      </c>
      <c r="AS183" s="16" t="n">
        <v>0.0945015834931964</v>
      </c>
      <c r="AT183" s="16" t="n">
        <v>0.18004460896807</v>
      </c>
    </row>
    <row r="184">
      <c r="B184" t="s">
        <v>120</v>
      </c>
      <c r="C184" s="16" t="n">
        <v>0.303292032790654</v>
      </c>
      <c r="D184" s="16" t="n">
        <v>0.243053798723744</v>
      </c>
      <c r="E184" s="16" t="n">
        <v>0.153392130830732</v>
      </c>
      <c r="F184" s="16" t="n">
        <v>0.349782562957978</v>
      </c>
      <c r="G184" s="16"/>
      <c r="H184" s="16" t="n">
        <v>0.00549257300034503</v>
      </c>
      <c r="I184" s="16" t="n">
        <v>0.385801002091834</v>
      </c>
      <c r="J184" s="16"/>
      <c r="K184" s="16" t="n">
        <v>0.249930773655718</v>
      </c>
      <c r="L184" s="16"/>
      <c r="M184" s="16" t="n">
        <v>0.343181906286923</v>
      </c>
      <c r="N184" s="16" t="n">
        <v>0.0325236190435865</v>
      </c>
      <c r="O184" s="16" t="n">
        <v>0.080132302122478</v>
      </c>
      <c r="P184" s="16" t="n">
        <v>0.0338263847997947</v>
      </c>
      <c r="Q184" s="16"/>
      <c r="R184" s="16" t="n">
        <v>0.266052901697886</v>
      </c>
      <c r="S184" s="16" t="n">
        <v>0.102339991327418</v>
      </c>
      <c r="T184" s="16" t="n">
        <v>0.355119192486592</v>
      </c>
      <c r="U184" s="16" t="n">
        <v>0.122205690627953</v>
      </c>
      <c r="V184" s="16" t="n">
        <v>0.452174991199751</v>
      </c>
      <c r="W184" s="16"/>
      <c r="X184" s="16" t="n">
        <v>0.207791057655166</v>
      </c>
      <c r="Y184" s="16" t="n">
        <v>0.652262314997349</v>
      </c>
      <c r="Z184" s="16" t="n">
        <v>0.227021642801933</v>
      </c>
      <c r="AA184" s="16" t="n">
        <v>0.334230782797284</v>
      </c>
      <c r="AB184" s="16" t="n">
        <v>0.0101896435074979</v>
      </c>
      <c r="AC184" s="16" t="n">
        <v>0.566490172155291</v>
      </c>
      <c r="AD184" s="16" t="n">
        <v>0.0481558448518036</v>
      </c>
      <c r="AE184" s="16"/>
      <c r="AF184" s="16" t="n">
        <v>0.897009310182276</v>
      </c>
      <c r="AG184" s="16" t="n">
        <v>0.717015247094543</v>
      </c>
      <c r="AH184" s="16" t="n">
        <v>0.436660415432233</v>
      </c>
      <c r="AI184" s="16" t="n">
        <v>0.148846140687971</v>
      </c>
      <c r="AJ184" s="16" t="n">
        <v>0.25542084569985</v>
      </c>
      <c r="AK184" s="16" t="n">
        <v>0.412975254074068</v>
      </c>
      <c r="AL184" s="16" t="n">
        <v>0</v>
      </c>
      <c r="AM184" s="16" t="n">
        <v>0.203265850949178</v>
      </c>
      <c r="AN184" s="16" t="n">
        <v>0.428779230975025</v>
      </c>
      <c r="AO184" s="16" t="n">
        <v>0.128383647602783</v>
      </c>
      <c r="AP184" s="16" t="n">
        <v>0.142879391807987</v>
      </c>
      <c r="AQ184" s="16"/>
      <c r="AR184" s="16" t="n">
        <v>0.403010661572833</v>
      </c>
      <c r="AS184" s="16" t="n">
        <v>0.090686798506711</v>
      </c>
      <c r="AT184" s="16" t="n">
        <v>0.152970931189274</v>
      </c>
    </row>
    <row r="185">
      <c r="B185" t="s">
        <v>85</v>
      </c>
      <c r="C185" s="16" t="n">
        <v>0.0514446012747296</v>
      </c>
      <c r="D185" s="16" t="n">
        <v>0.0203289118604339</v>
      </c>
      <c r="E185" s="16" t="n">
        <v>0.0647453422532314</v>
      </c>
      <c r="F185" s="16" t="n">
        <v>0.0514397000028371</v>
      </c>
      <c r="G185" s="16"/>
      <c r="H185" s="16" t="n">
        <v>0.0186917868259232</v>
      </c>
      <c r="I185" s="16" t="n">
        <v>0.0453402354711733</v>
      </c>
      <c r="J185" s="16"/>
      <c r="K185" s="16" t="n">
        <v>0.0740997541055456</v>
      </c>
      <c r="L185" s="16"/>
      <c r="M185" s="16" t="n">
        <v>0.0537893908211849</v>
      </c>
      <c r="N185" s="16" t="n">
        <v>0.0469150328567176</v>
      </c>
      <c r="O185" s="16" t="n">
        <v>0.00541396438219832</v>
      </c>
      <c r="P185" s="16" t="n">
        <v>0.0195408355763818</v>
      </c>
      <c r="Q185" s="16"/>
      <c r="R185" s="16" t="n">
        <v>0.266052901697886</v>
      </c>
      <c r="S185" s="16" t="n">
        <v>0.00150953053776084</v>
      </c>
      <c r="T185" s="16" t="n">
        <v>0.0143506760202592</v>
      </c>
      <c r="U185" s="16" t="n">
        <v>0.00364034253722731</v>
      </c>
      <c r="V185" s="16" t="n">
        <v>0.0757555855433571</v>
      </c>
      <c r="W185" s="16"/>
      <c r="X185" s="16" t="n">
        <v>0.0274067703604774</v>
      </c>
      <c r="Y185" s="16" t="n">
        <v>0.0153343551486623</v>
      </c>
      <c r="Z185" s="16" t="n">
        <v>0</v>
      </c>
      <c r="AA185" s="16" t="n">
        <v>0</v>
      </c>
      <c r="AB185" s="16" t="n">
        <v>0.0100582336101709</v>
      </c>
      <c r="AC185" s="16" t="n">
        <v>0</v>
      </c>
      <c r="AD185" s="16" t="n">
        <v>0.33950458581031</v>
      </c>
      <c r="AE185" s="16"/>
      <c r="AF185" s="16" t="n">
        <v>0</v>
      </c>
      <c r="AG185" s="16" t="n">
        <v>0.000837914516286793</v>
      </c>
      <c r="AH185" s="16" t="n">
        <v>0.0005816584787224</v>
      </c>
      <c r="AI185" s="16" t="n">
        <v>0.00229091091838055</v>
      </c>
      <c r="AJ185" s="16" t="n">
        <v>0</v>
      </c>
      <c r="AK185" s="16" t="n">
        <v>0.0343012358443401</v>
      </c>
      <c r="AL185" s="16" t="n">
        <v>0</v>
      </c>
      <c r="AM185" s="16" t="n">
        <v>0.0310360837106835</v>
      </c>
      <c r="AN185" s="16" t="n">
        <v>0</v>
      </c>
      <c r="AO185" s="16" t="n">
        <v>0</v>
      </c>
      <c r="AP185" s="16" t="n">
        <v>0.142461664958863</v>
      </c>
      <c r="AQ185" s="16"/>
      <c r="AR185" s="16" t="n">
        <v>0.0753539130803459</v>
      </c>
      <c r="AS185" s="16" t="n">
        <v>0.00675766671348643</v>
      </c>
      <c r="AT185" s="16" t="n">
        <v>0.0120790217744134</v>
      </c>
    </row>
    <row r="186">
      <c r="B186" t="s">
        <v>121</v>
      </c>
      <c r="C186" s="16" t="n">
        <v>0.310936922289885</v>
      </c>
      <c r="D186" s="16" t="n">
        <v>0.572629375919985</v>
      </c>
      <c r="E186" s="16" t="n">
        <v>0.408703791015124</v>
      </c>
      <c r="F186" s="16" t="n">
        <v>0.255482326469442</v>
      </c>
      <c r="G186" s="16"/>
      <c r="H186" s="16" t="n">
        <v>0.807117789454262</v>
      </c>
      <c r="I186" s="16" t="n">
        <v>0.260472926075143</v>
      </c>
      <c r="J186" s="16"/>
      <c r="K186" s="16" t="n">
        <v>0.413293783786976</v>
      </c>
      <c r="L186" s="16"/>
      <c r="M186" s="16" t="n">
        <v>0.272745064706528</v>
      </c>
      <c r="N186" s="16" t="n">
        <v>0.529267738651721</v>
      </c>
      <c r="O186" s="16" t="n">
        <v>0.636649077037213</v>
      </c>
      <c r="P186" s="16" t="n">
        <v>0.649918404162483</v>
      </c>
      <c r="Q186" s="16"/>
      <c r="R186" s="16" t="n">
        <v>0.313144325546274</v>
      </c>
      <c r="S186" s="16" t="n">
        <v>0.509966797426422</v>
      </c>
      <c r="T186" s="16" t="n">
        <v>0.421592980935012</v>
      </c>
      <c r="U186" s="16" t="n">
        <v>0.349602724884863</v>
      </c>
      <c r="V186" s="16" t="n">
        <v>0.174096997526518</v>
      </c>
      <c r="W186" s="16"/>
      <c r="X186" s="16" t="n">
        <v>0.342184339162466</v>
      </c>
      <c r="Y186" s="16" t="n">
        <v>0.0798353814392057</v>
      </c>
      <c r="Z186" s="16" t="n">
        <v>0.326726508195205</v>
      </c>
      <c r="AA186" s="16" t="n">
        <v>0.31901561482086</v>
      </c>
      <c r="AB186" s="16" t="n">
        <v>0.70443444102671</v>
      </c>
      <c r="AC186" s="16" t="n">
        <v>0.255387057554226</v>
      </c>
      <c r="AD186" s="16" t="n">
        <v>0.525364154479788</v>
      </c>
      <c r="AE186" s="16"/>
      <c r="AF186" s="16" t="n">
        <v>0.0876109470772113</v>
      </c>
      <c r="AG186" s="16" t="n">
        <v>0.233007594423208</v>
      </c>
      <c r="AH186" s="16" t="n">
        <v>0.305035591526177</v>
      </c>
      <c r="AI186" s="16" t="n">
        <v>0.442963691641847</v>
      </c>
      <c r="AJ186" s="16" t="n">
        <v>0.361643643056861</v>
      </c>
      <c r="AK186" s="16" t="n">
        <v>0.130143328379367</v>
      </c>
      <c r="AL186" s="16" t="n">
        <v>0.702322194161845</v>
      </c>
      <c r="AM186" s="16" t="n">
        <v>0.335413647230556</v>
      </c>
      <c r="AN186" s="16" t="n">
        <v>0.463754077477863</v>
      </c>
      <c r="AO186" s="16" t="n">
        <v>0.719959502877471</v>
      </c>
      <c r="AP186" s="16" t="n">
        <v>0.171878135604421</v>
      </c>
      <c r="AQ186" s="16"/>
      <c r="AR186" s="16" t="n">
        <v>0.259020245490593</v>
      </c>
      <c r="AS186" s="16" t="n">
        <v>0.611801301193777</v>
      </c>
      <c r="AT186" s="16" t="n">
        <v>0.288699675576206</v>
      </c>
    </row>
    <row r="187">
      <c r="B187" t="s">
        <v>122</v>
      </c>
      <c r="C187" s="16" t="n">
        <v>0.372596172502087</v>
      </c>
      <c r="D187" s="16" t="n">
        <v>0.327071917618495</v>
      </c>
      <c r="E187" s="16" t="n">
        <v>0.182187468767086</v>
      </c>
      <c r="F187" s="16" t="n">
        <v>0.42814792535404</v>
      </c>
      <c r="G187" s="16"/>
      <c r="H187" s="16" t="n">
        <v>0.0583122533367655</v>
      </c>
      <c r="I187" s="16" t="n">
        <v>0.462546324857159</v>
      </c>
      <c r="J187" s="16"/>
      <c r="K187" s="16" t="n">
        <v>0.29736012131278</v>
      </c>
      <c r="L187" s="16"/>
      <c r="M187" s="16" t="n">
        <v>0.406658980303684</v>
      </c>
      <c r="N187" s="16" t="n">
        <v>0.142255684506111</v>
      </c>
      <c r="O187" s="16" t="n">
        <v>0.190739806978763</v>
      </c>
      <c r="P187" s="16" t="n">
        <v>0.0991273018567813</v>
      </c>
      <c r="Q187" s="16"/>
      <c r="R187" s="16" t="n">
        <v>0.266052901697886</v>
      </c>
      <c r="S187" s="16" t="n">
        <v>0.212051741296572</v>
      </c>
      <c r="T187" s="16" t="n">
        <v>0.364332118542603</v>
      </c>
      <c r="U187" s="16" t="n">
        <v>0.153757598529866</v>
      </c>
      <c r="V187" s="16" t="n">
        <v>0.579487968109661</v>
      </c>
      <c r="W187" s="16"/>
      <c r="X187" s="16" t="n">
        <v>0.341911234906391</v>
      </c>
      <c r="Y187" s="16" t="n">
        <v>0.7101312696541</v>
      </c>
      <c r="Z187" s="16" t="n">
        <v>0.266502898951656</v>
      </c>
      <c r="AA187" s="16" t="n">
        <v>0.334908422919554</v>
      </c>
      <c r="AB187" s="16" t="n">
        <v>0.0359749446349059</v>
      </c>
      <c r="AC187" s="16" t="n">
        <v>0.666491683720894</v>
      </c>
      <c r="AD187" s="16" t="n">
        <v>0.0820594745533224</v>
      </c>
      <c r="AE187" s="16"/>
      <c r="AF187" s="16" t="n">
        <v>0.909975439957792</v>
      </c>
      <c r="AG187" s="16" t="n">
        <v>0.763388632664758</v>
      </c>
      <c r="AH187" s="16" t="n">
        <v>0.437876376436545</v>
      </c>
      <c r="AI187" s="16" t="n">
        <v>0.182062982938263</v>
      </c>
      <c r="AJ187" s="16" t="n">
        <v>0.291782382953444</v>
      </c>
      <c r="AK187" s="16" t="n">
        <v>0.578649033049123</v>
      </c>
      <c r="AL187" s="16" t="n">
        <v>0.00519588447739619</v>
      </c>
      <c r="AM187" s="16" t="n">
        <v>0.228926313794079</v>
      </c>
      <c r="AN187" s="16" t="n">
        <v>0.466958035176981</v>
      </c>
      <c r="AO187" s="16" t="n">
        <v>0.257497479114043</v>
      </c>
      <c r="AP187" s="16" t="n">
        <v>0.142879391807987</v>
      </c>
      <c r="AQ187" s="16"/>
      <c r="AR187" s="16" t="n">
        <v>0.425219395221361</v>
      </c>
      <c r="AS187" s="16" t="n">
        <v>0.185188381999907</v>
      </c>
      <c r="AT187" s="16" t="n">
        <v>0.333015540157345</v>
      </c>
    </row>
    <row r="188">
      <c r="B188" t="s">
        <v>123</v>
      </c>
      <c r="C188" s="16" t="n">
        <v>-0.061659250212202</v>
      </c>
      <c r="D188" s="16" t="n">
        <v>0.24555745830149</v>
      </c>
      <c r="E188" s="16" t="n">
        <v>0.226516322248038</v>
      </c>
      <c r="F188" s="16" t="n">
        <v>-0.172665598884598</v>
      </c>
      <c r="G188" s="16"/>
      <c r="H188" s="16" t="n">
        <v>0.748805536117497</v>
      </c>
      <c r="I188" s="16" t="n">
        <v>-0.202073398782017</v>
      </c>
      <c r="J188" s="16"/>
      <c r="K188" s="16" t="n">
        <v>0.115933662474196</v>
      </c>
      <c r="L188" s="16"/>
      <c r="M188" s="16" t="n">
        <v>-0.133913915597156</v>
      </c>
      <c r="N188" s="16" t="n">
        <v>0.38701205414561</v>
      </c>
      <c r="O188" s="16" t="n">
        <v>0.44590927005845</v>
      </c>
      <c r="P188" s="16" t="n">
        <v>0.550791102305702</v>
      </c>
      <c r="Q188" s="16"/>
      <c r="R188" s="16" t="n">
        <v>0.0470914238483883</v>
      </c>
      <c r="S188" s="16" t="n">
        <v>0.29791505612985</v>
      </c>
      <c r="T188" s="16" t="n">
        <v>0.0572608623924095</v>
      </c>
      <c r="U188" s="16" t="n">
        <v>0.195845126354997</v>
      </c>
      <c r="V188" s="16" t="n">
        <v>-0.405390970583142</v>
      </c>
      <c r="W188" s="16"/>
      <c r="X188" s="16" t="n">
        <v>0.000273104256075019</v>
      </c>
      <c r="Y188" s="16" t="n">
        <v>-0.630295888214895</v>
      </c>
      <c r="Z188" s="16" t="n">
        <v>0.0602236092435487</v>
      </c>
      <c r="AA188" s="16" t="n">
        <v>-0.0158928080986934</v>
      </c>
      <c r="AB188" s="16" t="n">
        <v>0.668459496391804</v>
      </c>
      <c r="AC188" s="16" t="n">
        <v>-0.411104626166669</v>
      </c>
      <c r="AD188" s="16" t="n">
        <v>0.443304679926465</v>
      </c>
      <c r="AE188" s="16"/>
      <c r="AF188" s="16" t="n">
        <v>-0.82236449288058</v>
      </c>
      <c r="AG188" s="16" t="n">
        <v>-0.53038103824155</v>
      </c>
      <c r="AH188" s="16" t="n">
        <v>-0.132840784910368</v>
      </c>
      <c r="AI188" s="16" t="n">
        <v>0.260900708703583</v>
      </c>
      <c r="AJ188" s="16" t="n">
        <v>0.0698612601034174</v>
      </c>
      <c r="AK188" s="16" t="n">
        <v>-0.448505704669756</v>
      </c>
      <c r="AL188" s="16" t="n">
        <v>0.697126309684449</v>
      </c>
      <c r="AM188" s="16" t="n">
        <v>0.106487333436477</v>
      </c>
      <c r="AN188" s="16" t="n">
        <v>-0.00320395769911713</v>
      </c>
      <c r="AO188" s="16" t="n">
        <v>0.462462023763429</v>
      </c>
      <c r="AP188" s="16" t="n">
        <v>0.0289987437964345</v>
      </c>
      <c r="AQ188" s="16"/>
      <c r="AR188" s="16" t="n">
        <v>-0.166199149730768</v>
      </c>
      <c r="AS188" s="16" t="n">
        <v>0.426612919193869</v>
      </c>
      <c r="AT188" s="16" t="n">
        <v>-0.0443158645811383</v>
      </c>
    </row>
    <row r="189">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row>
    <row r="190">
      <c r="B190" s="7" t="s">
        <v>135</v>
      </c>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row>
    <row r="191">
      <c r="B191" s="26" t="s">
        <v>74</v>
      </c>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row>
    <row r="192">
      <c r="B192" t="s">
        <v>116</v>
      </c>
      <c r="C192" s="16" t="n">
        <v>0.13070480916952</v>
      </c>
      <c r="D192" s="16" t="n">
        <v>0.118652817129949</v>
      </c>
      <c r="E192" s="16" t="n">
        <v>0.292175525662625</v>
      </c>
      <c r="F192" s="16" t="n">
        <v>0.0893202762099513</v>
      </c>
      <c r="G192" s="16"/>
      <c r="H192" s="16" t="n">
        <v>0.471555090743833</v>
      </c>
      <c r="I192" s="16" t="n">
        <v>0.0986021687102674</v>
      </c>
      <c r="J192" s="16"/>
      <c r="K192" s="16" t="n">
        <v>0.142891577417679</v>
      </c>
      <c r="L192" s="16"/>
      <c r="M192" s="16" t="n">
        <v>0.113420748325487</v>
      </c>
      <c r="N192" s="16" t="n">
        <v>0.233926891583325</v>
      </c>
      <c r="O192" s="16" t="n">
        <v>0.239441528468176</v>
      </c>
      <c r="P192" s="16" t="n">
        <v>0.375067532469818</v>
      </c>
      <c r="Q192" s="16"/>
      <c r="R192" s="16" t="n">
        <v>0.168273105982452</v>
      </c>
      <c r="S192" s="16" t="n">
        <v>0.30038755557891</v>
      </c>
      <c r="T192" s="16" t="n">
        <v>0.17831816363018</v>
      </c>
      <c r="U192" s="16" t="n">
        <v>0.116795917983547</v>
      </c>
      <c r="V192" s="16" t="n">
        <v>0.0607405364826899</v>
      </c>
      <c r="W192" s="16"/>
      <c r="X192" s="16" t="n">
        <v>0.120163369713714</v>
      </c>
      <c r="Y192" s="16" t="n">
        <v>0.00934848871660062</v>
      </c>
      <c r="Z192" s="16" t="n">
        <v>0.147095000974298</v>
      </c>
      <c r="AA192" s="16" t="n">
        <v>0.200357776611011</v>
      </c>
      <c r="AB192" s="16" t="n">
        <v>0.322162031261402</v>
      </c>
      <c r="AC192" s="16" t="n">
        <v>0.0992976284925875</v>
      </c>
      <c r="AD192" s="16" t="n">
        <v>0.430666574129142</v>
      </c>
      <c r="AE192" s="16"/>
      <c r="AF192" s="16" t="n">
        <v>0.0390149712167372</v>
      </c>
      <c r="AG192" s="16" t="n">
        <v>0.0665247108538143</v>
      </c>
      <c r="AH192" s="16" t="n">
        <v>0.25081728802224</v>
      </c>
      <c r="AI192" s="16" t="n">
        <v>0.0691661557783768</v>
      </c>
      <c r="AJ192" s="16" t="n">
        <v>0.0547007151789094</v>
      </c>
      <c r="AK192" s="16" t="n">
        <v>0.0986672335083222</v>
      </c>
      <c r="AL192" s="16" t="n">
        <v>0.469045918587281</v>
      </c>
      <c r="AM192" s="16" t="n">
        <v>0.092110975736058</v>
      </c>
      <c r="AN192" s="16" t="n">
        <v>0.0885468848139778</v>
      </c>
      <c r="AO192" s="16" t="n">
        <v>0.278528833844345</v>
      </c>
      <c r="AP192" s="16" t="n">
        <v>0.170035623835913</v>
      </c>
      <c r="AQ192" s="16"/>
      <c r="AR192" s="16" t="n">
        <v>0.0774712945680012</v>
      </c>
      <c r="AS192" s="16" t="n">
        <v>0.520608268060068</v>
      </c>
      <c r="AT192" s="16" t="n">
        <v>0.0648831335842067</v>
      </c>
    </row>
    <row r="193">
      <c r="B193" t="s">
        <v>117</v>
      </c>
      <c r="C193" s="16" t="n">
        <v>0.189073248499905</v>
      </c>
      <c r="D193" s="16" t="n">
        <v>0.184479733650285</v>
      </c>
      <c r="E193" s="16" t="n">
        <v>0.349533234493833</v>
      </c>
      <c r="F193" s="16" t="n">
        <v>0.147113442503955</v>
      </c>
      <c r="G193" s="16"/>
      <c r="H193" s="16" t="n">
        <v>0.0776610937999063</v>
      </c>
      <c r="I193" s="16" t="n">
        <v>0.0843198109453855</v>
      </c>
      <c r="J193" s="16"/>
      <c r="K193" s="16" t="n">
        <v>0.155979501926234</v>
      </c>
      <c r="L193" s="16"/>
      <c r="M193" s="16" t="n">
        <v>0.176752360544488</v>
      </c>
      <c r="N193" s="16" t="n">
        <v>0.245475989184906</v>
      </c>
      <c r="O193" s="16" t="n">
        <v>0.330891759939762</v>
      </c>
      <c r="P193" s="16" t="n">
        <v>0.332544649854081</v>
      </c>
      <c r="Q193" s="16"/>
      <c r="R193" s="16" t="n">
        <v>0.143888160953449</v>
      </c>
      <c r="S193" s="16" t="n">
        <v>0.0286919785952649</v>
      </c>
      <c r="T193" s="16" t="n">
        <v>0.0989314407282583</v>
      </c>
      <c r="U193" s="16" t="n">
        <v>0.523710420804035</v>
      </c>
      <c r="V193" s="16" t="n">
        <v>0.0846256321523884</v>
      </c>
      <c r="W193" s="16"/>
      <c r="X193" s="16" t="n">
        <v>0.221419112981343</v>
      </c>
      <c r="Y193" s="16" t="n">
        <v>0.106069507108131</v>
      </c>
      <c r="Z193" s="16" t="n">
        <v>0.0623340345958688</v>
      </c>
      <c r="AA193" s="16" t="n">
        <v>0.341926859197931</v>
      </c>
      <c r="AB193" s="16" t="n">
        <v>0.352851567622906</v>
      </c>
      <c r="AC193" s="16" t="n">
        <v>0.103086306225486</v>
      </c>
      <c r="AD193" s="16" t="n">
        <v>0.407788356049547</v>
      </c>
      <c r="AE193" s="16"/>
      <c r="AF193" s="16" t="n">
        <v>0.0135361098537853</v>
      </c>
      <c r="AG193" s="16" t="n">
        <v>0.00335165806514717</v>
      </c>
      <c r="AH193" s="16" t="n">
        <v>0.0749414613584388</v>
      </c>
      <c r="AI193" s="16" t="n">
        <v>0.034738783241602</v>
      </c>
      <c r="AJ193" s="16" t="n">
        <v>0.0819229972789967</v>
      </c>
      <c r="AK193" s="16" t="n">
        <v>0.0518168535369785</v>
      </c>
      <c r="AL193" s="16" t="n">
        <v>0.286461444332261</v>
      </c>
      <c r="AM193" s="16" t="n">
        <v>0.428021752063306</v>
      </c>
      <c r="AN193" s="16" t="n">
        <v>0.320454903399486</v>
      </c>
      <c r="AO193" s="16" t="n">
        <v>0.45109795565161</v>
      </c>
      <c r="AP193" s="16" t="n">
        <v>0.6870849843561</v>
      </c>
      <c r="AQ193" s="16"/>
      <c r="AR193" s="16" t="n">
        <v>0.0889818875474783</v>
      </c>
      <c r="AS193" s="16" t="n">
        <v>0.0751555692530381</v>
      </c>
      <c r="AT193" s="16" t="n">
        <v>0.512928940366835</v>
      </c>
    </row>
    <row r="194">
      <c r="B194" t="s">
        <v>118</v>
      </c>
      <c r="C194" s="16" t="n">
        <v>0.114529331770448</v>
      </c>
      <c r="D194" s="16" t="n">
        <v>0.331252136225055</v>
      </c>
      <c r="E194" s="16" t="n">
        <v>0.0856074480673529</v>
      </c>
      <c r="F194" s="16" t="n">
        <v>0.0976951040165193</v>
      </c>
      <c r="G194" s="16"/>
      <c r="H194" s="16" t="n">
        <v>0.339652910264876</v>
      </c>
      <c r="I194" s="16" t="n">
        <v>0.105908275604922</v>
      </c>
      <c r="J194" s="16"/>
      <c r="K194" s="16" t="n">
        <v>0.0585942636508535</v>
      </c>
      <c r="L194" s="16"/>
      <c r="M194" s="16" t="n">
        <v>0.0987682257058385</v>
      </c>
      <c r="N194" s="16" t="n">
        <v>0.236805369764954</v>
      </c>
      <c r="O194" s="16" t="n">
        <v>0.16908394944997</v>
      </c>
      <c r="P194" s="16" t="n">
        <v>0.159739106003717</v>
      </c>
      <c r="Q194" s="16"/>
      <c r="R194" s="16" t="n">
        <v>0.155732929668328</v>
      </c>
      <c r="S194" s="16" t="n">
        <v>0.287113895513459</v>
      </c>
      <c r="T194" s="16" t="n">
        <v>0.140627899302774</v>
      </c>
      <c r="U194" s="16" t="n">
        <v>0.0363358410422796</v>
      </c>
      <c r="V194" s="16" t="n">
        <v>0.0867966721475713</v>
      </c>
      <c r="W194" s="16"/>
      <c r="X194" s="16" t="n">
        <v>0.138934048756083</v>
      </c>
      <c r="Y194" s="16" t="n">
        <v>0.0293024728105121</v>
      </c>
      <c r="Z194" s="16" t="n">
        <v>0.0193998150240302</v>
      </c>
      <c r="AA194" s="16" t="n">
        <v>0.116370155599884</v>
      </c>
      <c r="AB194" s="16" t="n">
        <v>0.106287034307437</v>
      </c>
      <c r="AC194" s="16" t="n">
        <v>0.0697730250880273</v>
      </c>
      <c r="AD194" s="16" t="n">
        <v>0.0200653837458524</v>
      </c>
      <c r="AE194" s="16"/>
      <c r="AF194" s="16" t="n">
        <v>0.041976858423846</v>
      </c>
      <c r="AG194" s="16" t="n">
        <v>0.00469469684204891</v>
      </c>
      <c r="AH194" s="16" t="n">
        <v>0.00243192200862494</v>
      </c>
      <c r="AI194" s="16" t="n">
        <v>0.138980529937341</v>
      </c>
      <c r="AJ194" s="16" t="n">
        <v>0.310462456281464</v>
      </c>
      <c r="AK194" s="16" t="n">
        <v>0.0896433946833086</v>
      </c>
      <c r="AL194" s="16" t="n">
        <v>0.210038808896975</v>
      </c>
      <c r="AM194" s="16" t="n">
        <v>0.076381989368407</v>
      </c>
      <c r="AN194" s="16" t="n">
        <v>0.140325497281378</v>
      </c>
      <c r="AO194" s="16" t="n">
        <v>0.151338495462812</v>
      </c>
      <c r="AP194" s="16" t="n">
        <v>0.000417726849123449</v>
      </c>
      <c r="AQ194" s="16"/>
      <c r="AR194" s="16" t="n">
        <v>0.116191009041571</v>
      </c>
      <c r="AS194" s="16" t="n">
        <v>0.205461382140367</v>
      </c>
      <c r="AT194" s="16" t="n">
        <v>0.0620987081128174</v>
      </c>
    </row>
    <row r="195">
      <c r="B195" t="s">
        <v>119</v>
      </c>
      <c r="C195" s="16" t="n">
        <v>0.0426495242942373</v>
      </c>
      <c r="D195" s="16" t="n">
        <v>0.0451515433307583</v>
      </c>
      <c r="E195" s="16" t="n">
        <v>0.0680457853640222</v>
      </c>
      <c r="F195" s="16" t="n">
        <v>0.0356435799141313</v>
      </c>
      <c r="G195" s="16"/>
      <c r="H195" s="16" t="n">
        <v>0.0321251776226117</v>
      </c>
      <c r="I195" s="16" t="n">
        <v>0.0312974449745422</v>
      </c>
      <c r="J195" s="16"/>
      <c r="K195" s="16" t="n">
        <v>0.0812773639691242</v>
      </c>
      <c r="L195" s="16"/>
      <c r="M195" s="16" t="n">
        <v>0.0332472956065638</v>
      </c>
      <c r="N195" s="16" t="n">
        <v>0.111242651398484</v>
      </c>
      <c r="O195" s="16" t="n">
        <v>0.0904702303021632</v>
      </c>
      <c r="P195" s="16" t="n">
        <v>0.0656200899363335</v>
      </c>
      <c r="Q195" s="16"/>
      <c r="R195" s="16" t="n">
        <v>0</v>
      </c>
      <c r="S195" s="16" t="n">
        <v>0.00789715406760938</v>
      </c>
      <c r="T195" s="16" t="n">
        <v>0.117607490548061</v>
      </c>
      <c r="U195" s="16" t="n">
        <v>0.0135075433097189</v>
      </c>
      <c r="V195" s="16" t="n">
        <v>0.0379657595076595</v>
      </c>
      <c r="W195" s="16"/>
      <c r="X195" s="16" t="n">
        <v>0.00475621649233882</v>
      </c>
      <c r="Y195" s="16" t="n">
        <v>0.0477934822605306</v>
      </c>
      <c r="Z195" s="16" t="n">
        <v>0.140500177904605</v>
      </c>
      <c r="AA195" s="16" t="n">
        <v>0.0886429746571239</v>
      </c>
      <c r="AB195" s="16" t="n">
        <v>0.0583448082138213</v>
      </c>
      <c r="AC195" s="16" t="n">
        <v>0.142069528489003</v>
      </c>
      <c r="AD195" s="16" t="n">
        <v>0.0558279279649292</v>
      </c>
      <c r="AE195" s="16"/>
      <c r="AF195" s="16" t="n">
        <v>0.468775724985936</v>
      </c>
      <c r="AG195" s="16" t="n">
        <v>0</v>
      </c>
      <c r="AH195" s="16" t="n">
        <v>0.0011633169574448</v>
      </c>
      <c r="AI195" s="16" t="n">
        <v>0.0655721749889761</v>
      </c>
      <c r="AJ195" s="16" t="n">
        <v>0.0563733078023269</v>
      </c>
      <c r="AK195" s="16" t="n">
        <v>0.0377809629652933</v>
      </c>
      <c r="AL195" s="16" t="n">
        <v>0.0176606861576261</v>
      </c>
      <c r="AM195" s="16" t="n">
        <v>0.0778913717198754</v>
      </c>
      <c r="AN195" s="16" t="n">
        <v>0.00729782784337774</v>
      </c>
      <c r="AO195" s="16" t="n">
        <v>0.000318354056933719</v>
      </c>
      <c r="AP195" s="16" t="n">
        <v>0</v>
      </c>
      <c r="AQ195" s="16"/>
      <c r="AR195" s="16" t="n">
        <v>0.0417105014177859</v>
      </c>
      <c r="AS195" s="16" t="n">
        <v>0.0956498607235</v>
      </c>
      <c r="AT195" s="16" t="n">
        <v>0.0171147400996693</v>
      </c>
    </row>
    <row r="196">
      <c r="B196" t="s">
        <v>120</v>
      </c>
      <c r="C196" s="16" t="n">
        <v>0.424654838585184</v>
      </c>
      <c r="D196" s="16" t="n">
        <v>0.30717908162334</v>
      </c>
      <c r="E196" s="16" t="n">
        <v>0.187678508999356</v>
      </c>
      <c r="F196" s="16" t="n">
        <v>0.500665417967405</v>
      </c>
      <c r="G196" s="16"/>
      <c r="H196" s="16" t="n">
        <v>0.0736176907854478</v>
      </c>
      <c r="I196" s="16" t="n">
        <v>0.551663829363259</v>
      </c>
      <c r="J196" s="16"/>
      <c r="K196" s="16" t="n">
        <v>0.465295915329394</v>
      </c>
      <c r="L196" s="16"/>
      <c r="M196" s="16" t="n">
        <v>0.470232588175253</v>
      </c>
      <c r="N196" s="16" t="n">
        <v>0.125634065211615</v>
      </c>
      <c r="O196" s="16" t="n">
        <v>0.153380638108623</v>
      </c>
      <c r="P196" s="16" t="n">
        <v>0.0509865777632634</v>
      </c>
      <c r="Q196" s="16"/>
      <c r="R196" s="16" t="n">
        <v>0.399079352546829</v>
      </c>
      <c r="S196" s="16" t="n">
        <v>0.191284675516075</v>
      </c>
      <c r="T196" s="16" t="n">
        <v>0.41832700396359</v>
      </c>
      <c r="U196" s="16" t="n">
        <v>0.213977993175841</v>
      </c>
      <c r="V196" s="16" t="n">
        <v>0.631050002860561</v>
      </c>
      <c r="W196" s="16"/>
      <c r="X196" s="16" t="n">
        <v>0.385498555661061</v>
      </c>
      <c r="Y196" s="16" t="n">
        <v>0.760750704773015</v>
      </c>
      <c r="Z196" s="16" t="n">
        <v>0.595358839700776</v>
      </c>
      <c r="AA196" s="16" t="n">
        <v>0.25270223393405</v>
      </c>
      <c r="AB196" s="16" t="n">
        <v>0.14837370695497</v>
      </c>
      <c r="AC196" s="16" t="n">
        <v>0.576131841930093</v>
      </c>
      <c r="AD196" s="16" t="n">
        <v>0.0847464058061951</v>
      </c>
      <c r="AE196" s="16"/>
      <c r="AF196" s="16" t="n">
        <v>0.436696335519696</v>
      </c>
      <c r="AG196" s="16" t="n">
        <v>0.879055548668774</v>
      </c>
      <c r="AH196" s="16" t="n">
        <v>0.666630967581712</v>
      </c>
      <c r="AI196" s="16" t="n">
        <v>0.422340329670782</v>
      </c>
      <c r="AJ196" s="16" t="n">
        <v>0.366136882750228</v>
      </c>
      <c r="AK196" s="16" t="n">
        <v>0.584886611928737</v>
      </c>
      <c r="AL196" s="16" t="n">
        <v>0.0133018538051196</v>
      </c>
      <c r="AM196" s="16" t="n">
        <v>0.319857965643383</v>
      </c>
      <c r="AN196" s="16" t="n">
        <v>0.436077058818403</v>
      </c>
      <c r="AO196" s="16" t="n">
        <v>0.1187163609843</v>
      </c>
      <c r="AP196" s="16" t="n">
        <v>0.142461664958863</v>
      </c>
      <c r="AQ196" s="16"/>
      <c r="AR196" s="16" t="n">
        <v>0.526339206258737</v>
      </c>
      <c r="AS196" s="16" t="n">
        <v>0.0952189758792375</v>
      </c>
      <c r="AT196" s="16" t="n">
        <v>0.330895456062058</v>
      </c>
    </row>
    <row r="197">
      <c r="B197" t="s">
        <v>85</v>
      </c>
      <c r="C197" s="16" t="n">
        <v>0.0983882476807062</v>
      </c>
      <c r="D197" s="16" t="n">
        <v>0.0132846880406132</v>
      </c>
      <c r="E197" s="16" t="n">
        <v>0.0169594974128105</v>
      </c>
      <c r="F197" s="16" t="n">
        <v>0.129562179388038</v>
      </c>
      <c r="G197" s="16"/>
      <c r="H197" s="16" t="n">
        <v>0.00538803678332515</v>
      </c>
      <c r="I197" s="16" t="n">
        <v>0.128208470401623</v>
      </c>
      <c r="J197" s="16"/>
      <c r="K197" s="16" t="n">
        <v>0.095961377706715</v>
      </c>
      <c r="L197" s="16"/>
      <c r="M197" s="16" t="n">
        <v>0.10757878164237</v>
      </c>
      <c r="N197" s="16" t="n">
        <v>0.0469150328567176</v>
      </c>
      <c r="O197" s="16" t="n">
        <v>0.0167318937313064</v>
      </c>
      <c r="P197" s="16" t="n">
        <v>0.0160420439727877</v>
      </c>
      <c r="Q197" s="16"/>
      <c r="R197" s="16" t="n">
        <v>0.133026450848943</v>
      </c>
      <c r="S197" s="16" t="n">
        <v>0.184624740728682</v>
      </c>
      <c r="T197" s="16" t="n">
        <v>0.0461880018271362</v>
      </c>
      <c r="U197" s="16" t="n">
        <v>0.0956722836845786</v>
      </c>
      <c r="V197" s="16" t="n">
        <v>0.0988213968491303</v>
      </c>
      <c r="W197" s="16"/>
      <c r="X197" s="16" t="n">
        <v>0.12922869639546</v>
      </c>
      <c r="Y197" s="16" t="n">
        <v>0.0467353443312104</v>
      </c>
      <c r="Z197" s="16" t="n">
        <v>0.0353121318004221</v>
      </c>
      <c r="AA197" s="16" t="n">
        <v>0</v>
      </c>
      <c r="AB197" s="16" t="n">
        <v>0.0119808516394633</v>
      </c>
      <c r="AC197" s="16" t="n">
        <v>0.00964166977480198</v>
      </c>
      <c r="AD197" s="16" t="n">
        <v>0.000905352304334002</v>
      </c>
      <c r="AE197" s="16"/>
      <c r="AF197" s="16" t="n">
        <v>0</v>
      </c>
      <c r="AG197" s="16" t="n">
        <v>0.0463733855702153</v>
      </c>
      <c r="AH197" s="16" t="n">
        <v>0.0040150440715394</v>
      </c>
      <c r="AI197" s="16" t="n">
        <v>0.269202026382922</v>
      </c>
      <c r="AJ197" s="16" t="n">
        <v>0.130403640708075</v>
      </c>
      <c r="AK197" s="16" t="n">
        <v>0.13720494337736</v>
      </c>
      <c r="AL197" s="16" t="n">
        <v>0.0034912882207378</v>
      </c>
      <c r="AM197" s="16" t="n">
        <v>0.00573594546897082</v>
      </c>
      <c r="AN197" s="16" t="n">
        <v>0.00729782784337774</v>
      </c>
      <c r="AO197" s="16" t="n">
        <v>0</v>
      </c>
      <c r="AP197" s="16" t="n">
        <v>0</v>
      </c>
      <c r="AQ197" s="16"/>
      <c r="AR197" s="16" t="n">
        <v>0.149306101166427</v>
      </c>
      <c r="AS197" s="16" t="n">
        <v>0.00790594394379001</v>
      </c>
      <c r="AT197" s="16" t="n">
        <v>0.0120790217744134</v>
      </c>
    </row>
    <row r="198">
      <c r="B198" t="s">
        <v>121</v>
      </c>
      <c r="C198" s="16" t="n">
        <v>0.319778057669425</v>
      </c>
      <c r="D198" s="16" t="n">
        <v>0.303132550780233</v>
      </c>
      <c r="E198" s="16" t="n">
        <v>0.641708760156458</v>
      </c>
      <c r="F198" s="16" t="n">
        <v>0.236433718713906</v>
      </c>
      <c r="G198" s="16"/>
      <c r="H198" s="16" t="n">
        <v>0.549216184543739</v>
      </c>
      <c r="I198" s="16" t="n">
        <v>0.182921979655653</v>
      </c>
      <c r="J198" s="16"/>
      <c r="K198" s="16" t="n">
        <v>0.298871079343913</v>
      </c>
      <c r="L198" s="16"/>
      <c r="M198" s="16" t="n">
        <v>0.290173108869975</v>
      </c>
      <c r="N198" s="16" t="n">
        <v>0.479402880768231</v>
      </c>
      <c r="O198" s="16" t="n">
        <v>0.570333288407937</v>
      </c>
      <c r="P198" s="16" t="n">
        <v>0.707612182323898</v>
      </c>
      <c r="Q198" s="16"/>
      <c r="R198" s="16" t="n">
        <v>0.312161266935901</v>
      </c>
      <c r="S198" s="16" t="n">
        <v>0.329079534174175</v>
      </c>
      <c r="T198" s="16" t="n">
        <v>0.277249604358439</v>
      </c>
      <c r="U198" s="16" t="n">
        <v>0.640506338787582</v>
      </c>
      <c r="V198" s="16" t="n">
        <v>0.145366168635078</v>
      </c>
      <c r="W198" s="16"/>
      <c r="X198" s="16" t="n">
        <v>0.341582482695057</v>
      </c>
      <c r="Y198" s="16" t="n">
        <v>0.115417995824732</v>
      </c>
      <c r="Z198" s="16" t="n">
        <v>0.209429035570167</v>
      </c>
      <c r="AA198" s="16" t="n">
        <v>0.542284635808942</v>
      </c>
      <c r="AB198" s="16" t="n">
        <v>0.675013598884308</v>
      </c>
      <c r="AC198" s="16" t="n">
        <v>0.202383934718074</v>
      </c>
      <c r="AD198" s="16" t="n">
        <v>0.838454930178689</v>
      </c>
      <c r="AE198" s="16"/>
      <c r="AF198" s="16" t="n">
        <v>0.0525510810705224</v>
      </c>
      <c r="AG198" s="16" t="n">
        <v>0.0698763689189615</v>
      </c>
      <c r="AH198" s="16" t="n">
        <v>0.325758749380678</v>
      </c>
      <c r="AI198" s="16" t="n">
        <v>0.103904939019979</v>
      </c>
      <c r="AJ198" s="16" t="n">
        <v>0.136623712457906</v>
      </c>
      <c r="AK198" s="16" t="n">
        <v>0.150484087045301</v>
      </c>
      <c r="AL198" s="16" t="n">
        <v>0.755507362919541</v>
      </c>
      <c r="AM198" s="16" t="n">
        <v>0.520132727799364</v>
      </c>
      <c r="AN198" s="16" t="n">
        <v>0.409001788213464</v>
      </c>
      <c r="AO198" s="16" t="n">
        <v>0.729626789495955</v>
      </c>
      <c r="AP198" s="16" t="n">
        <v>0.857120608192013</v>
      </c>
      <c r="AQ198" s="16"/>
      <c r="AR198" s="16" t="n">
        <v>0.166453182115479</v>
      </c>
      <c r="AS198" s="16" t="n">
        <v>0.595763837313106</v>
      </c>
      <c r="AT198" s="16" t="n">
        <v>0.577812073951042</v>
      </c>
    </row>
    <row r="199">
      <c r="B199" t="s">
        <v>122</v>
      </c>
      <c r="C199" s="16" t="n">
        <v>0.467304362879422</v>
      </c>
      <c r="D199" s="16" t="n">
        <v>0.352330624954099</v>
      </c>
      <c r="E199" s="16" t="n">
        <v>0.255724294363379</v>
      </c>
      <c r="F199" s="16" t="n">
        <v>0.536308997881537</v>
      </c>
      <c r="G199" s="16"/>
      <c r="H199" s="16" t="n">
        <v>0.10574286840806</v>
      </c>
      <c r="I199" s="16" t="n">
        <v>0.582961274337801</v>
      </c>
      <c r="J199" s="16"/>
      <c r="K199" s="16" t="n">
        <v>0.546573279298519</v>
      </c>
      <c r="L199" s="16"/>
      <c r="M199" s="16" t="n">
        <v>0.503479883781817</v>
      </c>
      <c r="N199" s="16" t="n">
        <v>0.236876716610098</v>
      </c>
      <c r="O199" s="16" t="n">
        <v>0.243850868410786</v>
      </c>
      <c r="P199" s="16" t="n">
        <v>0.116606667699597</v>
      </c>
      <c r="Q199" s="16"/>
      <c r="R199" s="16" t="n">
        <v>0.399079352546829</v>
      </c>
      <c r="S199" s="16" t="n">
        <v>0.199181829583685</v>
      </c>
      <c r="T199" s="16" t="n">
        <v>0.535934494511651</v>
      </c>
      <c r="U199" s="16" t="n">
        <v>0.22748553648556</v>
      </c>
      <c r="V199" s="16" t="n">
        <v>0.66901576236822</v>
      </c>
      <c r="W199" s="16"/>
      <c r="X199" s="16" t="n">
        <v>0.3902547721534</v>
      </c>
      <c r="Y199" s="16" t="n">
        <v>0.808544187033546</v>
      </c>
      <c r="Z199" s="16" t="n">
        <v>0.735859017605381</v>
      </c>
      <c r="AA199" s="16" t="n">
        <v>0.341345208591174</v>
      </c>
      <c r="AB199" s="16" t="n">
        <v>0.206718515168791</v>
      </c>
      <c r="AC199" s="16" t="n">
        <v>0.718201370419097</v>
      </c>
      <c r="AD199" s="16" t="n">
        <v>0.140574333771124</v>
      </c>
      <c r="AE199" s="16"/>
      <c r="AF199" s="16" t="n">
        <v>0.905472060505632</v>
      </c>
      <c r="AG199" s="16" t="n">
        <v>0.879055548668774</v>
      </c>
      <c r="AH199" s="16" t="n">
        <v>0.667794284539157</v>
      </c>
      <c r="AI199" s="16" t="n">
        <v>0.487912504659758</v>
      </c>
      <c r="AJ199" s="16" t="n">
        <v>0.422510190552555</v>
      </c>
      <c r="AK199" s="16" t="n">
        <v>0.62266757489403</v>
      </c>
      <c r="AL199" s="16" t="n">
        <v>0.0309625399627457</v>
      </c>
      <c r="AM199" s="16" t="n">
        <v>0.397749337363258</v>
      </c>
      <c r="AN199" s="16" t="n">
        <v>0.443374886661781</v>
      </c>
      <c r="AO199" s="16" t="n">
        <v>0.119034715041234</v>
      </c>
      <c r="AP199" s="16" t="n">
        <v>0.142461664958863</v>
      </c>
      <c r="AQ199" s="16"/>
      <c r="AR199" s="16" t="n">
        <v>0.568049707676523</v>
      </c>
      <c r="AS199" s="16" t="n">
        <v>0.190868836602738</v>
      </c>
      <c r="AT199" s="16" t="n">
        <v>0.348010196161727</v>
      </c>
    </row>
    <row r="200">
      <c r="B200" t="s">
        <v>123</v>
      </c>
      <c r="C200" s="16" t="n">
        <v>-0.147526305209997</v>
      </c>
      <c r="D200" s="16" t="n">
        <v>-0.0491980741738652</v>
      </c>
      <c r="E200" s="16" t="n">
        <v>0.385984465793079</v>
      </c>
      <c r="F200" s="16" t="n">
        <v>-0.299875279167631</v>
      </c>
      <c r="G200" s="16"/>
      <c r="H200" s="16" t="n">
        <v>0.443473316135679</v>
      </c>
      <c r="I200" s="16" t="n">
        <v>-0.400039294682148</v>
      </c>
      <c r="J200" s="16"/>
      <c r="K200" s="16" t="n">
        <v>-0.247702199954605</v>
      </c>
      <c r="L200" s="16"/>
      <c r="M200" s="16" t="n">
        <v>-0.213306774911842</v>
      </c>
      <c r="N200" s="16" t="n">
        <v>0.242526164158133</v>
      </c>
      <c r="O200" s="16" t="n">
        <v>0.326482419997151</v>
      </c>
      <c r="P200" s="16" t="n">
        <v>0.591005514624301</v>
      </c>
      <c r="Q200" s="16"/>
      <c r="R200" s="16" t="n">
        <v>-0.0869180856109279</v>
      </c>
      <c r="S200" s="16" t="n">
        <v>0.12989770459049</v>
      </c>
      <c r="T200" s="16" t="n">
        <v>-0.258684890153212</v>
      </c>
      <c r="U200" s="16" t="n">
        <v>0.413020802302022</v>
      </c>
      <c r="V200" s="16" t="n">
        <v>-0.523649593733142</v>
      </c>
      <c r="W200" s="16"/>
      <c r="X200" s="16" t="n">
        <v>-0.048672289458343</v>
      </c>
      <c r="Y200" s="16" t="n">
        <v>-0.693126191208814</v>
      </c>
      <c r="Z200" s="16" t="n">
        <v>-0.526429982035214</v>
      </c>
      <c r="AA200" s="16" t="n">
        <v>0.200939427217768</v>
      </c>
      <c r="AB200" s="16" t="n">
        <v>0.468295083715517</v>
      </c>
      <c r="AC200" s="16" t="n">
        <v>-0.515817435701023</v>
      </c>
      <c r="AD200" s="16" t="n">
        <v>0.697880596407565</v>
      </c>
      <c r="AE200" s="16"/>
      <c r="AF200" s="16" t="n">
        <v>-0.852920979435109</v>
      </c>
      <c r="AG200" s="16" t="n">
        <v>-0.809179179749813</v>
      </c>
      <c r="AH200" s="16" t="n">
        <v>-0.342035535158479</v>
      </c>
      <c r="AI200" s="16" t="n">
        <v>-0.384007565639779</v>
      </c>
      <c r="AJ200" s="16" t="n">
        <v>-0.285886478094649</v>
      </c>
      <c r="AK200" s="16" t="n">
        <v>-0.472183487848729</v>
      </c>
      <c r="AL200" s="16" t="n">
        <v>0.724544822956796</v>
      </c>
      <c r="AM200" s="16" t="n">
        <v>0.122383390436105</v>
      </c>
      <c r="AN200" s="16" t="n">
        <v>-0.0343730984483167</v>
      </c>
      <c r="AO200" s="16" t="n">
        <v>0.610592074454721</v>
      </c>
      <c r="AP200" s="16" t="n">
        <v>0.71465894323315</v>
      </c>
      <c r="AQ200" s="16"/>
      <c r="AR200" s="16" t="n">
        <v>-0.401596525561044</v>
      </c>
      <c r="AS200" s="16" t="n">
        <v>0.404895000710368</v>
      </c>
      <c r="AT200" s="16" t="n">
        <v>0.229801877789314</v>
      </c>
    </row>
    <row r="201">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row>
    <row r="202">
      <c r="B202" s="7" t="s">
        <v>136</v>
      </c>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row>
    <row r="203">
      <c r="B203" s="26" t="s">
        <v>74</v>
      </c>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row>
    <row r="204">
      <c r="B204" t="s">
        <v>116</v>
      </c>
      <c r="C204" s="16" t="n">
        <v>0.155578715906218</v>
      </c>
      <c r="D204" s="16" t="n">
        <v>0.207091430551743</v>
      </c>
      <c r="E204" s="16" t="n">
        <v>0.174718416841043</v>
      </c>
      <c r="F204" s="16" t="n">
        <v>0.144690626068324</v>
      </c>
      <c r="G204" s="16"/>
      <c r="H204" s="16" t="n">
        <v>0.228871696881765</v>
      </c>
      <c r="I204" s="16" t="n">
        <v>0.17114552097645</v>
      </c>
      <c r="J204" s="16"/>
      <c r="K204" s="16" t="n">
        <v>0.188691975963863</v>
      </c>
      <c r="L204" s="16"/>
      <c r="M204" s="16" t="n">
        <v>0.143747060590492</v>
      </c>
      <c r="N204" s="16" t="n">
        <v>0.233855544738181</v>
      </c>
      <c r="O204" s="16" t="n">
        <v>0.207986324564946</v>
      </c>
      <c r="P204" s="16" t="n">
        <v>0.312147258025744</v>
      </c>
      <c r="Q204" s="16"/>
      <c r="R204" s="16" t="n">
        <v>0.154942366514895</v>
      </c>
      <c r="S204" s="16" t="n">
        <v>0.288842770662582</v>
      </c>
      <c r="T204" s="16" t="n">
        <v>0.117057506899929</v>
      </c>
      <c r="U204" s="16" t="n">
        <v>0.120992599366193</v>
      </c>
      <c r="V204" s="16" t="n">
        <v>0.162295077078602</v>
      </c>
      <c r="W204" s="16"/>
      <c r="X204" s="16" t="n">
        <v>0.113732397437666</v>
      </c>
      <c r="Y204" s="16" t="n">
        <v>0.0090354619833033</v>
      </c>
      <c r="Z204" s="16" t="n">
        <v>0.251267828464938</v>
      </c>
      <c r="AA204" s="16" t="n">
        <v>0.183868036621614</v>
      </c>
      <c r="AB204" s="16" t="n">
        <v>0.329107709557244</v>
      </c>
      <c r="AC204" s="16" t="n">
        <v>0.125825736861102</v>
      </c>
      <c r="AD204" s="16" t="n">
        <v>0.437692035166786</v>
      </c>
      <c r="AE204" s="16"/>
      <c r="AF204" s="16" t="n">
        <v>0.0346160871830974</v>
      </c>
      <c r="AG204" s="16" t="n">
        <v>0.0673989022004518</v>
      </c>
      <c r="AH204" s="16" t="n">
        <v>0.484495833768412</v>
      </c>
      <c r="AI204" s="16" t="n">
        <v>0.199344452491466</v>
      </c>
      <c r="AJ204" s="16" t="n">
        <v>0.310987584329913</v>
      </c>
      <c r="AK204" s="16" t="n">
        <v>0.0563391745091524</v>
      </c>
      <c r="AL204" s="16" t="n">
        <v>0.232094382541231</v>
      </c>
      <c r="AM204" s="16" t="n">
        <v>0.0789769014417998</v>
      </c>
      <c r="AN204" s="16" t="n">
        <v>0.172825194172</v>
      </c>
      <c r="AO204" s="16" t="n">
        <v>0.257179125057109</v>
      </c>
      <c r="AP204" s="16" t="n">
        <v>0.167391472754321</v>
      </c>
      <c r="AQ204" s="16"/>
      <c r="AR204" s="16" t="n">
        <v>0.143211717573836</v>
      </c>
      <c r="AS204" s="16" t="n">
        <v>0.373012871043118</v>
      </c>
      <c r="AT204" s="16" t="n">
        <v>0.0732509709939681</v>
      </c>
    </row>
    <row r="205">
      <c r="B205" t="s">
        <v>117</v>
      </c>
      <c r="C205" s="16" t="n">
        <v>0.258573643589637</v>
      </c>
      <c r="D205" s="16" t="n">
        <v>0.384260013737842</v>
      </c>
      <c r="E205" s="16" t="n">
        <v>0.404599464375424</v>
      </c>
      <c r="F205" s="16" t="n">
        <v>0.205712735320336</v>
      </c>
      <c r="G205" s="16"/>
      <c r="H205" s="16" t="n">
        <v>0.518843862970783</v>
      </c>
      <c r="I205" s="16" t="n">
        <v>0.166092076894099</v>
      </c>
      <c r="J205" s="16"/>
      <c r="K205" s="16" t="n">
        <v>0.298709388111448</v>
      </c>
      <c r="L205" s="16"/>
      <c r="M205" s="16" t="n">
        <v>0.244317146726276</v>
      </c>
      <c r="N205" s="16" t="n">
        <v>0.322036162903581</v>
      </c>
      <c r="O205" s="16" t="n">
        <v>0.436453515287321</v>
      </c>
      <c r="P205" s="16" t="n">
        <v>0.394956330995857</v>
      </c>
      <c r="Q205" s="16"/>
      <c r="R205" s="16" t="n">
        <v>0.1463571903165</v>
      </c>
      <c r="S205" s="16" t="n">
        <v>0.198279691906754</v>
      </c>
      <c r="T205" s="16" t="n">
        <v>0.195449294705941</v>
      </c>
      <c r="U205" s="16" t="n">
        <v>0.429578411336964</v>
      </c>
      <c r="V205" s="16" t="n">
        <v>0.226097541130325</v>
      </c>
      <c r="W205" s="16"/>
      <c r="X205" s="16" t="n">
        <v>0.254110037601827</v>
      </c>
      <c r="Y205" s="16" t="n">
        <v>0.152585143818548</v>
      </c>
      <c r="Z205" s="16" t="n">
        <v>0.102140324549775</v>
      </c>
      <c r="AA205" s="16" t="n">
        <v>0.465153089669123</v>
      </c>
      <c r="AB205" s="16" t="n">
        <v>0.475696087438844</v>
      </c>
      <c r="AC205" s="16" t="n">
        <v>0.681582183917472</v>
      </c>
      <c r="AD205" s="16" t="n">
        <v>0.470693587642761</v>
      </c>
      <c r="AE205" s="16"/>
      <c r="AF205" s="16" t="n">
        <v>0.0215705182807864</v>
      </c>
      <c r="AG205" s="16" t="n">
        <v>0.0516176052513139</v>
      </c>
      <c r="AH205" s="16" t="n">
        <v>0.0550144594027802</v>
      </c>
      <c r="AI205" s="16" t="n">
        <v>0.414714408963424</v>
      </c>
      <c r="AJ205" s="16" t="n">
        <v>0.209277017586801</v>
      </c>
      <c r="AK205" s="16" t="n">
        <v>0.203065006376405</v>
      </c>
      <c r="AL205" s="16" t="n">
        <v>0.245931167839127</v>
      </c>
      <c r="AM205" s="16" t="n">
        <v>0.240893727475697</v>
      </c>
      <c r="AN205" s="16" t="n">
        <v>0.211041442303247</v>
      </c>
      <c r="AO205" s="16" t="n">
        <v>0.472447664438846</v>
      </c>
      <c r="AP205" s="16" t="n">
        <v>0.832608527245679</v>
      </c>
      <c r="AQ205" s="16"/>
      <c r="AR205" s="16" t="n">
        <v>0.232078430707081</v>
      </c>
      <c r="AS205" s="16" t="n">
        <v>0.137817934548943</v>
      </c>
      <c r="AT205" s="16" t="n">
        <v>0.392179904252998</v>
      </c>
    </row>
    <row r="206">
      <c r="B206" t="s">
        <v>118</v>
      </c>
      <c r="C206" s="16" t="n">
        <v>0.194478089106821</v>
      </c>
      <c r="D206" s="16" t="n">
        <v>0.0978972664212807</v>
      </c>
      <c r="E206" s="16" t="n">
        <v>0.193779901529989</v>
      </c>
      <c r="F206" s="16" t="n">
        <v>0.205577044703603</v>
      </c>
      <c r="G206" s="16"/>
      <c r="H206" s="16" t="n">
        <v>0.136688641272798</v>
      </c>
      <c r="I206" s="16" t="n">
        <v>0.210315400536826</v>
      </c>
      <c r="J206" s="16"/>
      <c r="K206" s="16" t="n">
        <v>0.0323659560783379</v>
      </c>
      <c r="L206" s="16"/>
      <c r="M206" s="16" t="n">
        <v>0.190527755905091</v>
      </c>
      <c r="N206" s="16" t="n">
        <v>0.242597511003277</v>
      </c>
      <c r="O206" s="16" t="n">
        <v>0.157397805227389</v>
      </c>
      <c r="P206" s="16" t="n">
        <v>0.182097005179534</v>
      </c>
      <c r="Q206" s="16"/>
      <c r="R206" s="16" t="n">
        <v>0.166594639772833</v>
      </c>
      <c r="S206" s="16" t="n">
        <v>0.0977219600398058</v>
      </c>
      <c r="T206" s="16" t="n">
        <v>0.271782187026207</v>
      </c>
      <c r="U206" s="16" t="n">
        <v>0.234766033442606</v>
      </c>
      <c r="V206" s="16" t="n">
        <v>0.153466493567207</v>
      </c>
      <c r="W206" s="16"/>
      <c r="X206" s="16" t="n">
        <v>0.341960833767314</v>
      </c>
      <c r="Y206" s="16" t="n">
        <v>0.0738026311751114</v>
      </c>
      <c r="Z206" s="16" t="n">
        <v>0.146673006181981</v>
      </c>
      <c r="AA206" s="16" t="n">
        <v>0.0957456089100941</v>
      </c>
      <c r="AB206" s="16" t="n">
        <v>0.081299050378979</v>
      </c>
      <c r="AC206" s="16" t="n">
        <v>0.0352935504369636</v>
      </c>
      <c r="AD206" s="16" t="n">
        <v>0.0297161797792928</v>
      </c>
      <c r="AE206" s="16"/>
      <c r="AF206" s="16" t="n">
        <v>0.47493317413166</v>
      </c>
      <c r="AG206" s="16" t="n">
        <v>0.00232876272242807</v>
      </c>
      <c r="AH206" s="16" t="n">
        <v>0.222240637328656</v>
      </c>
      <c r="AI206" s="16" t="n">
        <v>0.223249075084475</v>
      </c>
      <c r="AJ206" s="16" t="n">
        <v>0.0619145129571119</v>
      </c>
      <c r="AK206" s="16" t="n">
        <v>0.286051138759605</v>
      </c>
      <c r="AL206" s="16" t="n">
        <v>0.487880858667685</v>
      </c>
      <c r="AM206" s="16" t="n">
        <v>0.282732737594133</v>
      </c>
      <c r="AN206" s="16" t="n">
        <v>0.0552557182218379</v>
      </c>
      <c r="AO206" s="16" t="n">
        <v>0.0123191302826202</v>
      </c>
      <c r="AP206" s="16" t="n">
        <v>0</v>
      </c>
      <c r="AQ206" s="16"/>
      <c r="AR206" s="16" t="n">
        <v>0.151792851606409</v>
      </c>
      <c r="AS206" s="16" t="n">
        <v>0.109155060579513</v>
      </c>
      <c r="AT206" s="16" t="n">
        <v>0.352006656622335</v>
      </c>
    </row>
    <row r="207">
      <c r="B207" t="s">
        <v>119</v>
      </c>
      <c r="C207" s="16" t="n">
        <v>0.0852255724313415</v>
      </c>
      <c r="D207" s="16" t="n">
        <v>0.0628906481511351</v>
      </c>
      <c r="E207" s="16" t="n">
        <v>0.108725446632139</v>
      </c>
      <c r="F207" s="16" t="n">
        <v>0.0815283629914598</v>
      </c>
      <c r="G207" s="16"/>
      <c r="H207" s="16" t="n">
        <v>0.0645992360831582</v>
      </c>
      <c r="I207" s="16" t="n">
        <v>0.0827467527776663</v>
      </c>
      <c r="J207" s="16"/>
      <c r="K207" s="16" t="n">
        <v>0.125705479338879</v>
      </c>
      <c r="L207" s="16"/>
      <c r="M207" s="16" t="n">
        <v>0.0772524693773645</v>
      </c>
      <c r="N207" s="16" t="n">
        <v>0.150926303926063</v>
      </c>
      <c r="O207" s="16" t="n">
        <v>0.111587506025708</v>
      </c>
      <c r="P207" s="16" t="n">
        <v>0.0656200899363335</v>
      </c>
      <c r="Q207" s="16"/>
      <c r="R207" s="16" t="n">
        <v>0</v>
      </c>
      <c r="S207" s="16" t="n">
        <v>0.212051741296572</v>
      </c>
      <c r="T207" s="16" t="n">
        <v>0.147316707585212</v>
      </c>
      <c r="U207" s="16" t="n">
        <v>0.0500055800733832</v>
      </c>
      <c r="V207" s="16" t="n">
        <v>0.0547679404884176</v>
      </c>
      <c r="W207" s="16"/>
      <c r="X207" s="16" t="n">
        <v>0.0297681533062585</v>
      </c>
      <c r="Y207" s="16" t="n">
        <v>0.164622172352195</v>
      </c>
      <c r="Z207" s="16" t="n">
        <v>0.384301208694586</v>
      </c>
      <c r="AA207" s="16" t="n">
        <v>0.00321436275188428</v>
      </c>
      <c r="AB207" s="16" t="n">
        <v>0.0684274109155482</v>
      </c>
      <c r="AC207" s="16" t="n">
        <v>0.14765685900966</v>
      </c>
      <c r="AD207" s="16" t="n">
        <v>0.0356585268092238</v>
      </c>
      <c r="AE207" s="16"/>
      <c r="AF207" s="16" t="n">
        <v>0.430647198161337</v>
      </c>
      <c r="AG207" s="16" t="n">
        <v>0.161238663888295</v>
      </c>
      <c r="AH207" s="16" t="n">
        <v>0.0219263838198049</v>
      </c>
      <c r="AI207" s="16" t="n">
        <v>0.0124997536556279</v>
      </c>
      <c r="AJ207" s="16" t="n">
        <v>0.158296179512376</v>
      </c>
      <c r="AK207" s="16" t="n">
        <v>0.0386551906002727</v>
      </c>
      <c r="AL207" s="16" t="n">
        <v>0.030602302731219</v>
      </c>
      <c r="AM207" s="16" t="n">
        <v>0.184548978262623</v>
      </c>
      <c r="AN207" s="16" t="n">
        <v>0.0866217822825573</v>
      </c>
      <c r="AO207" s="16" t="n">
        <v>0.139656073294059</v>
      </c>
      <c r="AP207" s="16" t="n">
        <v>0</v>
      </c>
      <c r="AQ207" s="16"/>
      <c r="AR207" s="16" t="n">
        <v>0.0844768536742873</v>
      </c>
      <c r="AS207" s="16" t="n">
        <v>0.190222509336344</v>
      </c>
      <c r="AT207" s="16" t="n">
        <v>0.0317116210367107</v>
      </c>
    </row>
    <row r="208">
      <c r="B208" t="s">
        <v>120</v>
      </c>
      <c r="C208" s="16" t="n">
        <v>0.239156721999799</v>
      </c>
      <c r="D208" s="16" t="n">
        <v>0.237123089359356</v>
      </c>
      <c r="E208" s="16" t="n">
        <v>0.118046241890077</v>
      </c>
      <c r="F208" s="16" t="n">
        <v>0.271448355044252</v>
      </c>
      <c r="G208" s="16"/>
      <c r="H208" s="16" t="n">
        <v>0.0498415532399689</v>
      </c>
      <c r="I208" s="16" t="n">
        <v>0.273384154363103</v>
      </c>
      <c r="J208" s="16"/>
      <c r="K208" s="16" t="n">
        <v>0.290061470090645</v>
      </c>
      <c r="L208" s="16"/>
      <c r="M208" s="16" t="n">
        <v>0.268850420251117</v>
      </c>
      <c r="N208" s="16" t="n">
        <v>0.0339628581344007</v>
      </c>
      <c r="O208" s="16" t="n">
        <v>0.0865748488946362</v>
      </c>
      <c r="P208" s="16" t="n">
        <v>0.0323456806843016</v>
      </c>
      <c r="Q208" s="16"/>
      <c r="R208" s="16" t="n">
        <v>0.399079352546829</v>
      </c>
      <c r="S208" s="16" t="n">
        <v>0.195862107682549</v>
      </c>
      <c r="T208" s="16" t="n">
        <v>0.222926020817219</v>
      </c>
      <c r="U208" s="16" t="n">
        <v>0.0819718995301909</v>
      </c>
      <c r="V208" s="16" t="n">
        <v>0.329619325524832</v>
      </c>
      <c r="W208" s="16"/>
      <c r="X208" s="16" t="n">
        <v>0.207683896706498</v>
      </c>
      <c r="Y208" s="16" t="n">
        <v>0.506483902008421</v>
      </c>
      <c r="Z208" s="16" t="n">
        <v>0.115617632108721</v>
      </c>
      <c r="AA208" s="16" t="n">
        <v>0.252018902047285</v>
      </c>
      <c r="AB208" s="16" t="n">
        <v>0.0354115080992143</v>
      </c>
      <c r="AC208" s="16" t="n">
        <v>0.00964166977480198</v>
      </c>
      <c r="AD208" s="16" t="n">
        <v>0.0253343182976019</v>
      </c>
      <c r="AE208" s="16"/>
      <c r="AF208" s="16" t="n">
        <v>0.0382330222431189</v>
      </c>
      <c r="AG208" s="16" t="n">
        <v>0.717015247094543</v>
      </c>
      <c r="AH208" s="16" t="n">
        <v>0.216322685680347</v>
      </c>
      <c r="AI208" s="16" t="n">
        <v>0.0155912966135453</v>
      </c>
      <c r="AJ208" s="16" t="n">
        <v>0.249680903784949</v>
      </c>
      <c r="AK208" s="16" t="n">
        <v>0.278684546377205</v>
      </c>
      <c r="AL208" s="16" t="n">
        <v>0.0034912882207378</v>
      </c>
      <c r="AM208" s="16" t="n">
        <v>0.207111709756777</v>
      </c>
      <c r="AN208" s="16" t="n">
        <v>0.474255863020358</v>
      </c>
      <c r="AO208" s="16" t="n">
        <v>0.118398006927366</v>
      </c>
      <c r="AP208" s="16" t="n">
        <v>0</v>
      </c>
      <c r="AQ208" s="16"/>
      <c r="AR208" s="16" t="n">
        <v>0.283896223636696</v>
      </c>
      <c r="AS208" s="16" t="n">
        <v>0.183249400200726</v>
      </c>
      <c r="AT208" s="16" t="n">
        <v>0.150850847093988</v>
      </c>
    </row>
    <row r="209">
      <c r="B209" t="s">
        <v>85</v>
      </c>
      <c r="C209" s="16" t="n">
        <v>0.0669872569661835</v>
      </c>
      <c r="D209" s="16" t="n">
        <v>0.010737551778644</v>
      </c>
      <c r="E209" s="16" t="n">
        <v>0.000130528731327827</v>
      </c>
      <c r="F209" s="16" t="n">
        <v>0.0910428758720255</v>
      </c>
      <c r="G209" s="16"/>
      <c r="H209" s="16" t="n">
        <v>0.00115500955152669</v>
      </c>
      <c r="I209" s="16" t="n">
        <v>0.096316094451856</v>
      </c>
      <c r="J209" s="16"/>
      <c r="K209" s="16" t="n">
        <v>0.0644657304168266</v>
      </c>
      <c r="L209" s="16"/>
      <c r="M209" s="16" t="n">
        <v>0.0753051471496589</v>
      </c>
      <c r="N209" s="16" t="n">
        <v>0.0166216192944968</v>
      </c>
      <c r="O209" s="16" t="n">
        <v>0</v>
      </c>
      <c r="P209" s="16" t="n">
        <v>0.0128336351782302</v>
      </c>
      <c r="Q209" s="16"/>
      <c r="R209" s="16" t="n">
        <v>0.133026450848943</v>
      </c>
      <c r="S209" s="16" t="n">
        <v>0.00724172841173689</v>
      </c>
      <c r="T209" s="16" t="n">
        <v>0.045468282965492</v>
      </c>
      <c r="U209" s="16" t="n">
        <v>0.0826854762506637</v>
      </c>
      <c r="V209" s="16" t="n">
        <v>0.0737536222106152</v>
      </c>
      <c r="W209" s="16"/>
      <c r="X209" s="16" t="n">
        <v>0.052744681180436</v>
      </c>
      <c r="Y209" s="16" t="n">
        <v>0.0934706886624208</v>
      </c>
      <c r="Z209" s="16" t="n">
        <v>0</v>
      </c>
      <c r="AA209" s="16" t="n">
        <v>0</v>
      </c>
      <c r="AB209" s="16" t="n">
        <v>0.0100582336101709</v>
      </c>
      <c r="AC209" s="16" t="n">
        <v>0</v>
      </c>
      <c r="AD209" s="16" t="n">
        <v>0.000905352304334002</v>
      </c>
      <c r="AE209" s="16"/>
      <c r="AF209" s="16" t="n">
        <v>0</v>
      </c>
      <c r="AG209" s="16" t="n">
        <v>0.000400818842968049</v>
      </c>
      <c r="AH209" s="16" t="n">
        <v>0</v>
      </c>
      <c r="AI209" s="16" t="n">
        <v>0.134601013191461</v>
      </c>
      <c r="AJ209" s="16" t="n">
        <v>0.00984380182884869</v>
      </c>
      <c r="AK209" s="16" t="n">
        <v>0.13720494337736</v>
      </c>
      <c r="AL209" s="16" t="n">
        <v>0</v>
      </c>
      <c r="AM209" s="16" t="n">
        <v>0.00573594546897082</v>
      </c>
      <c r="AN209" s="16" t="n">
        <v>0</v>
      </c>
      <c r="AO209" s="16" t="n">
        <v>0</v>
      </c>
      <c r="AP209" s="16" t="n">
        <v>0</v>
      </c>
      <c r="AQ209" s="16"/>
      <c r="AR209" s="16" t="n">
        <v>0.104543922801691</v>
      </c>
      <c r="AS209" s="16" t="n">
        <v>0.00654222429135516</v>
      </c>
      <c r="AT209" s="16" t="n">
        <v>0</v>
      </c>
    </row>
    <row r="210">
      <c r="B210" t="s">
        <v>121</v>
      </c>
      <c r="C210" s="16" t="n">
        <v>0.414152359495855</v>
      </c>
      <c r="D210" s="16" t="n">
        <v>0.591351444289584</v>
      </c>
      <c r="E210" s="16" t="n">
        <v>0.579317881216467</v>
      </c>
      <c r="F210" s="16" t="n">
        <v>0.35040336138866</v>
      </c>
      <c r="G210" s="16"/>
      <c r="H210" s="16" t="n">
        <v>0.747715559852548</v>
      </c>
      <c r="I210" s="16" t="n">
        <v>0.337237597870548</v>
      </c>
      <c r="J210" s="16"/>
      <c r="K210" s="16" t="n">
        <v>0.487401364075311</v>
      </c>
      <c r="L210" s="16"/>
      <c r="M210" s="16" t="n">
        <v>0.388064207316768</v>
      </c>
      <c r="N210" s="16" t="n">
        <v>0.555891707641762</v>
      </c>
      <c r="O210" s="16" t="n">
        <v>0.644439839852267</v>
      </c>
      <c r="P210" s="16" t="n">
        <v>0.707103589021601</v>
      </c>
      <c r="Q210" s="16"/>
      <c r="R210" s="16" t="n">
        <v>0.301299556831395</v>
      </c>
      <c r="S210" s="16" t="n">
        <v>0.487122462569336</v>
      </c>
      <c r="T210" s="16" t="n">
        <v>0.31250680160587</v>
      </c>
      <c r="U210" s="16" t="n">
        <v>0.550571010703157</v>
      </c>
      <c r="V210" s="16" t="n">
        <v>0.388392618208928</v>
      </c>
      <c r="W210" s="16"/>
      <c r="X210" s="16" t="n">
        <v>0.367842435039494</v>
      </c>
      <c r="Y210" s="16" t="n">
        <v>0.161620605801852</v>
      </c>
      <c r="Z210" s="16" t="n">
        <v>0.353408153014712</v>
      </c>
      <c r="AA210" s="16" t="n">
        <v>0.649021126290737</v>
      </c>
      <c r="AB210" s="16" t="n">
        <v>0.804803796996088</v>
      </c>
      <c r="AC210" s="16" t="n">
        <v>0.807407920778574</v>
      </c>
      <c r="AD210" s="16" t="n">
        <v>0.908385622809548</v>
      </c>
      <c r="AE210" s="16"/>
      <c r="AF210" s="16" t="n">
        <v>0.0561866054638838</v>
      </c>
      <c r="AG210" s="16" t="n">
        <v>0.119016507451766</v>
      </c>
      <c r="AH210" s="16" t="n">
        <v>0.539510293171192</v>
      </c>
      <c r="AI210" s="16" t="n">
        <v>0.61405886145489</v>
      </c>
      <c r="AJ210" s="16" t="n">
        <v>0.520264601916714</v>
      </c>
      <c r="AK210" s="16" t="n">
        <v>0.259404180885557</v>
      </c>
      <c r="AL210" s="16" t="n">
        <v>0.478025550380358</v>
      </c>
      <c r="AM210" s="16" t="n">
        <v>0.319870628917497</v>
      </c>
      <c r="AN210" s="16" t="n">
        <v>0.383866636475247</v>
      </c>
      <c r="AO210" s="16" t="n">
        <v>0.729626789495954</v>
      </c>
      <c r="AP210" s="16" t="n">
        <v>1</v>
      </c>
      <c r="AQ210" s="16"/>
      <c r="AR210" s="16" t="n">
        <v>0.375290148280917</v>
      </c>
      <c r="AS210" s="16" t="n">
        <v>0.510830805592062</v>
      </c>
      <c r="AT210" s="16" t="n">
        <v>0.465430875246966</v>
      </c>
    </row>
    <row r="211">
      <c r="B211" t="s">
        <v>122</v>
      </c>
      <c r="C211" s="16" t="n">
        <v>0.32438229443114</v>
      </c>
      <c r="D211" s="16" t="n">
        <v>0.300013737510491</v>
      </c>
      <c r="E211" s="16" t="n">
        <v>0.226771688522216</v>
      </c>
      <c r="F211" s="16" t="n">
        <v>0.352976718035712</v>
      </c>
      <c r="G211" s="16"/>
      <c r="H211" s="16" t="n">
        <v>0.114440789323127</v>
      </c>
      <c r="I211" s="16" t="n">
        <v>0.356130907140769</v>
      </c>
      <c r="J211" s="16"/>
      <c r="K211" s="16" t="n">
        <v>0.415766949429524</v>
      </c>
      <c r="L211" s="16"/>
      <c r="M211" s="16" t="n">
        <v>0.346102889628481</v>
      </c>
      <c r="N211" s="16" t="n">
        <v>0.184889162060464</v>
      </c>
      <c r="O211" s="16" t="n">
        <v>0.198162354920344</v>
      </c>
      <c r="P211" s="16" t="n">
        <v>0.0979657706206351</v>
      </c>
      <c r="Q211" s="16"/>
      <c r="R211" s="16" t="n">
        <v>0.399079352546829</v>
      </c>
      <c r="S211" s="16" t="n">
        <v>0.407913848979121</v>
      </c>
      <c r="T211" s="16" t="n">
        <v>0.370242728402431</v>
      </c>
      <c r="U211" s="16" t="n">
        <v>0.131977479603574</v>
      </c>
      <c r="V211" s="16" t="n">
        <v>0.38438726601325</v>
      </c>
      <c r="W211" s="16"/>
      <c r="X211" s="16" t="n">
        <v>0.237452050012756</v>
      </c>
      <c r="Y211" s="16" t="n">
        <v>0.671106074360616</v>
      </c>
      <c r="Z211" s="16" t="n">
        <v>0.499918840803307</v>
      </c>
      <c r="AA211" s="16" t="n">
        <v>0.255233264799169</v>
      </c>
      <c r="AB211" s="16" t="n">
        <v>0.103838919014762</v>
      </c>
      <c r="AC211" s="16" t="n">
        <v>0.157298528784462</v>
      </c>
      <c r="AD211" s="16" t="n">
        <v>0.0609928451068256</v>
      </c>
      <c r="AE211" s="16"/>
      <c r="AF211" s="16" t="n">
        <v>0.468880220404456</v>
      </c>
      <c r="AG211" s="16" t="n">
        <v>0.878253910982838</v>
      </c>
      <c r="AH211" s="16" t="n">
        <v>0.238249069500152</v>
      </c>
      <c r="AI211" s="16" t="n">
        <v>0.0280910502691732</v>
      </c>
      <c r="AJ211" s="16" t="n">
        <v>0.407977083297326</v>
      </c>
      <c r="AK211" s="16" t="n">
        <v>0.317339736977477</v>
      </c>
      <c r="AL211" s="16" t="n">
        <v>0.0340935909519568</v>
      </c>
      <c r="AM211" s="16" t="n">
        <v>0.3916606880194</v>
      </c>
      <c r="AN211" s="16" t="n">
        <v>0.560877645302916</v>
      </c>
      <c r="AO211" s="16" t="n">
        <v>0.258054080221425</v>
      </c>
      <c r="AP211" s="16" t="n">
        <v>0</v>
      </c>
      <c r="AQ211" s="16"/>
      <c r="AR211" s="16" t="n">
        <v>0.368373077310983</v>
      </c>
      <c r="AS211" s="16" t="n">
        <v>0.37347190953707</v>
      </c>
      <c r="AT211" s="16" t="n">
        <v>0.182562468130698</v>
      </c>
    </row>
    <row r="212">
      <c r="B212" t="s">
        <v>123</v>
      </c>
      <c r="C212" s="16" t="n">
        <v>0.089770065064715</v>
      </c>
      <c r="D212" s="16" t="n">
        <v>0.291337706779093</v>
      </c>
      <c r="E212" s="16" t="n">
        <v>0.352546192694252</v>
      </c>
      <c r="F212" s="16" t="n">
        <v>-0.00257335664705144</v>
      </c>
      <c r="G212" s="16"/>
      <c r="H212" s="16" t="n">
        <v>0.633274770529421</v>
      </c>
      <c r="I212" s="16" t="n">
        <v>-0.0188933092702208</v>
      </c>
      <c r="J212" s="16"/>
      <c r="K212" s="16" t="n">
        <v>0.071634414645787</v>
      </c>
      <c r="L212" s="16"/>
      <c r="M212" s="16" t="n">
        <v>0.0419613176882872</v>
      </c>
      <c r="N212" s="16" t="n">
        <v>0.371002545581298</v>
      </c>
      <c r="O212" s="16" t="n">
        <v>0.446277484931923</v>
      </c>
      <c r="P212" s="16" t="n">
        <v>0.609137818400965</v>
      </c>
      <c r="Q212" s="16"/>
      <c r="R212" s="16" t="n">
        <v>-0.0977797957154337</v>
      </c>
      <c r="S212" s="16" t="n">
        <v>0.0792086135902149</v>
      </c>
      <c r="T212" s="16" t="n">
        <v>-0.057735926796561</v>
      </c>
      <c r="U212" s="16" t="n">
        <v>0.418593531099583</v>
      </c>
      <c r="V212" s="16" t="n">
        <v>0.00400535219567777</v>
      </c>
      <c r="W212" s="16"/>
      <c r="X212" s="16" t="n">
        <v>0.130390385026737</v>
      </c>
      <c r="Y212" s="16" t="n">
        <v>-0.509485468558765</v>
      </c>
      <c r="Z212" s="16" t="n">
        <v>-0.146510687788594</v>
      </c>
      <c r="AA212" s="16" t="n">
        <v>0.393787861491568</v>
      </c>
      <c r="AB212" s="16" t="n">
        <v>0.700964877981325</v>
      </c>
      <c r="AC212" s="16" t="n">
        <v>0.650109391994112</v>
      </c>
      <c r="AD212" s="16" t="n">
        <v>0.847392777702722</v>
      </c>
      <c r="AE212" s="16"/>
      <c r="AF212" s="16" t="n">
        <v>-0.412693614940572</v>
      </c>
      <c r="AG212" s="16" t="n">
        <v>-0.759237403531072</v>
      </c>
      <c r="AH212" s="16" t="n">
        <v>0.301261223671041</v>
      </c>
      <c r="AI212" s="16" t="n">
        <v>0.585967811185717</v>
      </c>
      <c r="AJ212" s="16" t="n">
        <v>0.112287518619388</v>
      </c>
      <c r="AK212" s="16" t="n">
        <v>-0.0579355560919201</v>
      </c>
      <c r="AL212" s="16" t="n">
        <v>0.443931959428402</v>
      </c>
      <c r="AM212" s="16" t="n">
        <v>-0.0717900591019031</v>
      </c>
      <c r="AN212" s="16" t="n">
        <v>-0.177011008827669</v>
      </c>
      <c r="AO212" s="16" t="n">
        <v>0.471572709274529</v>
      </c>
      <c r="AP212" s="16" t="n">
        <v>1</v>
      </c>
      <c r="AQ212" s="16"/>
      <c r="AR212" s="16" t="n">
        <v>0.0069170709699341</v>
      </c>
      <c r="AS212" s="16" t="n">
        <v>0.137358896054992</v>
      </c>
      <c r="AT212" s="16" t="n">
        <v>0.282868407116268</v>
      </c>
    </row>
    <row r="213">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row>
    <row r="214">
      <c r="B214" s="7" t="s">
        <v>149</v>
      </c>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row>
    <row r="215">
      <c r="B215" s="26" t="s">
        <v>74</v>
      </c>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row>
    <row r="216">
      <c r="B216" t="s">
        <v>137</v>
      </c>
      <c r="C216" s="16" t="n">
        <v>0.144913695574694</v>
      </c>
      <c r="D216" s="16" t="n">
        <v>0.232568128882945</v>
      </c>
      <c r="E216" s="16" t="n">
        <v>0.00082622816044413</v>
      </c>
      <c r="F216" s="16" t="n">
        <v>0.173152866413976</v>
      </c>
      <c r="G216" s="16"/>
      <c r="H216" s="16" t="n">
        <v>0.00851832257210688</v>
      </c>
      <c r="I216" s="16" t="n">
        <v>0.178042722136193</v>
      </c>
      <c r="J216" s="16"/>
      <c r="K216" s="16" t="n">
        <v>0.0649928157268407</v>
      </c>
      <c r="L216" s="16"/>
      <c r="M216" s="16" t="n">
        <v>0.160297977494894</v>
      </c>
      <c r="N216" s="16" t="n">
        <v>0.0541464131858553</v>
      </c>
      <c r="O216" s="16" t="n">
        <v>0.0216558575287933</v>
      </c>
      <c r="P216" s="16" t="n">
        <v>0.0131240179872667</v>
      </c>
      <c r="Q216" s="16"/>
      <c r="R216" s="16" t="n">
        <v>0.133026450848943</v>
      </c>
      <c r="S216" s="16" t="n">
        <v>0</v>
      </c>
      <c r="T216" s="16" t="n">
        <v>0.232995166870215</v>
      </c>
      <c r="U216" s="16" t="n">
        <v>0.00323178554017288</v>
      </c>
      <c r="V216" s="16" t="n">
        <v>0.228412148784264</v>
      </c>
      <c r="W216" s="16"/>
      <c r="X216" s="16" t="n">
        <v>0.111527278395605</v>
      </c>
      <c r="Y216" s="16" t="n">
        <v>0.275348938239349</v>
      </c>
      <c r="Z216" s="16" t="n">
        <v>0.113510821400966</v>
      </c>
      <c r="AA216" s="16" t="n">
        <v>0.16975058519697</v>
      </c>
      <c r="AB216" s="16" t="n">
        <v>0.0130686848457136</v>
      </c>
      <c r="AC216" s="16" t="n">
        <v>0.00964166977480198</v>
      </c>
      <c r="AD216" s="16" t="n">
        <v>0.000905352304334002</v>
      </c>
      <c r="AE216" s="16"/>
      <c r="AF216" s="16" t="n">
        <v>0</v>
      </c>
      <c r="AG216" s="16" t="n">
        <v>0.568348852522887</v>
      </c>
      <c r="AH216" s="16" t="n">
        <v>0.216322685680347</v>
      </c>
      <c r="AI216" s="16" t="n">
        <v>0.145591287499528</v>
      </c>
      <c r="AJ216" s="16" t="n">
        <v>0.122611768836201</v>
      </c>
      <c r="AK216" s="16" t="n">
        <v>0.153477173643903</v>
      </c>
      <c r="AL216" s="16" t="n">
        <v>0.0034912882207378</v>
      </c>
      <c r="AM216" s="16" t="n">
        <v>0.0713461728505</v>
      </c>
      <c r="AN216" s="16" t="n">
        <v>0.428779230975025</v>
      </c>
      <c r="AO216" s="16" t="n">
        <v>0</v>
      </c>
      <c r="AP216" s="16" t="n">
        <v>0.142461664958863</v>
      </c>
      <c r="AQ216" s="16"/>
      <c r="AR216" s="16" t="n">
        <v>0.152135698431257</v>
      </c>
      <c r="AS216" s="16" t="n">
        <v>0.0803399227998298</v>
      </c>
      <c r="AT216" s="16" t="n">
        <v>0.160014234638432</v>
      </c>
    </row>
    <row r="217">
      <c r="B217" t="s">
        <v>138</v>
      </c>
      <c r="C217" s="16" t="n">
        <v>0.187240692701602</v>
      </c>
      <c r="D217" s="16" t="n">
        <v>0.120928113455334</v>
      </c>
      <c r="E217" s="16" t="n">
        <v>0.247211004820978</v>
      </c>
      <c r="F217" s="16" t="n">
        <v>0.178858288644156</v>
      </c>
      <c r="G217" s="16"/>
      <c r="H217" s="16" t="n">
        <v>0.000577504775763343</v>
      </c>
      <c r="I217" s="16" t="n">
        <v>0.139458183781983</v>
      </c>
      <c r="J217" s="16"/>
      <c r="K217" s="16" t="n">
        <v>0.241948143998772</v>
      </c>
      <c r="L217" s="16"/>
      <c r="M217" s="16" t="n">
        <v>0.213017173347418</v>
      </c>
      <c r="N217" s="16" t="n">
        <v>0.0166216192944968</v>
      </c>
      <c r="O217" s="16" t="n">
        <v>0.0280498230804145</v>
      </c>
      <c r="P217" s="16" t="n">
        <v>0.0160420439727877</v>
      </c>
      <c r="Q217" s="16"/>
      <c r="R217" s="16" t="n">
        <v>0</v>
      </c>
      <c r="S217" s="16" t="n">
        <v>0.275611233310786</v>
      </c>
      <c r="T217" s="16" t="n">
        <v>0.189314061010326</v>
      </c>
      <c r="U217" s="16" t="n">
        <v>0.385025287418676</v>
      </c>
      <c r="V217" s="16" t="n">
        <v>0.0751092394719235</v>
      </c>
      <c r="W217" s="16"/>
      <c r="X217" s="16" t="n">
        <v>0.227881962015559</v>
      </c>
      <c r="Y217" s="16" t="n">
        <v>0.191102725243851</v>
      </c>
      <c r="Z217" s="16" t="n">
        <v>0.113510821400966</v>
      </c>
      <c r="AA217" s="16" t="n">
        <v>0.401797755949456</v>
      </c>
      <c r="AB217" s="16" t="n">
        <v>0.00030373800386644</v>
      </c>
      <c r="AC217" s="16" t="n">
        <v>0.00964166977480198</v>
      </c>
      <c r="AD217" s="16" t="n">
        <v>0.0137908771166987</v>
      </c>
      <c r="AE217" s="16"/>
      <c r="AF217" s="16" t="n">
        <v>0.429388143969578</v>
      </c>
      <c r="AG217" s="16" t="n">
        <v>0.149468032257592</v>
      </c>
      <c r="AH217" s="16" t="n">
        <v>0.0005816584787224</v>
      </c>
      <c r="AI217" s="16" t="n">
        <v>0.00249825393179589</v>
      </c>
      <c r="AJ217" s="16" t="n">
        <v>0.24540925128404</v>
      </c>
      <c r="AK217" s="16" t="n">
        <v>0.140935187750036</v>
      </c>
      <c r="AL217" s="16" t="n">
        <v>0.428822351885156</v>
      </c>
      <c r="AM217" s="16" t="n">
        <v>0</v>
      </c>
      <c r="AN217" s="16" t="n">
        <v>0</v>
      </c>
      <c r="AO217" s="16" t="n">
        <v>0.581496738804663</v>
      </c>
      <c r="AP217" s="16" t="n">
        <v>0.698136221825829</v>
      </c>
      <c r="AQ217" s="16"/>
      <c r="AR217" s="16" t="n">
        <v>0.149556980604371</v>
      </c>
      <c r="AS217" s="16" t="n">
        <v>0.169518624351622</v>
      </c>
      <c r="AT217" s="16" t="n">
        <v>0.295870425728037</v>
      </c>
    </row>
    <row r="218">
      <c r="B218" t="s">
        <v>139</v>
      </c>
      <c r="C218" s="16" t="n">
        <v>0.101079728239091</v>
      </c>
      <c r="D218" s="16" t="n">
        <v>0.0866534397532298</v>
      </c>
      <c r="E218" s="16" t="n">
        <v>0.0347506993340352</v>
      </c>
      <c r="F218" s="16" t="n">
        <v>0.120269389946702</v>
      </c>
      <c r="G218" s="16"/>
      <c r="H218" s="16" t="n">
        <v>0.219588427725257</v>
      </c>
      <c r="I218" s="16" t="n">
        <v>0.101362465957686</v>
      </c>
      <c r="J218" s="16"/>
      <c r="K218" s="16" t="n">
        <v>0.0412851775008153</v>
      </c>
      <c r="L218" s="16"/>
      <c r="M218" s="16" t="n">
        <v>0.0977945645919857</v>
      </c>
      <c r="N218" s="16" t="n">
        <v>0.142255684506111</v>
      </c>
      <c r="O218" s="16" t="n">
        <v>0.0791523009530551</v>
      </c>
      <c r="P218" s="16" t="n">
        <v>0.0431612283744307</v>
      </c>
      <c r="Q218" s="16"/>
      <c r="R218" s="16" t="n">
        <v>0.287776321906897</v>
      </c>
      <c r="S218" s="16" t="n">
        <v>0.105469949405578</v>
      </c>
      <c r="T218" s="16" t="n">
        <v>0.0582728790712541</v>
      </c>
      <c r="U218" s="16" t="n">
        <v>0.0260927198565514</v>
      </c>
      <c r="V218" s="16" t="n">
        <v>0.135823281179264</v>
      </c>
      <c r="W218" s="16"/>
      <c r="X218" s="16" t="n">
        <v>0.115739293433055</v>
      </c>
      <c r="Y218" s="16" t="n">
        <v>0.102944841542263</v>
      </c>
      <c r="Z218" s="16" t="n">
        <v>0.00736077608486122</v>
      </c>
      <c r="AA218" s="16" t="n">
        <v>0.197184366723866</v>
      </c>
      <c r="AB218" s="16" t="n">
        <v>0.0419557340090517</v>
      </c>
      <c r="AC218" s="16" t="n">
        <v>0</v>
      </c>
      <c r="AD218" s="16" t="n">
        <v>0.0597479736773154</v>
      </c>
      <c r="AE218" s="16"/>
      <c r="AF218" s="16" t="n">
        <v>0.464448009976267</v>
      </c>
      <c r="AG218" s="16" t="n">
        <v>0</v>
      </c>
      <c r="AH218" s="16" t="n">
        <v>0.216904344159069</v>
      </c>
      <c r="AI218" s="16" t="n">
        <v>0.184465355578921</v>
      </c>
      <c r="AJ218" s="16" t="n">
        <v>0.142299372493898</v>
      </c>
      <c r="AK218" s="16" t="n">
        <v>0.0459414480265205</v>
      </c>
      <c r="AL218" s="16" t="n">
        <v>0.223074597204105</v>
      </c>
      <c r="AM218" s="16" t="n">
        <v>0.0113422627129707</v>
      </c>
      <c r="AN218" s="16" t="n">
        <v>0.137261188114705</v>
      </c>
      <c r="AO218" s="16" t="n">
        <v>0.149323359912542</v>
      </c>
      <c r="AP218" s="16" t="n">
        <v>0</v>
      </c>
      <c r="AQ218" s="16"/>
      <c r="AR218" s="16" t="n">
        <v>0.12842019876341</v>
      </c>
      <c r="AS218" s="16" t="n">
        <v>0.10082836536242</v>
      </c>
      <c r="AT218" s="16" t="n">
        <v>0.0291937618740827</v>
      </c>
    </row>
    <row r="219">
      <c r="B219" t="s">
        <v>140</v>
      </c>
      <c r="C219" s="16" t="n">
        <v>0.164148072087772</v>
      </c>
      <c r="D219" s="16" t="n">
        <v>0.114664471893005</v>
      </c>
      <c r="E219" s="16" t="n">
        <v>0.18635112195393</v>
      </c>
      <c r="F219" s="16" t="n">
        <v>0.163862111698966</v>
      </c>
      <c r="G219" s="16"/>
      <c r="H219" s="16" t="n">
        <v>0.0442157154689375</v>
      </c>
      <c r="I219" s="16" t="n">
        <v>0.157930115909885</v>
      </c>
      <c r="J219" s="16"/>
      <c r="K219" s="16" t="n">
        <v>0.172797515641714</v>
      </c>
      <c r="L219" s="16"/>
      <c r="M219" s="16" t="n">
        <v>0.147496243248143</v>
      </c>
      <c r="N219" s="16" t="n">
        <v>0.323296546334029</v>
      </c>
      <c r="O219" s="16" t="n">
        <v>0.161293186634916</v>
      </c>
      <c r="P219" s="16" t="n">
        <v>0.0716889445757913</v>
      </c>
      <c r="Q219" s="16"/>
      <c r="R219" s="16" t="n">
        <v>0.0108617101045057</v>
      </c>
      <c r="S219" s="16" t="n">
        <v>0.200802257124084</v>
      </c>
      <c r="T219" s="16" t="n">
        <v>0.155774418268222</v>
      </c>
      <c r="U219" s="16" t="n">
        <v>0.226999997549958</v>
      </c>
      <c r="V219" s="16" t="n">
        <v>0.149113244980661</v>
      </c>
      <c r="W219" s="16"/>
      <c r="X219" s="16" t="n">
        <v>0.231335089684108</v>
      </c>
      <c r="Y219" s="16" t="n">
        <v>0.121872562248035</v>
      </c>
      <c r="Z219" s="16" t="n">
        <v>0.172543950310864</v>
      </c>
      <c r="AA219" s="16" t="n">
        <v>0.177537958913301</v>
      </c>
      <c r="AB219" s="16" t="n">
        <v>0.230077084959059</v>
      </c>
      <c r="AC219" s="16" t="n">
        <v>0.0113027352603286</v>
      </c>
      <c r="AD219" s="16" t="n">
        <v>0.00723469442112935</v>
      </c>
      <c r="AE219" s="16"/>
      <c r="AF219" s="16" t="n">
        <v>0</v>
      </c>
      <c r="AG219" s="16" t="n">
        <v>0.251480467151135</v>
      </c>
      <c r="AH219" s="16" t="n">
        <v>0.0306434185353414</v>
      </c>
      <c r="AI219" s="16" t="n">
        <v>0.0607499910001638</v>
      </c>
      <c r="AJ219" s="16" t="n">
        <v>0.0161853053114101</v>
      </c>
      <c r="AK219" s="16" t="n">
        <v>0.202262299095651</v>
      </c>
      <c r="AL219" s="16" t="n">
        <v>0.00808569406435529</v>
      </c>
      <c r="AM219" s="16" t="n">
        <v>0.557115169354821</v>
      </c>
      <c r="AN219" s="16" t="n">
        <v>0.186766730925645</v>
      </c>
      <c r="AO219" s="16" t="n">
        <v>0.0116824221687527</v>
      </c>
      <c r="AP219" s="16" t="n">
        <v>0</v>
      </c>
      <c r="AQ219" s="16"/>
      <c r="AR219" s="16" t="n">
        <v>0.0870798545346425</v>
      </c>
      <c r="AS219" s="16" t="n">
        <v>0.100387346947198</v>
      </c>
      <c r="AT219" s="16" t="n">
        <v>0.40085172754591</v>
      </c>
    </row>
    <row r="220">
      <c r="B220" t="s">
        <v>141</v>
      </c>
      <c r="C220" s="16" t="n">
        <v>0.09909729994955</v>
      </c>
      <c r="D220" s="16" t="n">
        <v>0.176593772384373</v>
      </c>
      <c r="E220" s="16" t="n">
        <v>0.174827133144666</v>
      </c>
      <c r="F220" s="16" t="n">
        <v>0.0702916935303728</v>
      </c>
      <c r="G220" s="16"/>
      <c r="H220" s="16" t="n">
        <v>0.260279148805088</v>
      </c>
      <c r="I220" s="16" t="n">
        <v>0.093450155711165</v>
      </c>
      <c r="J220" s="16"/>
      <c r="K220" s="16" t="n">
        <v>0.138164832776579</v>
      </c>
      <c r="L220" s="16"/>
      <c r="M220" s="16" t="n">
        <v>0.0997418868196913</v>
      </c>
      <c r="N220" s="16" t="n">
        <v>0.073717857507125</v>
      </c>
      <c r="O220" s="16" t="n">
        <v>0.157349224006852</v>
      </c>
      <c r="P220" s="16" t="n">
        <v>0.120076669232881</v>
      </c>
      <c r="Q220" s="16"/>
      <c r="R220" s="16" t="n">
        <v>0.0118447687148789</v>
      </c>
      <c r="S220" s="16" t="n">
        <v>0.182048226706797</v>
      </c>
      <c r="T220" s="16" t="n">
        <v>0.0670782484949007</v>
      </c>
      <c r="U220" s="16" t="n">
        <v>0.141149057072751</v>
      </c>
      <c r="V220" s="16" t="n">
        <v>0.0842665603814462</v>
      </c>
      <c r="W220" s="16"/>
      <c r="X220" s="16" t="n">
        <v>0.0768762355743778</v>
      </c>
      <c r="Y220" s="16" t="n">
        <v>0.0934706886624208</v>
      </c>
      <c r="Z220" s="16" t="n">
        <v>0.285636280609991</v>
      </c>
      <c r="AA220" s="16" t="n">
        <v>0.0127295350969281</v>
      </c>
      <c r="AB220" s="16" t="n">
        <v>0.187560762762586</v>
      </c>
      <c r="AC220" s="16" t="n">
        <v>0.662183142864585</v>
      </c>
      <c r="AD220" s="16" t="n">
        <v>0.0220927843107757</v>
      </c>
      <c r="AE220" s="16"/>
      <c r="AF220" s="16" t="n">
        <v>0.00846275032335591</v>
      </c>
      <c r="AG220" s="16" t="n">
        <v>0.000437095673318744</v>
      </c>
      <c r="AH220" s="16" t="n">
        <v>0.0146620650923341</v>
      </c>
      <c r="AI220" s="16" t="n">
        <v>0.309191281019649</v>
      </c>
      <c r="AJ220" s="16" t="n">
        <v>0.156740677530208</v>
      </c>
      <c r="AK220" s="16" t="n">
        <v>0.0779132950718237</v>
      </c>
      <c r="AL220" s="16" t="n">
        <v>0.262562182421597</v>
      </c>
      <c r="AM220" s="16" t="n">
        <v>0.142597900752579</v>
      </c>
      <c r="AN220" s="16" t="n">
        <v>0.0546922316584006</v>
      </c>
      <c r="AO220" s="16" t="n">
        <v>0.000318354056933719</v>
      </c>
      <c r="AP220" s="16" t="n">
        <v>0.00264415108159265</v>
      </c>
      <c r="AQ220" s="16"/>
      <c r="AR220" s="16" t="n">
        <v>0.0987265659233449</v>
      </c>
      <c r="AS220" s="16" t="n">
        <v>0.271916018217649</v>
      </c>
      <c r="AT220" s="16" t="n">
        <v>0.00874690268990796</v>
      </c>
    </row>
    <row r="221">
      <c r="B221" t="s">
        <v>142</v>
      </c>
      <c r="C221" s="16" t="n">
        <v>0.037356360239359</v>
      </c>
      <c r="D221" s="16" t="n">
        <v>0.0372686927339712</v>
      </c>
      <c r="E221" s="16" t="n">
        <v>0.0806146194174888</v>
      </c>
      <c r="F221" s="16" t="n">
        <v>0.0259144207085761</v>
      </c>
      <c r="G221" s="16"/>
      <c r="H221" s="16" t="n">
        <v>0.048155753987907</v>
      </c>
      <c r="I221" s="16" t="n">
        <v>0.0312229178301969</v>
      </c>
      <c r="J221" s="16"/>
      <c r="K221" s="16" t="n">
        <v>0.0528219475286133</v>
      </c>
      <c r="L221" s="16"/>
      <c r="M221" s="16" t="n">
        <v>0.021515756328474</v>
      </c>
      <c r="N221" s="16" t="n">
        <v>0.128583890238387</v>
      </c>
      <c r="O221" s="16" t="n">
        <v>0.176457916171014</v>
      </c>
      <c r="P221" s="16" t="n">
        <v>0.154687437968855</v>
      </c>
      <c r="Q221" s="16"/>
      <c r="R221" s="16" t="n">
        <v>0.133026450848943</v>
      </c>
      <c r="S221" s="16" t="n">
        <v>0.0154180774111818</v>
      </c>
      <c r="T221" s="16" t="n">
        <v>0.0217064540212159</v>
      </c>
      <c r="U221" s="16" t="n">
        <v>0.0742986402462982</v>
      </c>
      <c r="V221" s="16" t="n">
        <v>0.0116503440481414</v>
      </c>
      <c r="W221" s="16"/>
      <c r="X221" s="16" t="n">
        <v>0.00213698929129005</v>
      </c>
      <c r="Y221" s="16" t="n">
        <v>0.0146256702526592</v>
      </c>
      <c r="Z221" s="16" t="n">
        <v>0.163021522389329</v>
      </c>
      <c r="AA221" s="16" t="n">
        <v>0.0177491803324291</v>
      </c>
      <c r="AB221" s="16" t="n">
        <v>0.0869338893772519</v>
      </c>
      <c r="AC221" s="16" t="n">
        <v>0.0290058176078765</v>
      </c>
      <c r="AD221" s="16" t="n">
        <v>0.379652624467532</v>
      </c>
      <c r="AE221" s="16"/>
      <c r="AF221" s="16" t="n">
        <v>0</v>
      </c>
      <c r="AG221" s="16" t="n">
        <v>0.0149382034362599</v>
      </c>
      <c r="AH221" s="16" t="n">
        <v>0.0123462054690789</v>
      </c>
      <c r="AI221" s="16" t="n">
        <v>0.0870306262540558</v>
      </c>
      <c r="AJ221" s="16" t="n">
        <v>0.0498618043623191</v>
      </c>
      <c r="AK221" s="16" t="n">
        <v>0.0443379497497533</v>
      </c>
      <c r="AL221" s="16" t="n">
        <v>0.0467996340344388</v>
      </c>
      <c r="AM221" s="16" t="n">
        <v>0.00563589131888188</v>
      </c>
      <c r="AN221" s="16" t="n">
        <v>0.0362555689196969</v>
      </c>
      <c r="AO221" s="16" t="n">
        <v>0.00966728661848331</v>
      </c>
      <c r="AP221" s="16" t="n">
        <v>0.143921119189713</v>
      </c>
      <c r="AQ221" s="16"/>
      <c r="AR221" s="16" t="n">
        <v>0.0414596219798418</v>
      </c>
      <c r="AS221" s="16" t="n">
        <v>0.0356438696128173</v>
      </c>
      <c r="AT221" s="16" t="n">
        <v>0.0274527430589426</v>
      </c>
    </row>
    <row r="222">
      <c r="B222" t="s">
        <v>143</v>
      </c>
      <c r="C222" s="16" t="n">
        <v>0.0809548817562093</v>
      </c>
      <c r="D222" s="16" t="n">
        <v>0.127166844542025</v>
      </c>
      <c r="E222" s="16" t="n">
        <v>0.115617772256214</v>
      </c>
      <c r="F222" s="16" t="n">
        <v>0.0665563184175505</v>
      </c>
      <c r="G222" s="16"/>
      <c r="H222" s="16" t="n">
        <v>0.038939714421095</v>
      </c>
      <c r="I222" s="16" t="n">
        <v>0.0904335643975909</v>
      </c>
      <c r="J222" s="16"/>
      <c r="K222" s="16" t="n">
        <v>0.00790419378321659</v>
      </c>
      <c r="L222" s="16"/>
      <c r="M222" s="16" t="n">
        <v>0.0762788082635117</v>
      </c>
      <c r="N222" s="16" t="n">
        <v>0.0938300657134351</v>
      </c>
      <c r="O222" s="16" t="n">
        <v>0.154850639862758</v>
      </c>
      <c r="P222" s="16" t="n">
        <v>0.164646429407029</v>
      </c>
      <c r="Q222" s="16"/>
      <c r="R222" s="16" t="n">
        <v>0.14753527842574</v>
      </c>
      <c r="S222" s="16" t="n">
        <v>0.110830058463695</v>
      </c>
      <c r="T222" s="16" t="n">
        <v>0.134043828272368</v>
      </c>
      <c r="U222" s="16" t="n">
        <v>0.0511392962496283</v>
      </c>
      <c r="V222" s="16" t="n">
        <v>0.050806306351725</v>
      </c>
      <c r="W222" s="16"/>
      <c r="X222" s="16" t="n">
        <v>0.0760137324598755</v>
      </c>
      <c r="Y222" s="16" t="n">
        <v>0.0527965885478433</v>
      </c>
      <c r="Z222" s="16" t="n">
        <v>0.00924039875400398</v>
      </c>
      <c r="AA222" s="16" t="n">
        <v>0.0110413179557449</v>
      </c>
      <c r="AB222" s="16" t="n">
        <v>0.235681448402538</v>
      </c>
      <c r="AC222" s="16" t="n">
        <v>0.0543173062718286</v>
      </c>
      <c r="AD222" s="16" t="n">
        <v>0.386342875835151</v>
      </c>
      <c r="AE222" s="16"/>
      <c r="AF222" s="16" t="n">
        <v>0.00241361296499728</v>
      </c>
      <c r="AG222" s="16" t="n">
        <v>0.000801637685936099</v>
      </c>
      <c r="AH222" s="16" t="n">
        <v>0.0333237697515594</v>
      </c>
      <c r="AI222" s="16" t="n">
        <v>0.0157546068440714</v>
      </c>
      <c r="AJ222" s="16" t="n">
        <v>0.0716209542601365</v>
      </c>
      <c r="AK222" s="16" t="n">
        <v>0.119178327232112</v>
      </c>
      <c r="AL222" s="16" t="n">
        <v>0.00614429332100563</v>
      </c>
      <c r="AM222" s="16" t="n">
        <v>0.134285728629691</v>
      </c>
      <c r="AN222" s="16" t="n">
        <v>0.0437243717017553</v>
      </c>
      <c r="AO222" s="16" t="n">
        <v>0.247511838438626</v>
      </c>
      <c r="AP222" s="16" t="n">
        <v>0.00264415108159265</v>
      </c>
      <c r="AQ222" s="16"/>
      <c r="AR222" s="16" t="n">
        <v>0.0937803754075509</v>
      </c>
      <c r="AS222" s="16" t="n">
        <v>0.101680001479986</v>
      </c>
      <c r="AT222" s="16" t="n">
        <v>0.0362183555360453</v>
      </c>
    </row>
    <row r="223">
      <c r="B223" t="s">
        <v>144</v>
      </c>
      <c r="C223" s="16" t="n">
        <v>0.0460081258496444</v>
      </c>
      <c r="D223" s="16" t="n">
        <v>0.0510060095736795</v>
      </c>
      <c r="E223" s="16" t="n">
        <v>0.108964060502765</v>
      </c>
      <c r="F223" s="16" t="n">
        <v>0.0287768877776685</v>
      </c>
      <c r="G223" s="16"/>
      <c r="H223" s="16" t="n">
        <v>0.0249829958865948</v>
      </c>
      <c r="I223" s="16" t="n">
        <v>0.0630288593449774</v>
      </c>
      <c r="J223" s="16"/>
      <c r="K223" s="16" t="n">
        <v>0.0416928477536253</v>
      </c>
      <c r="L223" s="16"/>
      <c r="M223" s="16" t="n">
        <v>0.0430315126569479</v>
      </c>
      <c r="N223" s="16" t="n">
        <v>0.0570962382126282</v>
      </c>
      <c r="O223" s="16" t="n">
        <v>0.0806223027071894</v>
      </c>
      <c r="P223" s="16" t="n">
        <v>0.110451442849208</v>
      </c>
      <c r="Q223" s="16"/>
      <c r="R223" s="16" t="n">
        <v>0.00246902936305168</v>
      </c>
      <c r="S223" s="16" t="n">
        <v>0.00575133110133627</v>
      </c>
      <c r="T223" s="16" t="n">
        <v>0.110251223640762</v>
      </c>
      <c r="U223" s="16" t="n">
        <v>0.04488789330685</v>
      </c>
      <c r="V223" s="16" t="n">
        <v>0.0314707546780929</v>
      </c>
      <c r="W223" s="16"/>
      <c r="X223" s="16" t="n">
        <v>0.0274067703604774</v>
      </c>
      <c r="Y223" s="16" t="n">
        <v>0.00381597613497403</v>
      </c>
      <c r="Z223" s="16" t="n">
        <v>0.12748181593197</v>
      </c>
      <c r="AA223" s="16" t="n">
        <v>0.00314055854498476</v>
      </c>
      <c r="AB223" s="16" t="n">
        <v>0.146188837763377</v>
      </c>
      <c r="AC223" s="16" t="n">
        <v>0.072812217001707</v>
      </c>
      <c r="AD223" s="16" t="n">
        <v>0.034727041467058</v>
      </c>
      <c r="AE223" s="16"/>
      <c r="AF223" s="16" t="n">
        <v>0</v>
      </c>
      <c r="AG223" s="16" t="n">
        <v>0.00436553709294017</v>
      </c>
      <c r="AH223" s="16" t="n">
        <v>0.45220521225775</v>
      </c>
      <c r="AI223" s="16" t="n">
        <v>0.00760821886335154</v>
      </c>
      <c r="AJ223" s="16" t="n">
        <v>0.0226289284300005</v>
      </c>
      <c r="AK223" s="16" t="n">
        <v>0.0403489728151653</v>
      </c>
      <c r="AL223" s="16" t="n">
        <v>0.0049103911639463</v>
      </c>
      <c r="AM223" s="16" t="n">
        <v>0.0751123572147255</v>
      </c>
      <c r="AN223" s="16" t="n">
        <v>0.0381788042019554</v>
      </c>
      <c r="AO223" s="16" t="n">
        <v>0</v>
      </c>
      <c r="AP223" s="16" t="n">
        <v>0.00448666285010055</v>
      </c>
      <c r="AQ223" s="16"/>
      <c r="AR223" s="16" t="n">
        <v>0.0664183094420915</v>
      </c>
      <c r="AS223" s="16" t="n">
        <v>0.0195454741834588</v>
      </c>
      <c r="AT223" s="16" t="n">
        <v>0.00622904352727998</v>
      </c>
    </row>
    <row r="224">
      <c r="B224" t="s">
        <v>145</v>
      </c>
      <c r="C224" s="16" t="n">
        <v>0.0154700344271414</v>
      </c>
      <c r="D224" s="16" t="n">
        <v>0.0346058342422423</v>
      </c>
      <c r="E224" s="16" t="n">
        <v>0.00752970747528943</v>
      </c>
      <c r="F224" s="16" t="n">
        <v>0.0154096507644622</v>
      </c>
      <c r="G224" s="16"/>
      <c r="H224" s="16" t="n">
        <v>0.041854401871351</v>
      </c>
      <c r="I224" s="16" t="n">
        <v>0.016711194401008</v>
      </c>
      <c r="J224" s="16"/>
      <c r="K224" s="16" t="n">
        <v>0.00314832108546244</v>
      </c>
      <c r="L224" s="16"/>
      <c r="M224" s="16" t="n">
        <v>0.010757878164237</v>
      </c>
      <c r="N224" s="16" t="n">
        <v>0.0332432385889936</v>
      </c>
      <c r="O224" s="16" t="n">
        <v>0.0850076846994279</v>
      </c>
      <c r="P224" s="16" t="n">
        <v>0.059493655156255</v>
      </c>
      <c r="Q224" s="16"/>
      <c r="R224" s="16" t="n">
        <v>0.00493805872610336</v>
      </c>
      <c r="S224" s="16" t="n">
        <v>0.00789715406760938</v>
      </c>
      <c r="T224" s="16" t="n">
        <v>0.013743266501998</v>
      </c>
      <c r="U224" s="16" t="n">
        <v>0.00406554277661365</v>
      </c>
      <c r="V224" s="16" t="n">
        <v>0.0276210195596616</v>
      </c>
      <c r="W224" s="16"/>
      <c r="X224" s="16" t="n">
        <v>0.00225610539456877</v>
      </c>
      <c r="Y224" s="16" t="n">
        <v>0.0505513204661844</v>
      </c>
      <c r="Z224" s="16" t="n">
        <v>0.00736077608486122</v>
      </c>
      <c r="AA224" s="16" t="n">
        <v>0.00687756897259808</v>
      </c>
      <c r="AB224" s="16" t="n">
        <v>0.0117327026183862</v>
      </c>
      <c r="AC224" s="16" t="n">
        <v>0.105719484273209</v>
      </c>
      <c r="AD224" s="16" t="n">
        <v>0.0152968418257499</v>
      </c>
      <c r="AE224" s="16"/>
      <c r="AF224" s="16" t="n">
        <v>0.0393875810163575</v>
      </c>
      <c r="AG224" s="16" t="n">
        <v>0.00316757180555694</v>
      </c>
      <c r="AH224" s="16" t="n">
        <v>0.017093987100959</v>
      </c>
      <c r="AI224" s="16" t="n">
        <v>0.00987967763698701</v>
      </c>
      <c r="AJ224" s="16" t="n">
        <v>0.00272960304660995</v>
      </c>
      <c r="AK224" s="16" t="n">
        <v>0.0344856973546692</v>
      </c>
      <c r="AL224" s="16" t="n">
        <v>0.0144049714279993</v>
      </c>
      <c r="AM224" s="16" t="n">
        <v>0.000173213776350373</v>
      </c>
      <c r="AN224" s="16" t="n">
        <v>0.074341873502817</v>
      </c>
      <c r="AO224" s="16" t="n">
        <v>0</v>
      </c>
      <c r="AP224" s="16" t="n">
        <v>0.0052883021631853</v>
      </c>
      <c r="AQ224" s="16"/>
      <c r="AR224" s="16" t="n">
        <v>0.0178738597560324</v>
      </c>
      <c r="AS224" s="16" t="n">
        <v>0.0184682620728025</v>
      </c>
      <c r="AT224" s="16" t="n">
        <v>0.00755357748788394</v>
      </c>
    </row>
    <row r="225">
      <c r="B225" t="s">
        <v>146</v>
      </c>
      <c r="C225" s="16" t="n">
        <v>0.0108365496806423</v>
      </c>
      <c r="D225" s="16" t="n">
        <v>0.00030578392441729</v>
      </c>
      <c r="E225" s="16" t="n">
        <v>0.00348473207073169</v>
      </c>
      <c r="F225" s="16" t="n">
        <v>0.0139728411797192</v>
      </c>
      <c r="G225" s="16"/>
      <c r="H225" s="16" t="n">
        <v>0.0039863720912438</v>
      </c>
      <c r="I225" s="16" t="n">
        <v>0.0151782654660932</v>
      </c>
      <c r="J225" s="16"/>
      <c r="K225" s="16" t="n">
        <v>0.0335879746185414</v>
      </c>
      <c r="L225" s="16"/>
      <c r="M225" s="16" t="n">
        <v>0.010757878164237</v>
      </c>
      <c r="N225" s="16" t="n">
        <v>0.00795099987454486</v>
      </c>
      <c r="O225" s="16" t="n">
        <v>0.0118079299338195</v>
      </c>
      <c r="P225" s="16" t="n">
        <v>0.0512769605722999</v>
      </c>
      <c r="Q225" s="16"/>
      <c r="R225" s="16" t="n">
        <v>0.00246902936305168</v>
      </c>
      <c r="S225" s="16" t="n">
        <v>0.0961717124089321</v>
      </c>
      <c r="T225" s="16" t="n">
        <v>0.000464552534974428</v>
      </c>
      <c r="U225" s="16" t="n">
        <v>0.00159471969604012</v>
      </c>
      <c r="V225" s="16" t="n">
        <v>0.000203747184416257</v>
      </c>
      <c r="W225" s="16"/>
      <c r="X225" s="16" t="n">
        <v>0.0274067703604774</v>
      </c>
      <c r="Y225" s="16" t="n">
        <v>0</v>
      </c>
      <c r="Z225" s="16" t="n">
        <v>0</v>
      </c>
      <c r="AA225" s="16" t="n">
        <v>0.000219265048226525</v>
      </c>
      <c r="AB225" s="16" t="n">
        <v>0</v>
      </c>
      <c r="AC225" s="16" t="n">
        <v>0.0210252133186011</v>
      </c>
      <c r="AD225" s="16" t="n">
        <v>0.0135660571469007</v>
      </c>
      <c r="AE225" s="16"/>
      <c r="AF225" s="16" t="n">
        <v>0.00565793822539844</v>
      </c>
      <c r="AG225" s="16" t="n">
        <v>0.00364094430922638</v>
      </c>
      <c r="AH225" s="16" t="n">
        <v>0.00401374589806874</v>
      </c>
      <c r="AI225" s="16" t="n">
        <v>0</v>
      </c>
      <c r="AJ225" s="16" t="n">
        <v>0.00984380182884869</v>
      </c>
      <c r="AK225" s="16" t="n">
        <v>0.0344856973546692</v>
      </c>
      <c r="AL225" s="16" t="n">
        <v>0</v>
      </c>
      <c r="AM225" s="16" t="n">
        <v>0.00119565169474033</v>
      </c>
      <c r="AN225" s="16" t="n">
        <v>0</v>
      </c>
      <c r="AO225" s="16" t="n">
        <v>0</v>
      </c>
      <c r="AP225" s="16" t="n">
        <v>0</v>
      </c>
      <c r="AQ225" s="16"/>
      <c r="AR225" s="16" t="n">
        <v>0.0161023524239266</v>
      </c>
      <c r="AS225" s="16" t="n">
        <v>0.00358920899339477</v>
      </c>
      <c r="AT225" s="16" t="n">
        <v>0.000795550134682678</v>
      </c>
    </row>
    <row r="226">
      <c r="B226" t="s">
        <v>147</v>
      </c>
      <c r="C226" s="16" t="n">
        <v>0.0129042572136624</v>
      </c>
      <c r="D226" s="16" t="n">
        <v>0.00252929796765149</v>
      </c>
      <c r="E226" s="16" t="n">
        <v>0.0174025377352428</v>
      </c>
      <c r="F226" s="16" t="n">
        <v>0.0128858413519015</v>
      </c>
      <c r="G226" s="16"/>
      <c r="H226" s="16" t="n">
        <v>0.00241455532007325</v>
      </c>
      <c r="I226" s="16" t="n">
        <v>0.0141516002916112</v>
      </c>
      <c r="J226" s="16"/>
      <c r="K226" s="16" t="n">
        <v>0.000915405416610054</v>
      </c>
      <c r="L226" s="16"/>
      <c r="M226" s="16" t="n">
        <v>0.010757878164237</v>
      </c>
      <c r="N226" s="16" t="n">
        <v>0.0302934135622208</v>
      </c>
      <c r="O226" s="16" t="n">
        <v>0.00590396496690977</v>
      </c>
      <c r="P226" s="16" t="n">
        <v>0.0641539779959952</v>
      </c>
      <c r="Q226" s="16"/>
      <c r="R226" s="16" t="n">
        <v>0</v>
      </c>
      <c r="S226" s="16" t="n">
        <v>0</v>
      </c>
      <c r="T226" s="16" t="n">
        <v>0.0158461129161779</v>
      </c>
      <c r="U226" s="16" t="n">
        <v>0.000889938310473157</v>
      </c>
      <c r="V226" s="16" t="n">
        <v>0.0248002215662299</v>
      </c>
      <c r="W226" s="16"/>
      <c r="X226" s="16" t="n">
        <v>0.0254060405707296</v>
      </c>
      <c r="Y226" s="16" t="n">
        <v>0</v>
      </c>
      <c r="Z226" s="16" t="n">
        <v>0.000332837032186393</v>
      </c>
      <c r="AA226" s="16" t="n">
        <v>0.00197190726549567</v>
      </c>
      <c r="AB226" s="16" t="n">
        <v>0.0361351456441333</v>
      </c>
      <c r="AC226" s="16" t="n">
        <v>0.00166106548552666</v>
      </c>
      <c r="AD226" s="16" t="n">
        <v>0.0103685780416483</v>
      </c>
      <c r="AE226" s="16"/>
      <c r="AF226" s="16" t="n">
        <v>0.00230911754647719</v>
      </c>
      <c r="AG226" s="16" t="n">
        <v>0.00295083922217912</v>
      </c>
      <c r="AH226" s="16" t="n">
        <v>0.00126860505118014</v>
      </c>
      <c r="AI226" s="16" t="n">
        <v>0.0422677667277132</v>
      </c>
      <c r="AJ226" s="16" t="n">
        <v>0.121266851276427</v>
      </c>
      <c r="AK226" s="16" t="n">
        <v>0.0000922307551645276</v>
      </c>
      <c r="AL226" s="16" t="n">
        <v>0.00170459625665839</v>
      </c>
      <c r="AM226" s="16" t="n">
        <v>0.00119565169474033</v>
      </c>
      <c r="AN226" s="16" t="n">
        <v>0</v>
      </c>
      <c r="AO226" s="16" t="n">
        <v>0</v>
      </c>
      <c r="AP226" s="16" t="n">
        <v>0.000417726849123449</v>
      </c>
      <c r="AQ226" s="16"/>
      <c r="AR226" s="16" t="n">
        <v>0.0150573361293524</v>
      </c>
      <c r="AS226" s="16" t="n">
        <v>0.0037335862958788</v>
      </c>
      <c r="AT226" s="16" t="n">
        <v>0.0120790217744134</v>
      </c>
    </row>
    <row r="227">
      <c r="B227" t="s">
        <v>148</v>
      </c>
      <c r="C227" s="16" t="n">
        <v>0.0198807546081619</v>
      </c>
      <c r="D227" s="16" t="n">
        <v>0.00522187937345477</v>
      </c>
      <c r="E227" s="16" t="n">
        <v>0.00286568401794191</v>
      </c>
      <c r="F227" s="16" t="n">
        <v>0.0260417159200406</v>
      </c>
      <c r="G227" s="16"/>
      <c r="H227" s="16" t="n">
        <v>0.00277780552817128</v>
      </c>
      <c r="I227" s="16" t="n">
        <v>0.0151199711264086</v>
      </c>
      <c r="J227" s="16"/>
      <c r="K227" s="16" t="n">
        <v>0.0622928122114944</v>
      </c>
      <c r="L227" s="16"/>
      <c r="M227" s="16" t="n">
        <v>0.021515756328474</v>
      </c>
      <c r="N227" s="16" t="n">
        <v>0</v>
      </c>
      <c r="O227" s="16" t="n">
        <v>0.0172218943160179</v>
      </c>
      <c r="P227" s="16" t="n">
        <v>0.0921155207544376</v>
      </c>
      <c r="Q227" s="16"/>
      <c r="R227" s="16" t="n">
        <v>0</v>
      </c>
      <c r="S227" s="16" t="n">
        <v>0</v>
      </c>
      <c r="T227" s="16" t="n">
        <v>0.000387859017137262</v>
      </c>
      <c r="U227" s="16" t="n">
        <v>0.040625121975988</v>
      </c>
      <c r="V227" s="16" t="n">
        <v>0.0268821183620675</v>
      </c>
      <c r="W227" s="16"/>
      <c r="X227" s="16" t="n">
        <v>0.0253379108199585</v>
      </c>
      <c r="Y227" s="16" t="n">
        <v>0</v>
      </c>
      <c r="Z227" s="16" t="n">
        <v>0</v>
      </c>
      <c r="AA227" s="16" t="n">
        <v>0</v>
      </c>
      <c r="AB227" s="16" t="n">
        <v>0</v>
      </c>
      <c r="AC227" s="16" t="n">
        <v>0.0226896783667329</v>
      </c>
      <c r="AD227" s="16" t="n">
        <v>0.0307367159185031</v>
      </c>
      <c r="AE227" s="16"/>
      <c r="AF227" s="16" t="n">
        <v>0.0466737917858093</v>
      </c>
      <c r="AG227" s="16" t="n">
        <v>0.000400818842968049</v>
      </c>
      <c r="AH227" s="16" t="n">
        <v>0.000634302525590071</v>
      </c>
      <c r="AI227" s="16" t="n">
        <v>0</v>
      </c>
      <c r="AJ227" s="16" t="n">
        <v>0</v>
      </c>
      <c r="AK227" s="16" t="n">
        <v>0.000583807460631582</v>
      </c>
      <c r="AL227" s="16" t="n">
        <v>0</v>
      </c>
      <c r="AM227" s="16" t="n">
        <v>0</v>
      </c>
      <c r="AN227" s="16" t="n">
        <v>0</v>
      </c>
      <c r="AO227" s="16" t="n">
        <v>0</v>
      </c>
      <c r="AP227" s="16" t="n">
        <v>0</v>
      </c>
      <c r="AQ227" s="16"/>
      <c r="AR227" s="16" t="n">
        <v>0.0298106714971302</v>
      </c>
      <c r="AS227" s="16" t="n">
        <v>0.00725173016962632</v>
      </c>
      <c r="AT227" s="16" t="n">
        <v>0.000397775067341339</v>
      </c>
    </row>
    <row r="228">
      <c r="B228" t="s">
        <v>92</v>
      </c>
      <c r="C228" s="16" t="n">
        <v>0.0801095476724711</v>
      </c>
      <c r="D228" s="16" t="n">
        <v>0.0104877312736714</v>
      </c>
      <c r="E228" s="16" t="n">
        <v>0.019554699110273</v>
      </c>
      <c r="F228" s="16" t="n">
        <v>0.104007973645909</v>
      </c>
      <c r="G228" s="16"/>
      <c r="H228" s="16" t="n">
        <v>0.303709281546412</v>
      </c>
      <c r="I228" s="16" t="n">
        <v>0.0839099836452011</v>
      </c>
      <c r="J228" s="16"/>
      <c r="K228" s="16" t="n">
        <v>0.138448011957715</v>
      </c>
      <c r="L228" s="16"/>
      <c r="M228" s="16" t="n">
        <v>0.0870366864277487</v>
      </c>
      <c r="N228" s="16" t="n">
        <v>0.0389640329821727</v>
      </c>
      <c r="O228" s="16" t="n">
        <v>0.0206272751388334</v>
      </c>
      <c r="P228" s="16" t="n">
        <v>0.0390816711527635</v>
      </c>
      <c r="Q228" s="16"/>
      <c r="R228" s="16" t="n">
        <v>0.266052901697886</v>
      </c>
      <c r="S228" s="16" t="n">
        <v>0</v>
      </c>
      <c r="T228" s="16" t="n">
        <v>0.00012192938044815</v>
      </c>
      <c r="U228" s="16" t="n">
        <v>0</v>
      </c>
      <c r="V228" s="16" t="n">
        <v>0.153841013452107</v>
      </c>
      <c r="W228" s="16"/>
      <c r="X228" s="16" t="n">
        <v>0.050675821639917</v>
      </c>
      <c r="Y228" s="16" t="n">
        <v>0.0934706886624208</v>
      </c>
      <c r="Z228" s="16" t="n">
        <v>0</v>
      </c>
      <c r="AA228" s="16" t="n">
        <v>0</v>
      </c>
      <c r="AB228" s="16" t="n">
        <v>0.0103619716140374</v>
      </c>
      <c r="AC228" s="16" t="n">
        <v>0</v>
      </c>
      <c r="AD228" s="16" t="n">
        <v>0.0255375834672037</v>
      </c>
      <c r="AE228" s="16"/>
      <c r="AF228" s="16" t="n">
        <v>0.00125905419175868</v>
      </c>
      <c r="AG228" s="16" t="n">
        <v>0</v>
      </c>
      <c r="AH228" s="16" t="n">
        <v>0</v>
      </c>
      <c r="AI228" s="16" t="n">
        <v>0.134962934643764</v>
      </c>
      <c r="AJ228" s="16" t="n">
        <v>0.0388016813399016</v>
      </c>
      <c r="AK228" s="16" t="n">
        <v>0.1059579136899</v>
      </c>
      <c r="AL228" s="16" t="n">
        <v>0</v>
      </c>
      <c r="AM228" s="16" t="n">
        <v>0</v>
      </c>
      <c r="AN228" s="16" t="n">
        <v>0</v>
      </c>
      <c r="AO228" s="16" t="n">
        <v>0</v>
      </c>
      <c r="AP228" s="16" t="n">
        <v>0</v>
      </c>
      <c r="AQ228" s="16"/>
      <c r="AR228" s="16" t="n">
        <v>0.103578175107048</v>
      </c>
      <c r="AS228" s="16" t="n">
        <v>0.0870975895133162</v>
      </c>
      <c r="AT228" s="16" t="n">
        <v>0.0145968809370413</v>
      </c>
    </row>
    <row r="229">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row>
    <row r="230">
      <c r="B230" s="7" t="s">
        <v>168</v>
      </c>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row>
    <row r="231">
      <c r="B231" s="26" t="s">
        <v>74</v>
      </c>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row>
    <row r="232">
      <c r="B232" t="s">
        <v>150</v>
      </c>
      <c r="C232" s="16" t="n">
        <v>0.409493082688769</v>
      </c>
      <c r="D232" s="16" t="n">
        <v>0.233635306466836</v>
      </c>
      <c r="E232" s="16" t="n">
        <v>0.0956931057417273</v>
      </c>
      <c r="F232" s="16" t="n">
        <v>0.512438805935384</v>
      </c>
      <c r="G232" s="16"/>
      <c r="H232" s="16" t="n">
        <v>0.0543537820248719</v>
      </c>
      <c r="I232" s="16" t="n">
        <v>0.533673913342049</v>
      </c>
      <c r="J232" s="16"/>
      <c r="K232" s="16" t="n">
        <v>0.453675395730623</v>
      </c>
      <c r="L232" s="16"/>
      <c r="M232" s="16" t="n">
        <v>0.435915097600029</v>
      </c>
      <c r="N232" s="16" t="n">
        <v>0.233207272037918</v>
      </c>
      <c r="O232" s="16" t="n">
        <v>0.241915489342105</v>
      </c>
      <c r="P232" s="16" t="n">
        <v>0.267591695746751</v>
      </c>
      <c r="Q232" s="16"/>
      <c r="R232" s="16" t="n">
        <v>0.399079352546829</v>
      </c>
      <c r="S232" s="16" t="n">
        <v>0.276471930739245</v>
      </c>
      <c r="T232" s="16" t="n">
        <v>0.296785040465433</v>
      </c>
      <c r="U232" s="16" t="n">
        <v>0.398930924911681</v>
      </c>
      <c r="V232" s="16" t="n">
        <v>0.518793037554042</v>
      </c>
      <c r="W232" s="16"/>
      <c r="X232" s="16" t="n">
        <v>0.478797212109977</v>
      </c>
      <c r="Y232" s="16" t="n">
        <v>0.613421624723701</v>
      </c>
      <c r="Z232" s="16" t="n">
        <v>0.284250497325923</v>
      </c>
      <c r="AA232" s="16" t="n">
        <v>0.129612959241728</v>
      </c>
      <c r="AB232" s="16" t="n">
        <v>0.224987752891362</v>
      </c>
      <c r="AC232" s="16" t="n">
        <v>0.780725999500941</v>
      </c>
      <c r="AD232" s="16" t="n">
        <v>0.0755451465012007</v>
      </c>
      <c r="AE232" s="16"/>
      <c r="AF232" s="16" t="n">
        <v>0.450958662250365</v>
      </c>
      <c r="AG232" s="16" t="n">
        <v>0.765352853374569</v>
      </c>
      <c r="AH232" s="16" t="n">
        <v>0.242715365975565</v>
      </c>
      <c r="AI232" s="16" t="n">
        <v>0.771284152243295</v>
      </c>
      <c r="AJ232" s="16" t="n">
        <v>0.340440965035921</v>
      </c>
      <c r="AK232" s="16" t="n">
        <v>0.491102782313034</v>
      </c>
      <c r="AL232" s="16" t="n">
        <v>0.0303464539767399</v>
      </c>
      <c r="AM232" s="16" t="n">
        <v>0.214667376237923</v>
      </c>
      <c r="AN232" s="16" t="n">
        <v>0.452978557504586</v>
      </c>
      <c r="AO232" s="16" t="n">
        <v>0.581815092861596</v>
      </c>
      <c r="AP232" s="16" t="n">
        <v>0.143921119189713</v>
      </c>
      <c r="AQ232" s="16"/>
      <c r="AR232" s="16" t="n">
        <v>0.434316188539001</v>
      </c>
      <c r="AS232" s="16" t="n">
        <v>0.101814245211511</v>
      </c>
      <c r="AT232" s="16" t="n">
        <v>0.506699896839555</v>
      </c>
    </row>
    <row r="233">
      <c r="B233" t="s">
        <v>151</v>
      </c>
      <c r="C233" s="16" t="n">
        <v>0.281359305009748</v>
      </c>
      <c r="D233" s="16" t="n">
        <v>0.509367621903793</v>
      </c>
      <c r="E233" s="16" t="n">
        <v>0.132521225443604</v>
      </c>
      <c r="F233" s="16" t="n">
        <v>0.29499541404555</v>
      </c>
      <c r="G233" s="16"/>
      <c r="H233" s="16" t="n">
        <v>0.269431470575747</v>
      </c>
      <c r="I233" s="16" t="n">
        <v>0.285020810123943</v>
      </c>
      <c r="J233" s="16"/>
      <c r="K233" s="16" t="n">
        <v>0.298949803400179</v>
      </c>
      <c r="L233" s="16"/>
      <c r="M233" s="16" t="n">
        <v>0.268850420251117</v>
      </c>
      <c r="N233" s="16" t="n">
        <v>0.376111229244292</v>
      </c>
      <c r="O233" s="16" t="n">
        <v>0.333807140177866</v>
      </c>
      <c r="P233" s="16" t="n">
        <v>0.311014516859908</v>
      </c>
      <c r="Q233" s="16"/>
      <c r="R233" s="16" t="n">
        <v>0.0241924495720631</v>
      </c>
      <c r="S233" s="16" t="n">
        <v>0.468678976045481</v>
      </c>
      <c r="T233" s="16" t="n">
        <v>0.304803476598079</v>
      </c>
      <c r="U233" s="16" t="n">
        <v>0.280473072215784</v>
      </c>
      <c r="V233" s="16" t="n">
        <v>0.266993386610635</v>
      </c>
      <c r="W233" s="16"/>
      <c r="X233" s="16" t="n">
        <v>0.357145923169534</v>
      </c>
      <c r="Y233" s="16" t="n">
        <v>0.228234556442402</v>
      </c>
      <c r="Z233" s="16" t="n">
        <v>0.152827393182037</v>
      </c>
      <c r="AA233" s="16" t="n">
        <v>0.202785101120722</v>
      </c>
      <c r="AB233" s="16" t="n">
        <v>0.542168344070329</v>
      </c>
      <c r="AC233" s="16" t="n">
        <v>0.117746377994135</v>
      </c>
      <c r="AD233" s="16" t="n">
        <v>0.0523398776054857</v>
      </c>
      <c r="AE233" s="16"/>
      <c r="AF233" s="16" t="n">
        <v>0.489093582243812</v>
      </c>
      <c r="AG233" s="16" t="n">
        <v>0.0633208622179067</v>
      </c>
      <c r="AH233" s="16" t="n">
        <v>0.259207684164936</v>
      </c>
      <c r="AI233" s="16" t="n">
        <v>0.285245132123404</v>
      </c>
      <c r="AJ233" s="16" t="n">
        <v>0.434781115794133</v>
      </c>
      <c r="AK233" s="16" t="n">
        <v>0.22069721565611</v>
      </c>
      <c r="AL233" s="16" t="n">
        <v>0.433354647503332</v>
      </c>
      <c r="AM233" s="16" t="n">
        <v>0.449779073611418</v>
      </c>
      <c r="AN233" s="16" t="n">
        <v>0.288878277621335</v>
      </c>
      <c r="AO233" s="16" t="n">
        <v>0.376452087148792</v>
      </c>
      <c r="AP233" s="16" t="n">
        <v>0.160259803896324</v>
      </c>
      <c r="AQ233" s="16"/>
      <c r="AR233" s="16" t="n">
        <v>0.301442587834376</v>
      </c>
      <c r="AS233" s="16" t="n">
        <v>0.231097928628999</v>
      </c>
      <c r="AT233" s="16" t="n">
        <v>0.255017888989984</v>
      </c>
    </row>
    <row r="234">
      <c r="B234" t="s">
        <v>152</v>
      </c>
      <c r="C234" s="16" t="n">
        <v>0.268121415497387</v>
      </c>
      <c r="D234" s="16" t="n">
        <v>0.443119430979205</v>
      </c>
      <c r="E234" s="16" t="n">
        <v>0.213752254387363</v>
      </c>
      <c r="F234" s="16" t="n">
        <v>0.26273900979002</v>
      </c>
      <c r="G234" s="16"/>
      <c r="H234" s="16" t="n">
        <v>0.302910957701561</v>
      </c>
      <c r="I234" s="16" t="n">
        <v>0.321218689411437</v>
      </c>
      <c r="J234" s="16"/>
      <c r="K234" s="16" t="n">
        <v>0.273204586854606</v>
      </c>
      <c r="L234" s="16"/>
      <c r="M234" s="16" t="n">
        <v>0.267876759137264</v>
      </c>
      <c r="N234" s="16" t="n">
        <v>0.254217955450002</v>
      </c>
      <c r="O234" s="16" t="n">
        <v>0.327903175210956</v>
      </c>
      <c r="P234" s="16" t="n">
        <v>0.241372449842528</v>
      </c>
      <c r="Q234" s="16"/>
      <c r="R234" s="16" t="n">
        <v>0.168080610525512</v>
      </c>
      <c r="S234" s="16" t="n">
        <v>0.197187109186143</v>
      </c>
      <c r="T234" s="16" t="n">
        <v>0.204975166746109</v>
      </c>
      <c r="U234" s="16" t="n">
        <v>0.118659423577697</v>
      </c>
      <c r="V234" s="16" t="n">
        <v>0.434943831213794</v>
      </c>
      <c r="W234" s="16"/>
      <c r="X234" s="16" t="n">
        <v>0.25370788459745</v>
      </c>
      <c r="Y234" s="16" t="n">
        <v>0.274624528989578</v>
      </c>
      <c r="Z234" s="16" t="n">
        <v>0.504316377936696</v>
      </c>
      <c r="AA234" s="16" t="n">
        <v>0.204363825501071</v>
      </c>
      <c r="AB234" s="16" t="n">
        <v>0.25475292144173</v>
      </c>
      <c r="AC234" s="16" t="n">
        <v>0.0957106675949583</v>
      </c>
      <c r="AD234" s="16" t="n">
        <v>0.153833977201752</v>
      </c>
      <c r="AE234" s="16"/>
      <c r="AF234" s="16" t="n">
        <v>0.486640249715417</v>
      </c>
      <c r="AG234" s="16" t="n">
        <v>0.00881261032962357</v>
      </c>
      <c r="AH234" s="16" t="n">
        <v>0.721222314124276</v>
      </c>
      <c r="AI234" s="16" t="n">
        <v>0.488446468134225</v>
      </c>
      <c r="AJ234" s="16" t="n">
        <v>0.356336811387029</v>
      </c>
      <c r="AK234" s="16" t="n">
        <v>0.387391150820374</v>
      </c>
      <c r="AL234" s="16" t="n">
        <v>0.271831858820673</v>
      </c>
      <c r="AM234" s="16" t="n">
        <v>0.152787106440421</v>
      </c>
      <c r="AN234" s="16" t="n">
        <v>0.116396831140452</v>
      </c>
      <c r="AO234" s="16" t="n">
        <v>0.0222246639515526</v>
      </c>
      <c r="AP234" s="16" t="n">
        <v>0.00410360531244277</v>
      </c>
      <c r="AQ234" s="16"/>
      <c r="AR234" s="16" t="n">
        <v>0.317346768758475</v>
      </c>
      <c r="AS234" s="16" t="n">
        <v>0.140482195241936</v>
      </c>
      <c r="AT234" s="16" t="n">
        <v>0.205906251757648</v>
      </c>
    </row>
    <row r="235">
      <c r="B235" t="s">
        <v>153</v>
      </c>
      <c r="C235" s="16" t="n">
        <v>0.208921977792369</v>
      </c>
      <c r="D235" s="16" t="n">
        <v>0.133128335831149</v>
      </c>
      <c r="E235" s="16" t="n">
        <v>0.191480893819795</v>
      </c>
      <c r="F235" s="16" t="n">
        <v>0.222104257309347</v>
      </c>
      <c r="G235" s="16"/>
      <c r="H235" s="16" t="n">
        <v>0.109756680149934</v>
      </c>
      <c r="I235" s="16" t="n">
        <v>0.293767070130029</v>
      </c>
      <c r="J235" s="16"/>
      <c r="K235" s="16" t="n">
        <v>0.14989897102911</v>
      </c>
      <c r="L235" s="16"/>
      <c r="M235" s="16" t="n">
        <v>0.205276812379548</v>
      </c>
      <c r="N235" s="16" t="n">
        <v>0.200142889109291</v>
      </c>
      <c r="O235" s="16" t="n">
        <v>0.325453172287399</v>
      </c>
      <c r="P235" s="16" t="n">
        <v>0.283677121965004</v>
      </c>
      <c r="Q235" s="16"/>
      <c r="R235" s="16" t="n">
        <v>0.276914611802392</v>
      </c>
      <c r="S235" s="16" t="n">
        <v>0.110080259282353</v>
      </c>
      <c r="T235" s="16" t="n">
        <v>0.174867854524323</v>
      </c>
      <c r="U235" s="16" t="n">
        <v>0.275353430900936</v>
      </c>
      <c r="V235" s="16" t="n">
        <v>0.202569458481698</v>
      </c>
      <c r="W235" s="16"/>
      <c r="X235" s="16" t="n">
        <v>0.310675950361426</v>
      </c>
      <c r="Y235" s="16" t="n">
        <v>0.161656845913402</v>
      </c>
      <c r="Z235" s="16" t="n">
        <v>0.261040628423186</v>
      </c>
      <c r="AA235" s="16" t="n">
        <v>0.0238667554416875</v>
      </c>
      <c r="AB235" s="16" t="n">
        <v>0.25607443884945</v>
      </c>
      <c r="AC235" s="16" t="n">
        <v>0.131705644685712</v>
      </c>
      <c r="AD235" s="16" t="n">
        <v>0.169662552341893</v>
      </c>
      <c r="AE235" s="16"/>
      <c r="AF235" s="16" t="n">
        <v>0.0578894384792339</v>
      </c>
      <c r="AG235" s="16" t="n">
        <v>0.150779319277548</v>
      </c>
      <c r="AH235" s="16" t="n">
        <v>0.257395958350723</v>
      </c>
      <c r="AI235" s="16" t="n">
        <v>0.458309805895434</v>
      </c>
      <c r="AJ235" s="16" t="n">
        <v>0.118232376324146</v>
      </c>
      <c r="AK235" s="16" t="n">
        <v>0.251545633252811</v>
      </c>
      <c r="AL235" s="16" t="n">
        <v>0.483044653755296</v>
      </c>
      <c r="AM235" s="16" t="n">
        <v>0.151995480087406</v>
      </c>
      <c r="AN235" s="16" t="n">
        <v>0.149902548692641</v>
      </c>
      <c r="AO235" s="16" t="n">
        <v>0.0103039947323507</v>
      </c>
      <c r="AP235" s="16" t="n">
        <v>0</v>
      </c>
      <c r="AQ235" s="16"/>
      <c r="AR235" s="16" t="n">
        <v>0.204487904094315</v>
      </c>
      <c r="AS235" s="16" t="n">
        <v>0.283197975795892</v>
      </c>
      <c r="AT235" s="16" t="n">
        <v>0.18135043314148</v>
      </c>
    </row>
    <row r="236">
      <c r="B236" t="s">
        <v>154</v>
      </c>
      <c r="C236" s="16" t="n">
        <v>0.161465591975128</v>
      </c>
      <c r="D236" s="16" t="n">
        <v>0.141380604778491</v>
      </c>
      <c r="E236" s="16" t="n">
        <v>0.161364988926184</v>
      </c>
      <c r="F236" s="16" t="n">
        <v>0.163761930282598</v>
      </c>
      <c r="G236" s="16"/>
      <c r="H236" s="16" t="n">
        <v>0.0543731884317729</v>
      </c>
      <c r="I236" s="16" t="n">
        <v>0.196227040940442</v>
      </c>
      <c r="J236" s="16"/>
      <c r="K236" s="16" t="n">
        <v>0.154349884536037</v>
      </c>
      <c r="L236" s="16"/>
      <c r="M236" s="16" t="n">
        <v>0.151583955413171</v>
      </c>
      <c r="N236" s="16" t="n">
        <v>0.208742161684099</v>
      </c>
      <c r="O236" s="16" t="n">
        <v>0.235521523790484</v>
      </c>
      <c r="P236" s="16" t="n">
        <v>0.400401037771776</v>
      </c>
      <c r="Q236" s="16"/>
      <c r="R236" s="16" t="n">
        <v>0.1463571903165</v>
      </c>
      <c r="S236" s="16" t="n">
        <v>0.275118754067807</v>
      </c>
      <c r="T236" s="16" t="n">
        <v>0.186455141216253</v>
      </c>
      <c r="U236" s="16" t="n">
        <v>0.148860501220116</v>
      </c>
      <c r="V236" s="16" t="n">
        <v>0.128359232238043</v>
      </c>
      <c r="W236" s="16"/>
      <c r="X236" s="16" t="n">
        <v>0.108319145019875</v>
      </c>
      <c r="Y236" s="16" t="n">
        <v>0.306229379103146</v>
      </c>
      <c r="Z236" s="16" t="n">
        <v>0.161543608554491</v>
      </c>
      <c r="AA236" s="16" t="n">
        <v>0.0427843093071149</v>
      </c>
      <c r="AB236" s="16" t="n">
        <v>0.105021840370705</v>
      </c>
      <c r="AC236" s="16" t="n">
        <v>0.177477236806674</v>
      </c>
      <c r="AD236" s="16" t="n">
        <v>0.0547999682795844</v>
      </c>
      <c r="AE236" s="16"/>
      <c r="AF236" s="16" t="n">
        <v>0.104298507331269</v>
      </c>
      <c r="AG236" s="16" t="n">
        <v>0.00244118988815899</v>
      </c>
      <c r="AH236" s="16" t="n">
        <v>0.0319573922395326</v>
      </c>
      <c r="AI236" s="16" t="n">
        <v>0.225743800829015</v>
      </c>
      <c r="AJ236" s="16" t="n">
        <v>0.170621973629346</v>
      </c>
      <c r="AK236" s="16" t="n">
        <v>0.255436983816525</v>
      </c>
      <c r="AL236" s="16" t="n">
        <v>0.265140443603789</v>
      </c>
      <c r="AM236" s="16" t="n">
        <v>0.0969975270139014</v>
      </c>
      <c r="AN236" s="16" t="n">
        <v>0.123547758145683</v>
      </c>
      <c r="AO236" s="16" t="n">
        <v>0.138925889385583</v>
      </c>
      <c r="AP236" s="16" t="n">
        <v>0</v>
      </c>
      <c r="AQ236" s="16"/>
      <c r="AR236" s="16" t="n">
        <v>0.211293840843455</v>
      </c>
      <c r="AS236" s="16" t="n">
        <v>0.140063691031822</v>
      </c>
      <c r="AT236" s="16" t="n">
        <v>0.0415206401700627</v>
      </c>
    </row>
    <row r="237">
      <c r="B237" t="s">
        <v>155</v>
      </c>
      <c r="C237" s="16" t="n">
        <v>0.152060103323235</v>
      </c>
      <c r="D237" s="16" t="n">
        <v>0.234816362851577</v>
      </c>
      <c r="E237" s="16" t="n">
        <v>0.466819072176673</v>
      </c>
      <c r="F237" s="16" t="n">
        <v>0.0593814479684962</v>
      </c>
      <c r="G237" s="16"/>
      <c r="H237" s="16" t="n">
        <v>0.283839250964397</v>
      </c>
      <c r="I237" s="16" t="n">
        <v>0.0782046486843496</v>
      </c>
      <c r="J237" s="16"/>
      <c r="K237" s="16" t="n">
        <v>0.134398327959182</v>
      </c>
      <c r="L237" s="16"/>
      <c r="M237" s="16" t="n">
        <v>0.129971665229889</v>
      </c>
      <c r="N237" s="16" t="n">
        <v>0.268609369263133</v>
      </c>
      <c r="O237" s="16" t="n">
        <v>0.381945656591865</v>
      </c>
      <c r="P237" s="16" t="n">
        <v>0.311551900232516</v>
      </c>
      <c r="Q237" s="16"/>
      <c r="R237" s="16" t="n">
        <v>0.0241924495720631</v>
      </c>
      <c r="S237" s="16" t="n">
        <v>0.201073217873584</v>
      </c>
      <c r="T237" s="16" t="n">
        <v>0.286195661151221</v>
      </c>
      <c r="U237" s="16" t="n">
        <v>0.245299467077386</v>
      </c>
      <c r="V237" s="16" t="n">
        <v>0.0329534051082395</v>
      </c>
      <c r="W237" s="16"/>
      <c r="X237" s="16" t="n">
        <v>0.108424422571087</v>
      </c>
      <c r="Y237" s="16" t="n">
        <v>0.0235140124965418</v>
      </c>
      <c r="Z237" s="16" t="n">
        <v>0.306820196770721</v>
      </c>
      <c r="AA237" s="16" t="n">
        <v>0.411927124424593</v>
      </c>
      <c r="AB237" s="16" t="n">
        <v>0.371832834347348</v>
      </c>
      <c r="AC237" s="16" t="n">
        <v>0.178556289021753</v>
      </c>
      <c r="AD237" s="16" t="n">
        <v>0.0523587822250962</v>
      </c>
      <c r="AE237" s="16"/>
      <c r="AF237" s="16" t="n">
        <v>0.0369095934545433</v>
      </c>
      <c r="AG237" s="16" t="n">
        <v>0.065325850999589</v>
      </c>
      <c r="AH237" s="16" t="n">
        <v>0.285980497916066</v>
      </c>
      <c r="AI237" s="16" t="n">
        <v>0.0889268138719347</v>
      </c>
      <c r="AJ237" s="16" t="n">
        <v>0.169704789579268</v>
      </c>
      <c r="AK237" s="16" t="n">
        <v>0.0894555022187295</v>
      </c>
      <c r="AL237" s="16" t="n">
        <v>0.0661649164487232</v>
      </c>
      <c r="AM237" s="16" t="n">
        <v>0.181407944867045</v>
      </c>
      <c r="AN237" s="16" t="n">
        <v>0.255926772163141</v>
      </c>
      <c r="AO237" s="16" t="n">
        <v>0.259194260607378</v>
      </c>
      <c r="AP237" s="16" t="n">
        <v>0.549144651558803</v>
      </c>
      <c r="AQ237" s="16"/>
      <c r="AR237" s="16" t="n">
        <v>0.0932943426493366</v>
      </c>
      <c r="AS237" s="16" t="n">
        <v>0.307694131561991</v>
      </c>
      <c r="AT237" s="16" t="n">
        <v>0.224612092126682</v>
      </c>
    </row>
    <row r="238">
      <c r="B238" t="s">
        <v>156</v>
      </c>
      <c r="C238" s="16" t="n">
        <v>0.150584740104161</v>
      </c>
      <c r="D238" s="16" t="n">
        <v>0.168254047064804</v>
      </c>
      <c r="E238" s="16" t="n">
        <v>0.211377337853659</v>
      </c>
      <c r="F238" s="16" t="n">
        <v>0.132494271467044</v>
      </c>
      <c r="G238" s="16"/>
      <c r="H238" s="16" t="n">
        <v>0.0356660208057426</v>
      </c>
      <c r="I238" s="16" t="n">
        <v>0.172194564273796</v>
      </c>
      <c r="J238" s="16"/>
      <c r="K238" s="16" t="n">
        <v>0.22088251331574</v>
      </c>
      <c r="L238" s="16"/>
      <c r="M238" s="16" t="n">
        <v>0.15051376044451</v>
      </c>
      <c r="N238" s="16" t="n">
        <v>0.109732065462525</v>
      </c>
      <c r="O238" s="16" t="n">
        <v>0.235472942569947</v>
      </c>
      <c r="P238" s="16" t="n">
        <v>0.340616999806485</v>
      </c>
      <c r="Q238" s="16"/>
      <c r="R238" s="16" t="n">
        <v>0.133026450848943</v>
      </c>
      <c r="S238" s="16" t="n">
        <v>0.191400005554612</v>
      </c>
      <c r="T238" s="16" t="n">
        <v>0.0838476710817707</v>
      </c>
      <c r="U238" s="16" t="n">
        <v>0.113761901368059</v>
      </c>
      <c r="V238" s="16" t="n">
        <v>0.202581042798998</v>
      </c>
      <c r="W238" s="16"/>
      <c r="X238" s="16" t="n">
        <v>0.130263612029359</v>
      </c>
      <c r="Y238" s="16" t="n">
        <v>0.117886828020985</v>
      </c>
      <c r="Z238" s="16" t="n">
        <v>0.010517180339118</v>
      </c>
      <c r="AA238" s="16" t="n">
        <v>0.263619475819904</v>
      </c>
      <c r="AB238" s="16" t="n">
        <v>0.31083716189391</v>
      </c>
      <c r="AC238" s="16" t="n">
        <v>0.0426691890674918</v>
      </c>
      <c r="AD238" s="16" t="n">
        <v>0.0979686684554183</v>
      </c>
      <c r="AE238" s="16"/>
      <c r="AF238" s="16" t="n">
        <v>0.0234512939309088</v>
      </c>
      <c r="AG238" s="16" t="n">
        <v>0.00487967766848122</v>
      </c>
      <c r="AH238" s="16" t="n">
        <v>0.0248095582323035</v>
      </c>
      <c r="AI238" s="16" t="n">
        <v>0.0374771820350123</v>
      </c>
      <c r="AJ238" s="16" t="n">
        <v>0.148299024893631</v>
      </c>
      <c r="AK238" s="16" t="n">
        <v>0.290994634698144</v>
      </c>
      <c r="AL238" s="16" t="n">
        <v>0.0267125330028475</v>
      </c>
      <c r="AM238" s="16" t="n">
        <v>0.223668204076687</v>
      </c>
      <c r="AN238" s="16" t="n">
        <v>0.0660148837102139</v>
      </c>
      <c r="AO238" s="16" t="n">
        <v>0.0108605958397335</v>
      </c>
      <c r="AP238" s="16" t="n">
        <v>0</v>
      </c>
      <c r="AQ238" s="16"/>
      <c r="AR238" s="16" t="n">
        <v>0.127226403806975</v>
      </c>
      <c r="AS238" s="16" t="n">
        <v>0.188696392302696</v>
      </c>
      <c r="AT238" s="16" t="n">
        <v>0.191973712196709</v>
      </c>
    </row>
    <row r="239">
      <c r="B239" t="s">
        <v>157</v>
      </c>
      <c r="C239" s="16" t="n">
        <v>0.146507270410485</v>
      </c>
      <c r="D239" s="16" t="n">
        <v>0.300373441837506</v>
      </c>
      <c r="E239" s="16" t="n">
        <v>0.163131273224781</v>
      </c>
      <c r="F239" s="16" t="n">
        <v>0.124718706492097</v>
      </c>
      <c r="G239" s="16"/>
      <c r="H239" s="16" t="n">
        <v>0.278839988245162</v>
      </c>
      <c r="I239" s="16" t="n">
        <v>0.153746727848227</v>
      </c>
      <c r="J239" s="16"/>
      <c r="K239" s="16" t="n">
        <v>0.189077476855952</v>
      </c>
      <c r="L239" s="16"/>
      <c r="M239" s="16" t="n">
        <v>0.129094537970844</v>
      </c>
      <c r="N239" s="16" t="n">
        <v>0.249037924941863</v>
      </c>
      <c r="O239" s="16" t="n">
        <v>0.302890518079884</v>
      </c>
      <c r="P239" s="16" t="n">
        <v>0.234883459937638</v>
      </c>
      <c r="Q239" s="16"/>
      <c r="R239" s="16" t="n">
        <v>0.279383641165443</v>
      </c>
      <c r="S239" s="16" t="n">
        <v>0.17764307402142</v>
      </c>
      <c r="T239" s="16" t="n">
        <v>0.212122041088147</v>
      </c>
      <c r="U239" s="16" t="n">
        <v>0.0920955675308697</v>
      </c>
      <c r="V239" s="16" t="n">
        <v>0.112754586503322</v>
      </c>
      <c r="W239" s="16"/>
      <c r="X239" s="16" t="n">
        <v>0.119327692369058</v>
      </c>
      <c r="Y239" s="16" t="n">
        <v>0.065512280387831</v>
      </c>
      <c r="Z239" s="16" t="n">
        <v>0.379892558913949</v>
      </c>
      <c r="AA239" s="16" t="n">
        <v>0.178659820896519</v>
      </c>
      <c r="AB239" s="16" t="n">
        <v>0.157753319708173</v>
      </c>
      <c r="AC239" s="16" t="n">
        <v>0.183591594424457</v>
      </c>
      <c r="AD239" s="16" t="n">
        <v>0.415070657540097</v>
      </c>
      <c r="AE239" s="16"/>
      <c r="AF239" s="16" t="n">
        <v>0.456201195601686</v>
      </c>
      <c r="AG239" s="16" t="n">
        <v>0.170375942725506</v>
      </c>
      <c r="AH239" s="16" t="n">
        <v>0.25668918632197</v>
      </c>
      <c r="AI239" s="16" t="n">
        <v>0.093218976471823</v>
      </c>
      <c r="AJ239" s="16" t="n">
        <v>0.344932492566985</v>
      </c>
      <c r="AK239" s="16" t="n">
        <v>0.172559404156053</v>
      </c>
      <c r="AL239" s="16" t="n">
        <v>0.0558027920529016</v>
      </c>
      <c r="AM239" s="16" t="n">
        <v>0.0872870010317077</v>
      </c>
      <c r="AN239" s="16" t="n">
        <v>0</v>
      </c>
      <c r="AO239" s="16" t="n">
        <v>0</v>
      </c>
      <c r="AP239" s="16" t="n">
        <v>0.145105816040456</v>
      </c>
      <c r="AQ239" s="16"/>
      <c r="AR239" s="16" t="n">
        <v>0.19384247136338</v>
      </c>
      <c r="AS239" s="16" t="n">
        <v>0.0396538298795152</v>
      </c>
      <c r="AT239" s="16" t="n">
        <v>0.0782866893192241</v>
      </c>
    </row>
    <row r="240">
      <c r="B240" t="s">
        <v>158</v>
      </c>
      <c r="C240" s="16" t="n">
        <v>0.0972048263260243</v>
      </c>
      <c r="D240" s="16" t="n">
        <v>0.0512281759544261</v>
      </c>
      <c r="E240" s="16" t="n">
        <v>0.18206792374117</v>
      </c>
      <c r="F240" s="16" t="n">
        <v>0.0799344417518771</v>
      </c>
      <c r="G240" s="16"/>
      <c r="H240" s="16" t="n">
        <v>0.0639690438799642</v>
      </c>
      <c r="I240" s="16" t="n">
        <v>0.0689690863054476</v>
      </c>
      <c r="J240" s="16"/>
      <c r="K240" s="16" t="n">
        <v>0.114027928807344</v>
      </c>
      <c r="L240" s="16"/>
      <c r="M240" s="16" t="n">
        <v>0.0772524693773645</v>
      </c>
      <c r="N240" s="16" t="n">
        <v>0.204281750721367</v>
      </c>
      <c r="O240" s="16" t="n">
        <v>0.31117128147965</v>
      </c>
      <c r="P240" s="16" t="n">
        <v>0.195554788221303</v>
      </c>
      <c r="Q240" s="16"/>
      <c r="R240" s="16" t="n">
        <v>0.147340248926874</v>
      </c>
      <c r="S240" s="16" t="n">
        <v>0.290590779039066</v>
      </c>
      <c r="T240" s="16" t="n">
        <v>0.223382000811623</v>
      </c>
      <c r="U240" s="16" t="n">
        <v>0.0351352987936323</v>
      </c>
      <c r="V240" s="16" t="n">
        <v>0.00547045508508076</v>
      </c>
      <c r="W240" s="16"/>
      <c r="X240" s="16" t="n">
        <v>0.0789196941172172</v>
      </c>
      <c r="Y240" s="16" t="n">
        <v>0.0122534466616752</v>
      </c>
      <c r="Z240" s="16" t="n">
        <v>0.279350463392574</v>
      </c>
      <c r="AA240" s="16" t="n">
        <v>0.0977175161755897</v>
      </c>
      <c r="AB240" s="16" t="n">
        <v>0.23411855924238</v>
      </c>
      <c r="AC240" s="16" t="n">
        <v>0.127391447331542</v>
      </c>
      <c r="AD240" s="16" t="n">
        <v>0.365212675933855</v>
      </c>
      <c r="AE240" s="16"/>
      <c r="AF240" s="16" t="n">
        <v>0.0116422997286346</v>
      </c>
      <c r="AG240" s="16" t="n">
        <v>0.00793392774146516</v>
      </c>
      <c r="AH240" s="16" t="n">
        <v>0.281763691463415</v>
      </c>
      <c r="AI240" s="16" t="n">
        <v>0.125265979483305</v>
      </c>
      <c r="AJ240" s="16" t="n">
        <v>0.185177701823806</v>
      </c>
      <c r="AK240" s="16" t="n">
        <v>0.0786915134266329</v>
      </c>
      <c r="AL240" s="16" t="n">
        <v>0.0323568188102163</v>
      </c>
      <c r="AM240" s="16" t="n">
        <v>0.101592555813451</v>
      </c>
      <c r="AN240" s="16" t="n">
        <v>0.140325497281378</v>
      </c>
      <c r="AO240" s="16" t="n">
        <v>0.140796253680012</v>
      </c>
      <c r="AP240" s="16" t="n">
        <v>0.146181357807345</v>
      </c>
      <c r="AQ240" s="16"/>
      <c r="AR240" s="16" t="n">
        <v>0.0842353193888299</v>
      </c>
      <c r="AS240" s="16" t="n">
        <v>0.212485289253713</v>
      </c>
      <c r="AT240" s="16" t="n">
        <v>0.070447835735384</v>
      </c>
    </row>
    <row r="241">
      <c r="B241" t="s">
        <v>159</v>
      </c>
      <c r="C241" s="16" t="n">
        <v>0.0890222951367076</v>
      </c>
      <c r="D241" s="16" t="n">
        <v>0.0593664521710457</v>
      </c>
      <c r="E241" s="16" t="n">
        <v>0.123440974636046</v>
      </c>
      <c r="F241" s="16" t="n">
        <v>0.0832618292523348</v>
      </c>
      <c r="G241" s="16"/>
      <c r="H241" s="16" t="n">
        <v>0.248606865979128</v>
      </c>
      <c r="I241" s="16" t="n">
        <v>0.0929710882496645</v>
      </c>
      <c r="J241" s="16"/>
      <c r="K241" s="16" t="n">
        <v>0.078329026509635</v>
      </c>
      <c r="L241" s="16"/>
      <c r="M241" s="16" t="n">
        <v>0.0849928303452351</v>
      </c>
      <c r="N241" s="16" t="n">
        <v>0.0851594462934832</v>
      </c>
      <c r="O241" s="16" t="n">
        <v>0.180965083874491</v>
      </c>
      <c r="P241" s="16" t="n">
        <v>0.238396843716386</v>
      </c>
      <c r="Q241" s="16"/>
      <c r="R241" s="16" t="n">
        <v>0.00493805872610336</v>
      </c>
      <c r="S241" s="16" t="n">
        <v>0.00150953053776084</v>
      </c>
      <c r="T241" s="16" t="n">
        <v>0.073008078207711</v>
      </c>
      <c r="U241" s="16" t="n">
        <v>0.110010262331217</v>
      </c>
      <c r="V241" s="16" t="n">
        <v>0.125049568499142</v>
      </c>
      <c r="W241" s="16"/>
      <c r="X241" s="16" t="n">
        <v>0.129900490222879</v>
      </c>
      <c r="Y241" s="16" t="n">
        <v>0.0497659664395269</v>
      </c>
      <c r="Z241" s="16" t="n">
        <v>0.140419455947936</v>
      </c>
      <c r="AA241" s="16" t="n">
        <v>0.00940183065736428</v>
      </c>
      <c r="AB241" s="16" t="n">
        <v>0.0677406906693714</v>
      </c>
      <c r="AC241" s="16" t="n">
        <v>0.172438880991908</v>
      </c>
      <c r="AD241" s="16" t="n">
        <v>0.0304258377739581</v>
      </c>
      <c r="AE241" s="16"/>
      <c r="AF241" s="16" t="n">
        <v>0.0175066519910702</v>
      </c>
      <c r="AG241" s="16" t="n">
        <v>0.00364094430922638</v>
      </c>
      <c r="AH241" s="16" t="n">
        <v>0.0402559200230701</v>
      </c>
      <c r="AI241" s="16" t="n">
        <v>0.0203401478465663</v>
      </c>
      <c r="AJ241" s="16" t="n">
        <v>0.0340926058492289</v>
      </c>
      <c r="AK241" s="16" t="n">
        <v>0.168042956493736</v>
      </c>
      <c r="AL241" s="16" t="n">
        <v>0.236789859025107</v>
      </c>
      <c r="AM241" s="16" t="n">
        <v>0.087271324007313</v>
      </c>
      <c r="AN241" s="16" t="n">
        <v>0.172825194172</v>
      </c>
      <c r="AO241" s="16" t="n">
        <v>0</v>
      </c>
      <c r="AP241" s="16" t="n">
        <v>0.00674775639403542</v>
      </c>
      <c r="AQ241" s="16"/>
      <c r="AR241" s="16" t="n">
        <v>0.0500086411564411</v>
      </c>
      <c r="AS241" s="16" t="n">
        <v>0.107484566243381</v>
      </c>
      <c r="AT241" s="16" t="n">
        <v>0.182033484304777</v>
      </c>
    </row>
    <row r="242">
      <c r="B242" t="s">
        <v>160</v>
      </c>
      <c r="C242" s="16" t="n">
        <v>0.083867806904442</v>
      </c>
      <c r="D242" s="16" t="n">
        <v>0.085889449122003</v>
      </c>
      <c r="E242" s="16" t="n">
        <v>0.17987148184791</v>
      </c>
      <c r="F242" s="16" t="n">
        <v>0.0582241041265212</v>
      </c>
      <c r="G242" s="16"/>
      <c r="H242" s="16" t="n">
        <v>0.0185549049038385</v>
      </c>
      <c r="I242" s="16" t="n">
        <v>0.101817582322307</v>
      </c>
      <c r="J242" s="16"/>
      <c r="K242" s="16" t="n">
        <v>0.0453439146319912</v>
      </c>
      <c r="L242" s="16"/>
      <c r="M242" s="16" t="n">
        <v>0.0762788082635117</v>
      </c>
      <c r="N242" s="16" t="n">
        <v>0.102572031978532</v>
      </c>
      <c r="O242" s="16" t="n">
        <v>0.185399047087266</v>
      </c>
      <c r="P242" s="16" t="n">
        <v>0.315559285138408</v>
      </c>
      <c r="Q242" s="16"/>
      <c r="R242" s="16" t="n">
        <v>0.143888160953449</v>
      </c>
      <c r="S242" s="16" t="n">
        <v>0.194440650495886</v>
      </c>
      <c r="T242" s="16" t="n">
        <v>0.107397551703137</v>
      </c>
      <c r="U242" s="16" t="n">
        <v>0.025787223247542</v>
      </c>
      <c r="V242" s="16" t="n">
        <v>0.0661334305177589</v>
      </c>
      <c r="W242" s="16"/>
      <c r="X242" s="16" t="n">
        <v>0.0810882506118278</v>
      </c>
      <c r="Y242" s="16" t="n">
        <v>0.104938781297438</v>
      </c>
      <c r="Z242" s="16" t="n">
        <v>0.131405651024599</v>
      </c>
      <c r="AA242" s="16" t="n">
        <v>0.126233399138576</v>
      </c>
      <c r="AB242" s="16" t="n">
        <v>0.0704720754884468</v>
      </c>
      <c r="AC242" s="16" t="n">
        <v>0.0621757028579016</v>
      </c>
      <c r="AD242" s="16" t="n">
        <v>0.0339571824389566</v>
      </c>
      <c r="AE242" s="16"/>
      <c r="AF242" s="16" t="n">
        <v>0.0210748237293061</v>
      </c>
      <c r="AG242" s="16" t="n">
        <v>0.00513179251536765</v>
      </c>
      <c r="AH242" s="16" t="n">
        <v>0.243800735928458</v>
      </c>
      <c r="AI242" s="16" t="n">
        <v>0.0738732671916894</v>
      </c>
      <c r="AJ242" s="16" t="n">
        <v>0.0446649384655389</v>
      </c>
      <c r="AK242" s="16" t="n">
        <v>0.0756243716480372</v>
      </c>
      <c r="AL242" s="16" t="n">
        <v>0.247988362216757</v>
      </c>
      <c r="AM242" s="16" t="n">
        <v>0.0773145946715953</v>
      </c>
      <c r="AN242" s="16" t="n">
        <v>0.0485473253147366</v>
      </c>
      <c r="AO242" s="16" t="n">
        <v>0.132095564646389</v>
      </c>
      <c r="AP242" s="16" t="n">
        <v>0.00264415108159265</v>
      </c>
      <c r="AQ242" s="16"/>
      <c r="AR242" s="16" t="n">
        <v>0.102401557125604</v>
      </c>
      <c r="AS242" s="16" t="n">
        <v>0.104757126938512</v>
      </c>
      <c r="AT242" s="16" t="n">
        <v>0.024008125003052</v>
      </c>
    </row>
    <row r="243">
      <c r="B243" t="s">
        <v>161</v>
      </c>
      <c r="C243" s="16" t="n">
        <v>0.0684530948729632</v>
      </c>
      <c r="D243" s="16" t="n">
        <v>0.155550878260955</v>
      </c>
      <c r="E243" s="16" t="n">
        <v>0.0970076140728942</v>
      </c>
      <c r="F243" s="16" t="n">
        <v>0.0510513078458377</v>
      </c>
      <c r="G243" s="16"/>
      <c r="H243" s="16" t="n">
        <v>0.267380512186145</v>
      </c>
      <c r="I243" s="16" t="n">
        <v>0.025637204079253</v>
      </c>
      <c r="J243" s="16"/>
      <c r="K243" s="16" t="n">
        <v>0.0464915664303049</v>
      </c>
      <c r="L243" s="16"/>
      <c r="M243" s="16" t="n">
        <v>0.0557367130488906</v>
      </c>
      <c r="N243" s="16" t="n">
        <v>0.124914445666207</v>
      </c>
      <c r="O243" s="16" t="n">
        <v>0.235914361934122</v>
      </c>
      <c r="P243" s="16" t="n">
        <v>0.158882549751762</v>
      </c>
      <c r="Q243" s="16"/>
      <c r="R243" s="16" t="n">
        <v>0</v>
      </c>
      <c r="S243" s="16" t="n">
        <v>0.106105111725345</v>
      </c>
      <c r="T243" s="16" t="n">
        <v>0.200940535135732</v>
      </c>
      <c r="U243" s="16" t="n">
        <v>0.0184941001155017</v>
      </c>
      <c r="V243" s="16" t="n">
        <v>0.0304953662520684</v>
      </c>
      <c r="W243" s="16"/>
      <c r="X243" s="16" t="n">
        <v>0.0808813927090677</v>
      </c>
      <c r="Y243" s="16" t="n">
        <v>0.00684659824329047</v>
      </c>
      <c r="Z243" s="16" t="n">
        <v>0.16154529861943</v>
      </c>
      <c r="AA243" s="16" t="n">
        <v>0.0986026365363474</v>
      </c>
      <c r="AB243" s="16" t="n">
        <v>0.115753231480497</v>
      </c>
      <c r="AC243" s="16" t="n">
        <v>0.0902147631482017</v>
      </c>
      <c r="AD243" s="16" t="n">
        <v>0.033452696413505</v>
      </c>
      <c r="AE243" s="16"/>
      <c r="AF243" s="16" t="n">
        <v>0.00734533431351192</v>
      </c>
      <c r="AG243" s="16" t="n">
        <v>0.0104857372543604</v>
      </c>
      <c r="AH243" s="16" t="n">
        <v>0.0614911736770717</v>
      </c>
      <c r="AI243" s="16" t="n">
        <v>0.0719055796159918</v>
      </c>
      <c r="AJ243" s="16" t="n">
        <v>0.185773472865551</v>
      </c>
      <c r="AK243" s="16" t="n">
        <v>0.00363757655055577</v>
      </c>
      <c r="AL243" s="16" t="n">
        <v>0.244182319671271</v>
      </c>
      <c r="AM243" s="16" t="n">
        <v>0.147122655810963</v>
      </c>
      <c r="AN243" s="16" t="n">
        <v>0.0485473253147366</v>
      </c>
      <c r="AO243" s="16" t="n">
        <v>0.129113831511259</v>
      </c>
      <c r="AP243" s="16" t="n">
        <v>0.00333663531082368</v>
      </c>
      <c r="AQ243" s="16"/>
      <c r="AR243" s="16" t="n">
        <v>0.0549039879769508</v>
      </c>
      <c r="AS243" s="16" t="n">
        <v>0.184952672435857</v>
      </c>
      <c r="AT243" s="16" t="n">
        <v>0.0425786078219053</v>
      </c>
    </row>
    <row r="244">
      <c r="B244" t="s">
        <v>162</v>
      </c>
      <c r="C244" s="16" t="n">
        <v>0.0417304805646771</v>
      </c>
      <c r="D244" s="16" t="n">
        <v>0.0203708907879886</v>
      </c>
      <c r="E244" s="16" t="n">
        <v>0.0777060964652457</v>
      </c>
      <c r="F244" s="16" t="n">
        <v>0.0346203250560137</v>
      </c>
      <c r="G244" s="16"/>
      <c r="H244" s="16" t="n">
        <v>0.00788854968783359</v>
      </c>
      <c r="I244" s="16" t="n">
        <v>0.0431979441989278</v>
      </c>
      <c r="J244" s="16"/>
      <c r="K244" s="16" t="n">
        <v>0.0519808905819616</v>
      </c>
      <c r="L244" s="16"/>
      <c r="M244" s="16" t="n">
        <v>0.0332472956065638</v>
      </c>
      <c r="N244" s="16" t="n">
        <v>0.0700484129349451</v>
      </c>
      <c r="O244" s="16" t="n">
        <v>0.172562534763487</v>
      </c>
      <c r="P244" s="16" t="n">
        <v>0.144887383337386</v>
      </c>
      <c r="Q244" s="16"/>
      <c r="R244" s="16" t="n">
        <v>0.0133307394675574</v>
      </c>
      <c r="S244" s="16" t="n">
        <v>0.0964101902476548</v>
      </c>
      <c r="T244" s="16" t="n">
        <v>0.0595643680851325</v>
      </c>
      <c r="U244" s="16" t="n">
        <v>0.0330736993010953</v>
      </c>
      <c r="V244" s="16" t="n">
        <v>0.0278869468783472</v>
      </c>
      <c r="W244" s="16"/>
      <c r="X244" s="16" t="n">
        <v>0.0516516519087288</v>
      </c>
      <c r="Y244" s="16" t="n">
        <v>0.0152739866549439</v>
      </c>
      <c r="Z244" s="16" t="n">
        <v>0.135131531929787</v>
      </c>
      <c r="AA244" s="16" t="n">
        <v>0.0179684453806556</v>
      </c>
      <c r="AB244" s="16" t="n">
        <v>0.0581935621100739</v>
      </c>
      <c r="AC244" s="16" t="n">
        <v>0.0729010751076725</v>
      </c>
      <c r="AD244" s="16" t="n">
        <v>0.0162923351004215</v>
      </c>
      <c r="AE244" s="16"/>
      <c r="AF244" s="16" t="n">
        <v>0.0424052003202008</v>
      </c>
      <c r="AG244" s="16" t="n">
        <v>0.00320384863590764</v>
      </c>
      <c r="AH244" s="16" t="n">
        <v>0.0157456592744233</v>
      </c>
      <c r="AI244" s="16" t="n">
        <v>0.0594148549241868</v>
      </c>
      <c r="AJ244" s="16" t="n">
        <v>0.274254833561165</v>
      </c>
      <c r="AK244" s="16" t="n">
        <v>0.00575370677253423</v>
      </c>
      <c r="AL244" s="16" t="n">
        <v>0.0144548912503382</v>
      </c>
      <c r="AM244" s="16" t="n">
        <v>0.0730614658742915</v>
      </c>
      <c r="AN244" s="16" t="n">
        <v>0.047361124680453</v>
      </c>
      <c r="AO244" s="16" t="n">
        <v>0.00966728661848331</v>
      </c>
      <c r="AP244" s="16" t="n">
        <v>0</v>
      </c>
      <c r="AQ244" s="16"/>
      <c r="AR244" s="16" t="n">
        <v>0.0385092575722826</v>
      </c>
      <c r="AS244" s="16" t="n">
        <v>0.093333039120974</v>
      </c>
      <c r="AT244" s="16" t="n">
        <v>0.022946008559608</v>
      </c>
    </row>
    <row r="245">
      <c r="B245" t="s">
        <v>163</v>
      </c>
      <c r="C245" s="16" t="n">
        <v>0.0381249201692249</v>
      </c>
      <c r="D245" s="16" t="n">
        <v>0.019697918764791</v>
      </c>
      <c r="E245" s="16" t="n">
        <v>0.0959748353773292</v>
      </c>
      <c r="F245" s="16" t="n">
        <v>0.0248925398182913</v>
      </c>
      <c r="G245" s="16"/>
      <c r="H245" s="16" t="n">
        <v>0.00554484110885497</v>
      </c>
      <c r="I245" s="16" t="n">
        <v>0.0428657319077016</v>
      </c>
      <c r="J245" s="16"/>
      <c r="K245" s="16" t="n">
        <v>0.0216182547750578</v>
      </c>
      <c r="L245" s="16"/>
      <c r="M245" s="16" t="n">
        <v>0.0234630785561796</v>
      </c>
      <c r="N245" s="16" t="n">
        <v>0.119122304427884</v>
      </c>
      <c r="O245" s="16" t="n">
        <v>0.160216023024419</v>
      </c>
      <c r="P245" s="16" t="n">
        <v>0.213876512420918</v>
      </c>
      <c r="Q245" s="16"/>
      <c r="R245" s="16" t="n">
        <v>0.167772727882073</v>
      </c>
      <c r="S245" s="16" t="n">
        <v>0.00773781731654248</v>
      </c>
      <c r="T245" s="16" t="n">
        <v>0.103041628555489</v>
      </c>
      <c r="U245" s="16" t="n">
        <v>0.0141640706975074</v>
      </c>
      <c r="V245" s="16" t="n">
        <v>0.00266285979333349</v>
      </c>
      <c r="W245" s="16"/>
      <c r="X245" s="16" t="n">
        <v>0.030244602267048</v>
      </c>
      <c r="Y245" s="16" t="n">
        <v>0.00987722035160691</v>
      </c>
      <c r="Z245" s="16" t="n">
        <v>0.0231771840347174</v>
      </c>
      <c r="AA245" s="16" t="n">
        <v>0.00777480430383214</v>
      </c>
      <c r="AB245" s="16" t="n">
        <v>0.12761642717967</v>
      </c>
      <c r="AC245" s="16" t="n">
        <v>0.0562050902780951</v>
      </c>
      <c r="AD245" s="16" t="n">
        <v>0.388479321990023</v>
      </c>
      <c r="AE245" s="16"/>
      <c r="AF245" s="16" t="n">
        <v>0.00744982973203201</v>
      </c>
      <c r="AG245" s="16" t="n">
        <v>0.00131128701995623</v>
      </c>
      <c r="AH245" s="16" t="n">
        <v>0.0346711976458898</v>
      </c>
      <c r="AI245" s="16" t="n">
        <v>0.0156522823981282</v>
      </c>
      <c r="AJ245" s="16" t="n">
        <v>0.00986004049741219</v>
      </c>
      <c r="AK245" s="16" t="n">
        <v>0.0198807078050033</v>
      </c>
      <c r="AL245" s="16" t="n">
        <v>0.239803501836785</v>
      </c>
      <c r="AM245" s="16" t="n">
        <v>0.0420310980382737</v>
      </c>
      <c r="AN245" s="16" t="n">
        <v>0.04382871893589</v>
      </c>
      <c r="AO245" s="16" t="n">
        <v>0.140796253680012</v>
      </c>
      <c r="AP245" s="16" t="n">
        <v>0.00145945423085012</v>
      </c>
      <c r="AQ245" s="16"/>
      <c r="AR245" s="16" t="n">
        <v>0.00524832703453675</v>
      </c>
      <c r="AS245" s="16" t="n">
        <v>0.199339909122315</v>
      </c>
      <c r="AT245" s="16" t="n">
        <v>0.039531764833356</v>
      </c>
    </row>
    <row r="246">
      <c r="B246" t="s">
        <v>164</v>
      </c>
      <c r="C246" s="16" t="n">
        <v>0.0300670759540885</v>
      </c>
      <c r="D246" s="16" t="n">
        <v>0.0130328061027689</v>
      </c>
      <c r="E246" s="16" t="n">
        <v>0.0717893951169952</v>
      </c>
      <c r="F246" s="16" t="n">
        <v>0.0209468009761203</v>
      </c>
      <c r="G246" s="16"/>
      <c r="H246" s="16" t="n">
        <v>0.014557361274909</v>
      </c>
      <c r="I246" s="16" t="n">
        <v>0.0185722711281764</v>
      </c>
      <c r="J246" s="16"/>
      <c r="K246" s="16" t="n">
        <v>0.0702470346363329</v>
      </c>
      <c r="L246" s="16"/>
      <c r="M246" s="16" t="n">
        <v>0.0117315392780898</v>
      </c>
      <c r="N246" s="16" t="n">
        <v>0.131354859604794</v>
      </c>
      <c r="O246" s="16" t="n">
        <v>0.222097848440919</v>
      </c>
      <c r="P246" s="16" t="n">
        <v>0.102306920581028</v>
      </c>
      <c r="Q246" s="16"/>
      <c r="R246" s="16" t="n">
        <v>0.00246902936305168</v>
      </c>
      <c r="S246" s="16" t="n">
        <v>0.00726086163909711</v>
      </c>
      <c r="T246" s="16" t="n">
        <v>0.0519276542747391</v>
      </c>
      <c r="U246" s="16" t="n">
        <v>0.0706768349563776</v>
      </c>
      <c r="V246" s="16" t="n">
        <v>0.00471177539642865</v>
      </c>
      <c r="W246" s="16"/>
      <c r="X246" s="16" t="n">
        <v>0.0000742959564121935</v>
      </c>
      <c r="Y246" s="16" t="n">
        <v>0.0136931964865809</v>
      </c>
      <c r="Z246" s="16" t="n">
        <v>0.0355641939020732</v>
      </c>
      <c r="AA246" s="16" t="n">
        <v>0.00452847487270037</v>
      </c>
      <c r="AB246" s="16" t="n">
        <v>0.260782736242694</v>
      </c>
      <c r="AC246" s="16" t="n">
        <v>0.126960798322121</v>
      </c>
      <c r="AD246" s="16" t="n">
        <v>0.00872175451057005</v>
      </c>
      <c r="AE246" s="16"/>
      <c r="AF246" s="16" t="n">
        <v>0.0129013539203933</v>
      </c>
      <c r="AG246" s="16" t="n">
        <v>0.00174838269327498</v>
      </c>
      <c r="AH246" s="16" t="n">
        <v>0.0394855446792446</v>
      </c>
      <c r="AI246" s="16" t="n">
        <v>0.0918221444836307</v>
      </c>
      <c r="AJ246" s="16" t="n">
        <v>0.0403909911264433</v>
      </c>
      <c r="AK246" s="16" t="n">
        <v>0.0481327886028011</v>
      </c>
      <c r="AL246" s="16" t="n">
        <v>0.0211519743783639</v>
      </c>
      <c r="AM246" s="16" t="n">
        <v>0.0109192538947416</v>
      </c>
      <c r="AN246" s="16" t="n">
        <v>0.130055859890162</v>
      </c>
      <c r="AO246" s="16" t="n">
        <v>0</v>
      </c>
      <c r="AP246" s="16" t="n">
        <v>0.000383057537657785</v>
      </c>
      <c r="AQ246" s="16"/>
      <c r="AR246" s="16" t="n">
        <v>0.00617444042921402</v>
      </c>
      <c r="AS246" s="16" t="n">
        <v>0.0978652164935005</v>
      </c>
      <c r="AT246" s="16" t="n">
        <v>0.0571754887589466</v>
      </c>
    </row>
    <row r="247">
      <c r="B247" t="s">
        <v>165</v>
      </c>
      <c r="C247" s="16" t="n">
        <v>0.0228309042360015</v>
      </c>
      <c r="D247" s="16" t="n">
        <v>0.0230209170758401</v>
      </c>
      <c r="E247" s="16" t="n">
        <v>0.0275764753426409</v>
      </c>
      <c r="F247" s="16" t="n">
        <v>0.021553127188257</v>
      </c>
      <c r="G247" s="16"/>
      <c r="H247" s="16" t="n">
        <v>0.229482891133454</v>
      </c>
      <c r="I247" s="16" t="n">
        <v>0.0166252738703704</v>
      </c>
      <c r="J247" s="16"/>
      <c r="K247" s="16" t="n">
        <v>0.0094315017072534</v>
      </c>
      <c r="L247" s="16"/>
      <c r="M247" s="16" t="n">
        <v>0.010757878164237</v>
      </c>
      <c r="N247" s="16" t="n">
        <v>0.078719032354897</v>
      </c>
      <c r="O247" s="16" t="n">
        <v>0.141597331444968</v>
      </c>
      <c r="P247" s="16" t="n">
        <v>0.231588680932149</v>
      </c>
      <c r="Q247" s="16"/>
      <c r="R247" s="16" t="n">
        <v>0</v>
      </c>
      <c r="S247" s="16" t="n">
        <v>0.00406428753814795</v>
      </c>
      <c r="T247" s="16" t="n">
        <v>0.0316533985658866</v>
      </c>
      <c r="U247" s="16" t="n">
        <v>0.0136839554027557</v>
      </c>
      <c r="V247" s="16" t="n">
        <v>0.0332969786133028</v>
      </c>
      <c r="W247" s="16"/>
      <c r="X247" s="16" t="n">
        <v>0.000612708462331774</v>
      </c>
      <c r="Y247" s="16" t="n">
        <v>0.0153027044035625</v>
      </c>
      <c r="Z247" s="16" t="n">
        <v>0.0105340535387714</v>
      </c>
      <c r="AA247" s="16" t="n">
        <v>0.0887364646360324</v>
      </c>
      <c r="AB247" s="16" t="n">
        <v>0.0821423330730597</v>
      </c>
      <c r="AC247" s="16" t="n">
        <v>0.0163349340257176</v>
      </c>
      <c r="AD247" s="16" t="n">
        <v>0.026050715680383</v>
      </c>
      <c r="AE247" s="16"/>
      <c r="AF247" s="16" t="n">
        <v>0.0137294894157942</v>
      </c>
      <c r="AG247" s="16" t="n">
        <v>0.00364094430922638</v>
      </c>
      <c r="AH247" s="16" t="n">
        <v>0.246900892250145</v>
      </c>
      <c r="AI247" s="16" t="n">
        <v>0.0520589366624649</v>
      </c>
      <c r="AJ247" s="16" t="n">
        <v>0.0148828699077374</v>
      </c>
      <c r="AK247" s="16" t="n">
        <v>0.00444095558417976</v>
      </c>
      <c r="AL247" s="16" t="n">
        <v>0.00110311762287968</v>
      </c>
      <c r="AM247" s="16" t="n">
        <v>0.00635630806863027</v>
      </c>
      <c r="AN247" s="16" t="n">
        <v>0.134646389970045</v>
      </c>
      <c r="AO247" s="16" t="n">
        <v>0.00966728661848331</v>
      </c>
      <c r="AP247" s="16" t="n">
        <v>0.00410360531244277</v>
      </c>
      <c r="AQ247" s="16"/>
      <c r="AR247" s="16" t="n">
        <v>0.0226200145291664</v>
      </c>
      <c r="AS247" s="16" t="n">
        <v>0.0224071572198531</v>
      </c>
      <c r="AT247" s="16" t="n">
        <v>0.0236103499357107</v>
      </c>
    </row>
    <row r="248">
      <c r="B248" t="s">
        <v>166</v>
      </c>
      <c r="C248" s="16" t="n">
        <v>0.0152707557070972</v>
      </c>
      <c r="D248" s="16" t="n">
        <v>0.00472307505390953</v>
      </c>
      <c r="E248" s="16" t="n">
        <v>0.0654785520110133</v>
      </c>
      <c r="F248" s="16" t="n">
        <v>0.00317108572067179</v>
      </c>
      <c r="G248" s="16"/>
      <c r="H248" s="16" t="n">
        <v>0.0197510110261894</v>
      </c>
      <c r="I248" s="16" t="n">
        <v>0.00334821941527862</v>
      </c>
      <c r="J248" s="16"/>
      <c r="K248" s="16" t="n">
        <v>0.0390280318068953</v>
      </c>
      <c r="L248" s="16"/>
      <c r="M248" s="16" t="n">
        <v>0.0117315392780898</v>
      </c>
      <c r="N248" s="16" t="n">
        <v>0.0166216192944968</v>
      </c>
      <c r="O248" s="16" t="n">
        <v>0.0909116496663377</v>
      </c>
      <c r="P248" s="16" t="n">
        <v>0.107533416863687</v>
      </c>
      <c r="Q248" s="16"/>
      <c r="R248" s="16" t="n">
        <v>0.00246902936305168</v>
      </c>
      <c r="S248" s="16" t="n">
        <v>0.00174800837648352</v>
      </c>
      <c r="T248" s="16" t="n">
        <v>0.0124967753347621</v>
      </c>
      <c r="U248" s="16" t="n">
        <v>0.0473731696682618</v>
      </c>
      <c r="V248" s="16" t="n">
        <v>0.00309881438312186</v>
      </c>
      <c r="W248" s="16"/>
      <c r="X248" s="16" t="n">
        <v>0.0000742959564121935</v>
      </c>
      <c r="Y248" s="16" t="n">
        <v>0.00303062210831644</v>
      </c>
      <c r="Z248" s="16" t="n">
        <v>0.000332837032186393</v>
      </c>
      <c r="AA248" s="16" t="n">
        <v>0.0108535302204469</v>
      </c>
      <c r="AB248" s="16" t="n">
        <v>0.154487623365174</v>
      </c>
      <c r="AC248" s="16" t="n">
        <v>0.0226862788041278</v>
      </c>
      <c r="AD248" s="16" t="n">
        <v>0.00863981397177519</v>
      </c>
      <c r="AE248" s="16"/>
      <c r="AF248" s="16" t="n">
        <v>0.00744982973203201</v>
      </c>
      <c r="AG248" s="16" t="n">
        <v>0.000874191346637488</v>
      </c>
      <c r="AH248" s="16" t="n">
        <v>0.00866309249519821</v>
      </c>
      <c r="AI248" s="16" t="n">
        <v>0.00987967763698701</v>
      </c>
      <c r="AJ248" s="16" t="n">
        <v>0.0122939798074456</v>
      </c>
      <c r="AK248" s="16" t="n">
        <v>0.0400736760967746</v>
      </c>
      <c r="AL248" s="16" t="n">
        <v>0.0182621647914048</v>
      </c>
      <c r="AM248" s="16" t="n">
        <v>0.00154207924744107</v>
      </c>
      <c r="AN248" s="16" t="n">
        <v>0</v>
      </c>
      <c r="AO248" s="16" t="n">
        <v>0.0116824221687527</v>
      </c>
      <c r="AP248" s="16" t="n">
        <v>0.00264415108159265</v>
      </c>
      <c r="AQ248" s="16"/>
      <c r="AR248" s="16" t="n">
        <v>0.00181114163207149</v>
      </c>
      <c r="AS248" s="16" t="n">
        <v>0.0947068923443683</v>
      </c>
      <c r="AT248" s="16" t="n">
        <v>0.00874690268990796</v>
      </c>
    </row>
    <row r="249">
      <c r="B249" t="s">
        <v>167</v>
      </c>
      <c r="C249" s="16" t="n">
        <v>0.0106657035106489</v>
      </c>
      <c r="D249" s="16" t="n">
        <v>0.00130616226998233</v>
      </c>
      <c r="E249" s="16" t="n">
        <v>0.0263572664361812</v>
      </c>
      <c r="F249" s="16" t="n">
        <v>0.00756931998304609</v>
      </c>
      <c r="G249" s="16"/>
      <c r="H249" s="16" t="n">
        <v>0.0039863720912438</v>
      </c>
      <c r="I249" s="16" t="n">
        <v>0.0106722316310205</v>
      </c>
      <c r="J249" s="16"/>
      <c r="K249" s="16" t="n">
        <v>0.0149272345512163</v>
      </c>
      <c r="L249" s="16"/>
      <c r="M249" s="16" t="n">
        <v>0</v>
      </c>
      <c r="N249" s="16" t="n">
        <v>0.092390826622621</v>
      </c>
      <c r="O249" s="16" t="n">
        <v>0.0491670988039594</v>
      </c>
      <c r="P249" s="16" t="n">
        <v>0.047821551214171</v>
      </c>
      <c r="Q249" s="16"/>
      <c r="R249" s="16" t="n">
        <v>0.00246902936305168</v>
      </c>
      <c r="S249" s="16" t="n">
        <v>0.00748020625045958</v>
      </c>
      <c r="T249" s="16" t="n">
        <v>0.0373639180988742</v>
      </c>
      <c r="U249" s="16" t="n">
        <v>0.00391850385222055</v>
      </c>
      <c r="V249" s="16" t="n">
        <v>0.00288243441432375</v>
      </c>
      <c r="W249" s="16"/>
      <c r="X249" s="16" t="n">
        <v>0.0000742959564121935</v>
      </c>
      <c r="Y249" s="16" t="n">
        <v>0.00461141227667936</v>
      </c>
      <c r="Z249" s="16" t="n">
        <v>0.018536488463962</v>
      </c>
      <c r="AA249" s="16" t="n">
        <v>0.00314055854498476</v>
      </c>
      <c r="AB249" s="16" t="n">
        <v>0.0828729306824418</v>
      </c>
      <c r="AC249" s="16" t="n">
        <v>0.0399191585611865</v>
      </c>
      <c r="AD249" s="16" t="n">
        <v>0.0120912387069548</v>
      </c>
      <c r="AE249" s="16"/>
      <c r="AF249" s="16" t="n">
        <v>0.00744982973203201</v>
      </c>
      <c r="AG249" s="16" t="n">
        <v>0.000437095673318744</v>
      </c>
      <c r="AH249" s="16" t="n">
        <v>0.0412377955092684</v>
      </c>
      <c r="AI249" s="16" t="n">
        <v>0.0845355334554263</v>
      </c>
      <c r="AJ249" s="16" t="n">
        <v>0.0101679687198845</v>
      </c>
      <c r="AK249" s="16" t="n">
        <v>0.00280072179322119</v>
      </c>
      <c r="AL249" s="16" t="n">
        <v>0.00785012057324426</v>
      </c>
      <c r="AM249" s="16" t="n">
        <v>0</v>
      </c>
      <c r="AN249" s="16" t="n">
        <v>0</v>
      </c>
      <c r="AO249" s="16" t="n">
        <v>0.00966728661848331</v>
      </c>
      <c r="AP249" s="16" t="n">
        <v>0.00264415108159265</v>
      </c>
      <c r="AQ249" s="16"/>
      <c r="AR249" s="16" t="n">
        <v>0.00547451005349753</v>
      </c>
      <c r="AS249" s="16" t="n">
        <v>0.00624558317861722</v>
      </c>
      <c r="AT249" s="16" t="n">
        <v>0.0266759027114547</v>
      </c>
    </row>
    <row r="250">
      <c r="B250" t="s">
        <v>102</v>
      </c>
      <c r="C250" s="16" t="n">
        <v>0.0524288222545776</v>
      </c>
      <c r="D250" s="16" t="n">
        <v>0.115585469488059</v>
      </c>
      <c r="E250" s="16" t="n">
        <v>0.0201527145785275</v>
      </c>
      <c r="F250" s="16" t="n">
        <v>0.0538363199125527</v>
      </c>
      <c r="G250" s="16"/>
      <c r="H250" s="16" t="n">
        <v>0.0728331605548046</v>
      </c>
      <c r="I250" s="16" t="n">
        <v>0.0570425478970583</v>
      </c>
      <c r="J250" s="16"/>
      <c r="K250" s="16" t="n">
        <v>0.0716544173554462</v>
      </c>
      <c r="L250" s="16"/>
      <c r="M250" s="16" t="n">
        <v>0.0547630519350377</v>
      </c>
      <c r="N250" s="16" t="n">
        <v>0.0461954133113105</v>
      </c>
      <c r="O250" s="16" t="n">
        <v>0.0108279287643966</v>
      </c>
      <c r="P250" s="16" t="n">
        <v>0.0259576531654968</v>
      </c>
      <c r="Q250" s="16"/>
      <c r="R250" s="16" t="n">
        <v>0.133026450848943</v>
      </c>
      <c r="S250" s="16" t="n">
        <v>0</v>
      </c>
      <c r="T250" s="16" t="n">
        <v>0.000893724882380614</v>
      </c>
      <c r="U250" s="16" t="n">
        <v>0</v>
      </c>
      <c r="V250" s="16" t="n">
        <v>0.105182245169769</v>
      </c>
      <c r="W250" s="16"/>
      <c r="X250" s="16" t="n">
        <v>0.0000681297507711179</v>
      </c>
      <c r="Y250" s="16" t="n">
        <v>0.0467353443312104</v>
      </c>
      <c r="Z250" s="16" t="n">
        <v>0</v>
      </c>
      <c r="AA250" s="16" t="n">
        <v>0.0815461406362993</v>
      </c>
      <c r="AB250" s="16" t="n">
        <v>0.0111460668164213</v>
      </c>
      <c r="AC250" s="16" t="n">
        <v>0</v>
      </c>
      <c r="AD250" s="16" t="n">
        <v>0.0283976993502626</v>
      </c>
      <c r="AE250" s="16"/>
      <c r="AF250" s="16" t="n">
        <v>0</v>
      </c>
      <c r="AG250" s="16" t="n">
        <v>0.000400818842968049</v>
      </c>
      <c r="AH250" s="16" t="n">
        <v>0</v>
      </c>
      <c r="AI250" s="16" t="n">
        <v>0.0109902743080664</v>
      </c>
      <c r="AJ250" s="16" t="n">
        <v>0.0375050137757584</v>
      </c>
      <c r="AK250" s="16" t="n">
        <v>0.0686947024438447</v>
      </c>
      <c r="AL250" s="16" t="n">
        <v>0</v>
      </c>
      <c r="AM250" s="16" t="n">
        <v>0.00635630806863027</v>
      </c>
      <c r="AN250" s="16" t="n">
        <v>0</v>
      </c>
      <c r="AO250" s="16" t="n">
        <v>0</v>
      </c>
      <c r="AP250" s="16" t="n">
        <v>0</v>
      </c>
      <c r="AQ250" s="16"/>
      <c r="AR250" s="16" t="n">
        <v>0.0621473528830307</v>
      </c>
      <c r="AS250" s="16" t="n">
        <v>0.0803399227998298</v>
      </c>
      <c r="AT250" s="16" t="n">
        <v>0.0120790217744134</v>
      </c>
    </row>
    <row r="251">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row>
    <row r="252">
      <c r="B252" s="7" t="s">
        <v>185</v>
      </c>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row>
    <row r="253">
      <c r="B253" s="26" t="s">
        <v>74</v>
      </c>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row>
    <row r="254">
      <c r="B254" t="s">
        <v>182</v>
      </c>
      <c r="C254" s="16" t="n">
        <v>0.527395065869782</v>
      </c>
      <c r="D254" s="16" t="n">
        <v>0.488063662010978</v>
      </c>
      <c r="E254" s="16" t="n">
        <v>0.659114181427474</v>
      </c>
      <c r="F254" s="16" t="n">
        <v>0.496969446315909</v>
      </c>
      <c r="G254" s="16"/>
      <c r="H254" s="16" t="n">
        <v>0.385532583714209</v>
      </c>
      <c r="I254" s="16" t="n">
        <v>0.542426475807734</v>
      </c>
      <c r="J254" s="16"/>
      <c r="K254" s="16" t="n">
        <v>0.379998181874209</v>
      </c>
      <c r="L254" s="16"/>
      <c r="M254" s="16" t="n">
        <v>0.515992016464144</v>
      </c>
      <c r="N254" s="16" t="n">
        <v>0.597876912495852</v>
      </c>
      <c r="O254" s="16" t="n">
        <v>0.59933848938761</v>
      </c>
      <c r="P254" s="16" t="n">
        <v>0.658657889943891</v>
      </c>
      <c r="Q254" s="16"/>
      <c r="R254" s="16" t="n">
        <v>0.312161266935901</v>
      </c>
      <c r="S254" s="16" t="n">
        <v>0.418358617500934</v>
      </c>
      <c r="T254" s="16" t="n">
        <v>0.657688063178042</v>
      </c>
      <c r="U254" s="16" t="n">
        <v>0.550115514724629</v>
      </c>
      <c r="V254" s="16" t="n">
        <v>0.516707892929297</v>
      </c>
      <c r="W254" s="16"/>
      <c r="X254" s="16" t="n">
        <v>0.480405087694286</v>
      </c>
      <c r="Y254" s="16" t="n">
        <v>0.454551304544128</v>
      </c>
      <c r="Z254" s="16" t="n">
        <v>0.631804961703804</v>
      </c>
      <c r="AA254" s="16" t="n">
        <v>0.806145313173732</v>
      </c>
      <c r="AB254" s="16" t="n">
        <v>0.677497185109806</v>
      </c>
      <c r="AC254" s="16" t="n">
        <v>0.828660474194633</v>
      </c>
      <c r="AD254" s="16" t="n">
        <v>0.555247788905836</v>
      </c>
      <c r="AE254" s="16"/>
      <c r="AF254" s="16" t="n">
        <v>0.984374123659052</v>
      </c>
      <c r="AG254" s="16" t="n">
        <v>0.789622092145743</v>
      </c>
      <c r="AH254" s="16" t="n">
        <v>0.505288387181801</v>
      </c>
      <c r="AI254" s="16" t="n">
        <v>0.65193575582691</v>
      </c>
      <c r="AJ254" s="16" t="n">
        <v>0.525662039961708</v>
      </c>
      <c r="AK254" s="16" t="n">
        <v>0.436665334594862</v>
      </c>
      <c r="AL254" s="16" t="n">
        <v>0.506061380634292</v>
      </c>
      <c r="AM254" s="16" t="n">
        <v>0.735555703159682</v>
      </c>
      <c r="AN254" s="16" t="n">
        <v>0.0949818992559755</v>
      </c>
      <c r="AO254" s="16" t="n">
        <v>0.396278597243785</v>
      </c>
      <c r="AP254" s="16" t="n">
        <v>0.697661588682471</v>
      </c>
      <c r="AQ254" s="16"/>
      <c r="AR254" s="16" t="n">
        <v>0.40158660486966</v>
      </c>
      <c r="AS254" s="16" t="n">
        <v>0.752289345343583</v>
      </c>
      <c r="AT254" s="16" t="n">
        <v>0.73994639268476</v>
      </c>
    </row>
    <row r="255">
      <c r="B255" t="s">
        <v>183</v>
      </c>
      <c r="C255" s="16" t="n">
        <v>0.407674218375066</v>
      </c>
      <c r="D255" s="16" t="n">
        <v>0.441971868603559</v>
      </c>
      <c r="E255" s="16" t="n">
        <v>0.228253726516556</v>
      </c>
      <c r="F255" s="16" t="n">
        <v>0.451296759410896</v>
      </c>
      <c r="G255" s="16"/>
      <c r="H255" s="16" t="n">
        <v>0.493256951139596</v>
      </c>
      <c r="I255" s="16" t="n">
        <v>0.388900322431051</v>
      </c>
      <c r="J255" s="16"/>
      <c r="K255" s="16" t="n">
        <v>0.552135752963168</v>
      </c>
      <c r="L255" s="16"/>
      <c r="M255" s="16" t="n">
        <v>0.430218592714672</v>
      </c>
      <c r="N255" s="16" t="n">
        <v>0.231804194917182</v>
      </c>
      <c r="O255" s="16" t="n">
        <v>0.351984412393142</v>
      </c>
      <c r="P255" s="16" t="n">
        <v>0.271061697280035</v>
      </c>
      <c r="Q255" s="16"/>
      <c r="R255" s="16" t="n">
        <v>0.542967513500277</v>
      </c>
      <c r="S255" s="16" t="n">
        <v>0.47731245431805</v>
      </c>
      <c r="T255" s="16" t="n">
        <v>0.31757310408994</v>
      </c>
      <c r="U255" s="16" t="n">
        <v>0.418434486079441</v>
      </c>
      <c r="V255" s="16" t="n">
        <v>0.408647756589612</v>
      </c>
      <c r="W255" s="16"/>
      <c r="X255" s="16" t="n">
        <v>0.483835477269327</v>
      </c>
      <c r="Y255" s="16" t="n">
        <v>0.483378995975999</v>
      </c>
      <c r="Z255" s="16" t="n">
        <v>0.292864279744742</v>
      </c>
      <c r="AA255" s="16" t="n">
        <v>0.193635421778042</v>
      </c>
      <c r="AB255" s="16" t="n">
        <v>0.311018869566904</v>
      </c>
      <c r="AC255" s="16" t="n">
        <v>0.166494189763561</v>
      </c>
      <c r="AD255" s="16" t="n">
        <v>0.0741978005350948</v>
      </c>
      <c r="AE255" s="16"/>
      <c r="AF255" s="16" t="n">
        <v>0.0131077679574304</v>
      </c>
      <c r="AG255" s="16" t="n">
        <v>0.151395976137052</v>
      </c>
      <c r="AH255" s="16" t="n">
        <v>0.471817697201674</v>
      </c>
      <c r="AI255" s="16" t="n">
        <v>0.346880210760055</v>
      </c>
      <c r="AJ255" s="16" t="n">
        <v>0.41763199967475</v>
      </c>
      <c r="AK255" s="16" t="n">
        <v>0.491585756804413</v>
      </c>
      <c r="AL255" s="16" t="n">
        <v>0.267150920354074</v>
      </c>
      <c r="AM255" s="16" t="n">
        <v>0.217818600870116</v>
      </c>
      <c r="AN255" s="16" t="n">
        <v>0.905018100744025</v>
      </c>
      <c r="AO255" s="16" t="n">
        <v>0.601387913149012</v>
      </c>
      <c r="AP255" s="16" t="n">
        <v>0.159459019509543</v>
      </c>
      <c r="AQ255" s="16"/>
      <c r="AR255" s="16" t="n">
        <v>0.518709256891002</v>
      </c>
      <c r="AS255" s="16" t="n">
        <v>0.229744342547524</v>
      </c>
      <c r="AT255" s="16" t="n">
        <v>0.209219661054958</v>
      </c>
    </row>
    <row r="256">
      <c r="B256" t="s">
        <v>92</v>
      </c>
      <c r="C256" s="16" t="n">
        <v>0.0649307157551527</v>
      </c>
      <c r="D256" s="16" t="n">
        <v>0.0699644693854631</v>
      </c>
      <c r="E256" s="16" t="n">
        <v>0.11263209205597</v>
      </c>
      <c r="F256" s="16" t="n">
        <v>0.0517337942731949</v>
      </c>
      <c r="G256" s="16"/>
      <c r="H256" s="16" t="n">
        <v>0.121210465146196</v>
      </c>
      <c r="I256" s="16" t="n">
        <v>0.0686732017612147</v>
      </c>
      <c r="J256" s="16"/>
      <c r="K256" s="16" t="n">
        <v>0.0678660651626223</v>
      </c>
      <c r="L256" s="16"/>
      <c r="M256" s="16" t="n">
        <v>0.0537893908211849</v>
      </c>
      <c r="N256" s="16" t="n">
        <v>0.170318892586966</v>
      </c>
      <c r="O256" s="16" t="n">
        <v>0.0486770982192479</v>
      </c>
      <c r="P256" s="16" t="n">
        <v>0.0702804127760738</v>
      </c>
      <c r="Q256" s="16"/>
      <c r="R256" s="16" t="n">
        <v>0.144871219563822</v>
      </c>
      <c r="S256" s="16" t="n">
        <v>0.104328928181017</v>
      </c>
      <c r="T256" s="16" t="n">
        <v>0.0247388327320185</v>
      </c>
      <c r="U256" s="16" t="n">
        <v>0.0314499991959293</v>
      </c>
      <c r="V256" s="16" t="n">
        <v>0.0746443504810911</v>
      </c>
      <c r="W256" s="16"/>
      <c r="X256" s="16" t="n">
        <v>0.035759435036387</v>
      </c>
      <c r="Y256" s="16" t="n">
        <v>0.0620696994798728</v>
      </c>
      <c r="Z256" s="16" t="n">
        <v>0.0753307585514541</v>
      </c>
      <c r="AA256" s="16" t="n">
        <v>0.000219265048226525</v>
      </c>
      <c r="AB256" s="16" t="n">
        <v>0.0114839453232894</v>
      </c>
      <c r="AC256" s="16" t="n">
        <v>0.00484533604180551</v>
      </c>
      <c r="AD256" s="16" t="n">
        <v>0.370554410559069</v>
      </c>
      <c r="AE256" s="16"/>
      <c r="AF256" s="16" t="n">
        <v>0.00251810838351737</v>
      </c>
      <c r="AG256" s="16" t="n">
        <v>0.058981931717205</v>
      </c>
      <c r="AH256" s="16" t="n">
        <v>0.0228939156165243</v>
      </c>
      <c r="AI256" s="16" t="n">
        <v>0.00118403341303491</v>
      </c>
      <c r="AJ256" s="16" t="n">
        <v>0.0567059603635424</v>
      </c>
      <c r="AK256" s="16" t="n">
        <v>0.0717489086007246</v>
      </c>
      <c r="AL256" s="16" t="n">
        <v>0.226787699011635</v>
      </c>
      <c r="AM256" s="16" t="n">
        <v>0.0466256959702024</v>
      </c>
      <c r="AN256" s="16" t="n">
        <v>0</v>
      </c>
      <c r="AO256" s="16" t="n">
        <v>0.00233348960720316</v>
      </c>
      <c r="AP256" s="16" t="n">
        <v>0.142879391807987</v>
      </c>
      <c r="AQ256" s="16"/>
      <c r="AR256" s="16" t="n">
        <v>0.0797041382393381</v>
      </c>
      <c r="AS256" s="16" t="n">
        <v>0.0179663121088927</v>
      </c>
      <c r="AT256" s="16" t="n">
        <v>0.0508339462602814</v>
      </c>
    </row>
    <row r="257">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row>
    <row r="258">
      <c r="B258" s="7" t="s">
        <v>186</v>
      </c>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row>
    <row r="259">
      <c r="B259" s="26" t="s">
        <v>74</v>
      </c>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row>
    <row r="260">
      <c r="B260" t="s">
        <v>182</v>
      </c>
      <c r="C260" s="16" t="n">
        <v>0.542350784662264</v>
      </c>
      <c r="D260" s="16" t="n">
        <v>0.696851597645439</v>
      </c>
      <c r="E260" s="16" t="n">
        <v>0.407907876434834</v>
      </c>
      <c r="F260" s="16" t="n">
        <v>0.560482751786966</v>
      </c>
      <c r="G260" s="16"/>
      <c r="H260" s="16" t="n">
        <v>0.564702241951986</v>
      </c>
      <c r="I260" s="16" t="n">
        <v>0.59473503942039</v>
      </c>
      <c r="J260" s="16"/>
      <c r="K260" s="16" t="n">
        <v>0.433386599410253</v>
      </c>
      <c r="L260" s="16"/>
      <c r="M260" s="16" t="n">
        <v>0.539551628875131</v>
      </c>
      <c r="N260" s="16" t="n">
        <v>0.547399943882177</v>
      </c>
      <c r="O260" s="16" t="n">
        <v>0.585595180385109</v>
      </c>
      <c r="P260" s="16" t="n">
        <v>0.628736234117968</v>
      </c>
      <c r="Q260" s="16"/>
      <c r="R260" s="16" t="n">
        <v>0.575745139270735</v>
      </c>
      <c r="S260" s="16" t="n">
        <v>0.435245508356764</v>
      </c>
      <c r="T260" s="16" t="n">
        <v>0.589343622347133</v>
      </c>
      <c r="U260" s="16" t="n">
        <v>0.451794544791745</v>
      </c>
      <c r="V260" s="16" t="n">
        <v>0.600628743730956</v>
      </c>
      <c r="W260" s="16"/>
      <c r="X260" s="16" t="n">
        <v>0.554687681422444</v>
      </c>
      <c r="Y260" s="16" t="n">
        <v>0.547236639179891</v>
      </c>
      <c r="Z260" s="16" t="n">
        <v>0.663781955170888</v>
      </c>
      <c r="AA260" s="16" t="n">
        <v>0.418234002797705</v>
      </c>
      <c r="AB260" s="16" t="n">
        <v>0.60382212611558</v>
      </c>
      <c r="AC260" s="16" t="n">
        <v>0.264705547813245</v>
      </c>
      <c r="AD260" s="16" t="n">
        <v>0.52868894781105</v>
      </c>
      <c r="AE260" s="16"/>
      <c r="AF260" s="16" t="n">
        <v>0.554594780556514</v>
      </c>
      <c r="AG260" s="16" t="n">
        <v>0.799392226236284</v>
      </c>
      <c r="AH260" s="16" t="n">
        <v>0.518067555130231</v>
      </c>
      <c r="AI260" s="16" t="n">
        <v>0.515799523638985</v>
      </c>
      <c r="AJ260" s="16" t="n">
        <v>0.510565480276939</v>
      </c>
      <c r="AK260" s="16" t="n">
        <v>0.530493384166839</v>
      </c>
      <c r="AL260" s="16" t="n">
        <v>0.524830852325938</v>
      </c>
      <c r="AM260" s="16" t="n">
        <v>0.765060490509236</v>
      </c>
      <c r="AN260" s="16" t="n">
        <v>0.679458981084409</v>
      </c>
      <c r="AO260" s="16" t="n">
        <v>0.497357166484454</v>
      </c>
      <c r="AP260" s="16" t="n">
        <v>0.168192257141102</v>
      </c>
      <c r="AQ260" s="16"/>
      <c r="AR260" s="16" t="n">
        <v>0.487158943682628</v>
      </c>
      <c r="AS260" s="16" t="n">
        <v>0.777730716552004</v>
      </c>
      <c r="AT260" s="16" t="n">
        <v>0.56334640177258</v>
      </c>
    </row>
    <row r="261">
      <c r="B261" t="s">
        <v>183</v>
      </c>
      <c r="C261" s="16" t="n">
        <v>0.410390171379248</v>
      </c>
      <c r="D261" s="16" t="n">
        <v>0.165738663091334</v>
      </c>
      <c r="E261" s="16" t="n">
        <v>0.550432329190396</v>
      </c>
      <c r="F261" s="16" t="n">
        <v>0.400963389562098</v>
      </c>
      <c r="G261" s="16"/>
      <c r="H261" s="16" t="n">
        <v>0.415398693562054</v>
      </c>
      <c r="I261" s="16" t="n">
        <v>0.342042499598741</v>
      </c>
      <c r="J261" s="16"/>
      <c r="K261" s="16" t="n">
        <v>0.49387158582492</v>
      </c>
      <c r="L261" s="16"/>
      <c r="M261" s="16" t="n">
        <v>0.417416858467921</v>
      </c>
      <c r="N261" s="16" t="n">
        <v>0.381112404092064</v>
      </c>
      <c r="O261" s="16" t="n">
        <v>0.326481754677359</v>
      </c>
      <c r="P261" s="16" t="n">
        <v>0.304525526955018</v>
      </c>
      <c r="Q261" s="16"/>
      <c r="R261" s="16" t="n">
        <v>0.412410092014386</v>
      </c>
      <c r="S261" s="16" t="n">
        <v>0.379221147228498</v>
      </c>
      <c r="T261" s="16" t="n">
        <v>0.396570487996343</v>
      </c>
      <c r="U261" s="16" t="n">
        <v>0.527314348304684</v>
      </c>
      <c r="V261" s="16" t="n">
        <v>0.349179592950195</v>
      </c>
      <c r="W261" s="16"/>
      <c r="X261" s="16" t="n">
        <v>0.417905548217079</v>
      </c>
      <c r="Y261" s="16" t="n">
        <v>0.401607594084394</v>
      </c>
      <c r="Z261" s="16" t="n">
        <v>0.259448257194791</v>
      </c>
      <c r="AA261" s="16" t="n">
        <v>0.581307622128252</v>
      </c>
      <c r="AB261" s="16" t="n">
        <v>0.375107100618636</v>
      </c>
      <c r="AC261" s="16" t="n">
        <v>0.733771247116003</v>
      </c>
      <c r="AD261" s="16" t="n">
        <v>0.47131105218895</v>
      </c>
      <c r="AE261" s="16"/>
      <c r="AF261" s="16" t="n">
        <v>0.445405219443486</v>
      </c>
      <c r="AG261" s="16" t="n">
        <v>0.152707263157008</v>
      </c>
      <c r="AH261" s="16" t="n">
        <v>0.464269534329097</v>
      </c>
      <c r="AI261" s="16" t="n">
        <v>0.482064951635289</v>
      </c>
      <c r="AJ261" s="16" t="n">
        <v>0.358032370227824</v>
      </c>
      <c r="AK261" s="16" t="n">
        <v>0.397849937987601</v>
      </c>
      <c r="AL261" s="16" t="n">
        <v>0.461867293868942</v>
      </c>
      <c r="AM261" s="16" t="n">
        <v>0.225329037658659</v>
      </c>
      <c r="AN261" s="16" t="n">
        <v>0.25455739513703</v>
      </c>
      <c r="AO261" s="16" t="n">
        <v>0.492657192840129</v>
      </c>
      <c r="AP261" s="16" t="n">
        <v>0.831807742858898</v>
      </c>
      <c r="AQ261" s="16"/>
      <c r="AR261" s="16" t="n">
        <v>0.449582492177986</v>
      </c>
      <c r="AS261" s="16" t="n">
        <v>0.208753950021024</v>
      </c>
      <c r="AT261" s="16" t="n">
        <v>0.413707589667812</v>
      </c>
    </row>
    <row r="262">
      <c r="B262" t="s">
        <v>92</v>
      </c>
      <c r="C262" s="16" t="n">
        <v>0.0472590439584882</v>
      </c>
      <c r="D262" s="16" t="n">
        <v>0.137409739263227</v>
      </c>
      <c r="E262" s="16" t="n">
        <v>0.0416597943747705</v>
      </c>
      <c r="F262" s="16" t="n">
        <v>0.0385538586509356</v>
      </c>
      <c r="G262" s="16"/>
      <c r="H262" s="16" t="n">
        <v>0.0198990644859598</v>
      </c>
      <c r="I262" s="16" t="n">
        <v>0.0632224609808692</v>
      </c>
      <c r="J262" s="16"/>
      <c r="K262" s="16" t="n">
        <v>0.0727418147648271</v>
      </c>
      <c r="L262" s="16"/>
      <c r="M262" s="16" t="n">
        <v>0.0430315126569479</v>
      </c>
      <c r="N262" s="16" t="n">
        <v>0.0714876520257592</v>
      </c>
      <c r="O262" s="16" t="n">
        <v>0.087923064937532</v>
      </c>
      <c r="P262" s="16" t="n">
        <v>0.0667382389270145</v>
      </c>
      <c r="Q262" s="16"/>
      <c r="R262" s="16" t="n">
        <v>0.0118447687148789</v>
      </c>
      <c r="S262" s="16" t="n">
        <v>0.185533344414739</v>
      </c>
      <c r="T262" s="16" t="n">
        <v>0.0140858896565243</v>
      </c>
      <c r="U262" s="16" t="n">
        <v>0.0208911069035712</v>
      </c>
      <c r="V262" s="16" t="n">
        <v>0.0501916633188496</v>
      </c>
      <c r="W262" s="16"/>
      <c r="X262" s="16" t="n">
        <v>0.0274067703604774</v>
      </c>
      <c r="Y262" s="16" t="n">
        <v>0.0511557667357152</v>
      </c>
      <c r="Z262" s="16" t="n">
        <v>0.0767697876343214</v>
      </c>
      <c r="AA262" s="16" t="n">
        <v>0.00045837507404305</v>
      </c>
      <c r="AB262" s="16" t="n">
        <v>0.021070773265784</v>
      </c>
      <c r="AC262" s="16" t="n">
        <v>0.00152320507075219</v>
      </c>
      <c r="AD262" s="16" t="n">
        <v>0</v>
      </c>
      <c r="AE262" s="16"/>
      <c r="AF262" s="16" t="n">
        <v>0</v>
      </c>
      <c r="AG262" s="16" t="n">
        <v>0.0479005106067073</v>
      </c>
      <c r="AH262" s="16" t="n">
        <v>0.0176629105406724</v>
      </c>
      <c r="AI262" s="16" t="n">
        <v>0.00213552472572531</v>
      </c>
      <c r="AJ262" s="16" t="n">
        <v>0.131402149495236</v>
      </c>
      <c r="AK262" s="16" t="n">
        <v>0.0716566778455601</v>
      </c>
      <c r="AL262" s="16" t="n">
        <v>0.0133018538051196</v>
      </c>
      <c r="AM262" s="16" t="n">
        <v>0.00961047183210477</v>
      </c>
      <c r="AN262" s="16" t="n">
        <v>0.0659836237785607</v>
      </c>
      <c r="AO262" s="16" t="n">
        <v>0.00998564067541702</v>
      </c>
      <c r="AP262" s="16" t="n">
        <v>0</v>
      </c>
      <c r="AQ262" s="16"/>
      <c r="AR262" s="16" t="n">
        <v>0.0632585641393856</v>
      </c>
      <c r="AS262" s="16" t="n">
        <v>0.0135153334269729</v>
      </c>
      <c r="AT262" s="16" t="n">
        <v>0.022946008559608</v>
      </c>
    </row>
    <row r="263">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row>
    <row r="264">
      <c r="B264" s="7" t="s">
        <v>187</v>
      </c>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row>
    <row r="265">
      <c r="B265" s="26" t="s">
        <v>74</v>
      </c>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row>
    <row r="266">
      <c r="B266" t="s">
        <v>182</v>
      </c>
      <c r="C266" s="16" t="n">
        <v>0.484070805821889</v>
      </c>
      <c r="D266" s="16" t="n">
        <v>0.392009638783361</v>
      </c>
      <c r="E266" s="16" t="n">
        <v>0.662636494723016</v>
      </c>
      <c r="F266" s="16" t="n">
        <v>0.447202128976841</v>
      </c>
      <c r="G266" s="16"/>
      <c r="H266" s="16" t="n">
        <v>0.614906313865656</v>
      </c>
      <c r="I266" s="16" t="n">
        <v>0.439142232584692</v>
      </c>
      <c r="J266" s="16"/>
      <c r="K266" s="16" t="n">
        <v>0.48321052377391</v>
      </c>
      <c r="L266" s="16"/>
      <c r="M266" s="16" t="n">
        <v>0.472083376548151</v>
      </c>
      <c r="N266" s="16" t="n">
        <v>0.554381121705803</v>
      </c>
      <c r="O266" s="16" t="n">
        <v>0.585595180385109</v>
      </c>
      <c r="P266" s="16" t="n">
        <v>0.571289456520124</v>
      </c>
      <c r="Q266" s="16"/>
      <c r="R266" s="16" t="n">
        <v>0.434326007680338</v>
      </c>
      <c r="S266" s="16" t="n">
        <v>0.318252231363166</v>
      </c>
      <c r="T266" s="16" t="n">
        <v>0.454330215999327</v>
      </c>
      <c r="U266" s="16" t="n">
        <v>0.5329177253417</v>
      </c>
      <c r="V266" s="16" t="n">
        <v>0.520966363031622</v>
      </c>
      <c r="W266" s="16"/>
      <c r="X266" s="16" t="n">
        <v>0.459547811323792</v>
      </c>
      <c r="Y266" s="16" t="n">
        <v>0.315987273966631</v>
      </c>
      <c r="Z266" s="16" t="n">
        <v>0.641406042967971</v>
      </c>
      <c r="AA266" s="16" t="n">
        <v>0.809712617005431</v>
      </c>
      <c r="AB266" s="16" t="n">
        <v>0.552342731444819</v>
      </c>
      <c r="AC266" s="16" t="n">
        <v>0.907067012320154</v>
      </c>
      <c r="AD266" s="16" t="n">
        <v>0.505998543717854</v>
      </c>
      <c r="AE266" s="16"/>
      <c r="AF266" s="16" t="n">
        <v>0.906291152242644</v>
      </c>
      <c r="AG266" s="16" t="n">
        <v>0.0669291263714612</v>
      </c>
      <c r="AH266" s="16" t="n">
        <v>0.51993174001474</v>
      </c>
      <c r="AI266" s="16" t="n">
        <v>0.607862004978038</v>
      </c>
      <c r="AJ266" s="16" t="n">
        <v>0.547364405250672</v>
      </c>
      <c r="AK266" s="16" t="n">
        <v>0.489001328249795</v>
      </c>
      <c r="AL266" s="16" t="n">
        <v>0.499104011836226</v>
      </c>
      <c r="AM266" s="16" t="n">
        <v>0.647428617634926</v>
      </c>
      <c r="AN266" s="16" t="n">
        <v>0.800360681153779</v>
      </c>
      <c r="AO266" s="16" t="n">
        <v>0.269179901282795</v>
      </c>
      <c r="AP266" s="16" t="n">
        <v>0.55930352903605</v>
      </c>
      <c r="AQ266" s="16"/>
      <c r="AR266" s="16" t="n">
        <v>0.43062518344962</v>
      </c>
      <c r="AS266" s="16" t="n">
        <v>0.509033954032175</v>
      </c>
      <c r="AT266" s="16" t="n">
        <v>0.611662488870234</v>
      </c>
    </row>
    <row r="267">
      <c r="B267" t="s">
        <v>183</v>
      </c>
      <c r="C267" s="16" t="n">
        <v>0.432448328743884</v>
      </c>
      <c r="D267" s="16" t="n">
        <v>0.420330187349589</v>
      </c>
      <c r="E267" s="16" t="n">
        <v>0.284094419213072</v>
      </c>
      <c r="F267" s="16" t="n">
        <v>0.473091770589877</v>
      </c>
      <c r="G267" s="16"/>
      <c r="H267" s="16" t="n">
        <v>0.364564848764111</v>
      </c>
      <c r="I267" s="16" t="n">
        <v>0.451967134300834</v>
      </c>
      <c r="J267" s="16"/>
      <c r="K267" s="16" t="n">
        <v>0.458779610046792</v>
      </c>
      <c r="L267" s="16"/>
      <c r="M267" s="16" t="n">
        <v>0.451637815188338</v>
      </c>
      <c r="N267" s="16" t="n">
        <v>0.304873779724044</v>
      </c>
      <c r="O267" s="16" t="n">
        <v>0.299411932766367</v>
      </c>
      <c r="P267" s="16" t="n">
        <v>0.3662988623381</v>
      </c>
      <c r="Q267" s="16"/>
      <c r="R267" s="16" t="n">
        <v>0.553829223604783</v>
      </c>
      <c r="S267" s="16" t="n">
        <v>0.585554472362149</v>
      </c>
      <c r="T267" s="16" t="n">
        <v>0.519642313046859</v>
      </c>
      <c r="U267" s="16" t="n">
        <v>0.390941043874262</v>
      </c>
      <c r="V267" s="16" t="n">
        <v>0.349615365505132</v>
      </c>
      <c r="W267" s="16"/>
      <c r="X267" s="16" t="n">
        <v>0.496849402916957</v>
      </c>
      <c r="Y267" s="16" t="n">
        <v>0.581517948848776</v>
      </c>
      <c r="Z267" s="16" t="n">
        <v>0.314389993935656</v>
      </c>
      <c r="AA267" s="16" t="n">
        <v>0.190068117946342</v>
      </c>
      <c r="AB267" s="16" t="n">
        <v>0.288732120523259</v>
      </c>
      <c r="AC267" s="16" t="n">
        <v>0.043372159343857</v>
      </c>
      <c r="AD267" s="16" t="n">
        <v>0.486378060813629</v>
      </c>
      <c r="AE267" s="16"/>
      <c r="AF267" s="16" t="n">
        <v>0.0937088477573556</v>
      </c>
      <c r="AG267" s="16" t="n">
        <v>0.933070873628539</v>
      </c>
      <c r="AH267" s="16" t="n">
        <v>0.447795928399121</v>
      </c>
      <c r="AI267" s="16" t="n">
        <v>0.364331191532371</v>
      </c>
      <c r="AJ267" s="16" t="n">
        <v>0.316805418449107</v>
      </c>
      <c r="AK267" s="16" t="n">
        <v>0.42857897646938</v>
      </c>
      <c r="AL267" s="16" t="n">
        <v>0.282465716625626</v>
      </c>
      <c r="AM267" s="16" t="n">
        <v>0.242449526940075</v>
      </c>
      <c r="AN267" s="16" t="n">
        <v>0.171834499269616</v>
      </c>
      <c r="AO267" s="16" t="n">
        <v>0.718819322491518</v>
      </c>
      <c r="AP267" s="16" t="n">
        <v>0.44069647096395</v>
      </c>
      <c r="AQ267" s="16"/>
      <c r="AR267" s="16" t="n">
        <v>0.475262428862122</v>
      </c>
      <c r="AS267" s="16" t="n">
        <v>0.390137680605405</v>
      </c>
      <c r="AT267" s="16" t="n">
        <v>0.342029009156014</v>
      </c>
    </row>
    <row r="268">
      <c r="B268" t="s">
        <v>92</v>
      </c>
      <c r="C268" s="16" t="n">
        <v>0.0834808654342275</v>
      </c>
      <c r="D268" s="16" t="n">
        <v>0.18766017386705</v>
      </c>
      <c r="E268" s="16" t="n">
        <v>0.0532690860639122</v>
      </c>
      <c r="F268" s="16" t="n">
        <v>0.0797061004332818</v>
      </c>
      <c r="G268" s="16"/>
      <c r="H268" s="16" t="n">
        <v>0.0205288373702331</v>
      </c>
      <c r="I268" s="16" t="n">
        <v>0.108890633114473</v>
      </c>
      <c r="J268" s="16"/>
      <c r="K268" s="16" t="n">
        <v>0.0580098661792985</v>
      </c>
      <c r="L268" s="16"/>
      <c r="M268" s="16" t="n">
        <v>0.0762788082635117</v>
      </c>
      <c r="N268" s="16" t="n">
        <v>0.140745098570153</v>
      </c>
      <c r="O268" s="16" t="n">
        <v>0.114992886848524</v>
      </c>
      <c r="P268" s="16" t="n">
        <v>0.0624116811417759</v>
      </c>
      <c r="Q268" s="16"/>
      <c r="R268" s="16" t="n">
        <v>0.0118447687148789</v>
      </c>
      <c r="S268" s="16" t="n">
        <v>0.0961932962746847</v>
      </c>
      <c r="T268" s="16" t="n">
        <v>0.0260274709538138</v>
      </c>
      <c r="U268" s="16" t="n">
        <v>0.0761412307840385</v>
      </c>
      <c r="V268" s="16" t="n">
        <v>0.129418271463246</v>
      </c>
      <c r="W268" s="16"/>
      <c r="X268" s="16" t="n">
        <v>0.0436027857592507</v>
      </c>
      <c r="Y268" s="16" t="n">
        <v>0.102494777184593</v>
      </c>
      <c r="Z268" s="16" t="n">
        <v>0.0442039630963727</v>
      </c>
      <c r="AA268" s="16" t="n">
        <v>0.000219265048226525</v>
      </c>
      <c r="AB268" s="16" t="n">
        <v>0.158925148031922</v>
      </c>
      <c r="AC268" s="16" t="n">
        <v>0.0495608283359885</v>
      </c>
      <c r="AD268" s="16" t="n">
        <v>0.00762339546851703</v>
      </c>
      <c r="AE268" s="16"/>
      <c r="AF268" s="16" t="n">
        <v>0</v>
      </c>
      <c r="AG268" s="16" t="n">
        <v>0</v>
      </c>
      <c r="AH268" s="16" t="n">
        <v>0.0322723315861389</v>
      </c>
      <c r="AI268" s="16" t="n">
        <v>0.0278068034895905</v>
      </c>
      <c r="AJ268" s="16" t="n">
        <v>0.13583017630022</v>
      </c>
      <c r="AK268" s="16" t="n">
        <v>0.0824196952808252</v>
      </c>
      <c r="AL268" s="16" t="n">
        <v>0.218430271538148</v>
      </c>
      <c r="AM268" s="16" t="n">
        <v>0.110121855424999</v>
      </c>
      <c r="AN268" s="16" t="n">
        <v>0.0278048195766054</v>
      </c>
      <c r="AO268" s="16" t="n">
        <v>0.0120007762256865</v>
      </c>
      <c r="AP268" s="16" t="n">
        <v>0</v>
      </c>
      <c r="AQ268" s="16"/>
      <c r="AR268" s="16" t="n">
        <v>0.0941123876882582</v>
      </c>
      <c r="AS268" s="16" t="n">
        <v>0.10082836536242</v>
      </c>
      <c r="AT268" s="16" t="n">
        <v>0.046308501973752</v>
      </c>
    </row>
    <row r="269">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row>
    <row r="270">
      <c r="B270" s="7" t="s">
        <v>188</v>
      </c>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row>
    <row r="271">
      <c r="B271" s="26" t="s">
        <v>74</v>
      </c>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row>
    <row r="272">
      <c r="B272" t="s">
        <v>182</v>
      </c>
      <c r="C272" s="16" t="n">
        <v>0.603650638816023</v>
      </c>
      <c r="D272" s="16" t="n">
        <v>0.75075631443976</v>
      </c>
      <c r="E272" s="16" t="n">
        <v>0.463171319273568</v>
      </c>
      <c r="F272" s="16" t="n">
        <v>0.624216325353958</v>
      </c>
      <c r="G272" s="16"/>
      <c r="H272" s="16" t="n">
        <v>0.572507570759142</v>
      </c>
      <c r="I272" s="16" t="n">
        <v>0.716663420715073</v>
      </c>
      <c r="J272" s="16"/>
      <c r="K272" s="16" t="n">
        <v>0.489376268020318</v>
      </c>
      <c r="L272" s="16"/>
      <c r="M272" s="16" t="n">
        <v>0.605169092829214</v>
      </c>
      <c r="N272" s="16" t="n">
        <v>0.578305468174582</v>
      </c>
      <c r="O272" s="16" t="n">
        <v>0.626408311298602</v>
      </c>
      <c r="P272" s="16" t="n">
        <v>0.660428976868421</v>
      </c>
      <c r="Q272" s="16"/>
      <c r="R272" s="16" t="n">
        <v>0.719633300224183</v>
      </c>
      <c r="S272" s="16" t="n">
        <v>0.407414054034212</v>
      </c>
      <c r="T272" s="16" t="n">
        <v>0.685524264248351</v>
      </c>
      <c r="U272" s="16" t="n">
        <v>0.288350528050038</v>
      </c>
      <c r="V272" s="16" t="n">
        <v>0.792174213395541</v>
      </c>
      <c r="W272" s="16"/>
      <c r="X272" s="16" t="n">
        <v>0.540331189531003</v>
      </c>
      <c r="Y272" s="16" t="n">
        <v>0.676255109600179</v>
      </c>
      <c r="Z272" s="16" t="n">
        <v>0.736627413210294</v>
      </c>
      <c r="AA272" s="16" t="n">
        <v>0.580660428757772</v>
      </c>
      <c r="AB272" s="16" t="n">
        <v>0.754765521981104</v>
      </c>
      <c r="AC272" s="16" t="n">
        <v>0.911089545599638</v>
      </c>
      <c r="AD272" s="16" t="n">
        <v>0.908753322210349</v>
      </c>
      <c r="AE272" s="16"/>
      <c r="AF272" s="16" t="n">
        <v>0.988668512274172</v>
      </c>
      <c r="AG272" s="16" t="n">
        <v>0.788747900799105</v>
      </c>
      <c r="AH272" s="16" t="n">
        <v>0.94985068278794</v>
      </c>
      <c r="AI272" s="16" t="n">
        <v>0.572265199139956</v>
      </c>
      <c r="AJ272" s="16" t="n">
        <v>0.668961793751196</v>
      </c>
      <c r="AK272" s="16" t="n">
        <v>0.677529318854488</v>
      </c>
      <c r="AL272" s="16" t="n">
        <v>0.918134842404788</v>
      </c>
      <c r="AM272" s="16" t="n">
        <v>0.397326268743076</v>
      </c>
      <c r="AN272" s="16" t="n">
        <v>0.668772230356953</v>
      </c>
      <c r="AO272" s="16" t="n">
        <v>0.526677380396838</v>
      </c>
      <c r="AP272" s="16" t="n">
        <v>0.29960353955654</v>
      </c>
      <c r="AQ272" s="16"/>
      <c r="AR272" s="16" t="n">
        <v>0.649814790979737</v>
      </c>
      <c r="AS272" s="16" t="n">
        <v>0.653399961780344</v>
      </c>
      <c r="AT272" s="16" t="n">
        <v>0.455757213663796</v>
      </c>
    </row>
    <row r="273">
      <c r="B273" t="s">
        <v>183</v>
      </c>
      <c r="C273" s="16" t="n">
        <v>0.376767582439296</v>
      </c>
      <c r="D273" s="16" t="n">
        <v>0.21993142881117</v>
      </c>
      <c r="E273" s="16" t="n">
        <v>0.509889474452596</v>
      </c>
      <c r="F273" s="16" t="n">
        <v>0.359249235949303</v>
      </c>
      <c r="G273" s="16"/>
      <c r="H273" s="16" t="n">
        <v>0.403839240618079</v>
      </c>
      <c r="I273" s="16" t="n">
        <v>0.261488517976313</v>
      </c>
      <c r="J273" s="16"/>
      <c r="K273" s="16" t="n">
        <v>0.503239510573602</v>
      </c>
      <c r="L273" s="16"/>
      <c r="M273" s="16" t="n">
        <v>0.384073029006549</v>
      </c>
      <c r="N273" s="16" t="n">
        <v>0.349487260254251</v>
      </c>
      <c r="O273" s="16" t="n">
        <v>0.269426730617271</v>
      </c>
      <c r="P273" s="16" t="n">
        <v>0.303407377964337</v>
      </c>
      <c r="Q273" s="16"/>
      <c r="R273" s="16" t="n">
        <v>0.268521931060937</v>
      </c>
      <c r="S273" s="16" t="n">
        <v>0.585325084326691</v>
      </c>
      <c r="T273" s="16" t="n">
        <v>0.284106870121944</v>
      </c>
      <c r="U273" s="16" t="n">
        <v>0.702388215715939</v>
      </c>
      <c r="V273" s="16" t="n">
        <v>0.182701897924125</v>
      </c>
      <c r="W273" s="16"/>
      <c r="X273" s="16" t="n">
        <v>0.459668810468997</v>
      </c>
      <c r="Y273" s="16" t="n">
        <v>0.316102856014825</v>
      </c>
      <c r="Z273" s="16" t="n">
        <v>0.235797644010175</v>
      </c>
      <c r="AA273" s="16" t="n">
        <v>0.417951654914512</v>
      </c>
      <c r="AB273" s="16" t="n">
        <v>0.171708223287114</v>
      </c>
      <c r="AC273" s="16" t="n">
        <v>0.0889104544003619</v>
      </c>
      <c r="AD273" s="16" t="n">
        <v>0.0892720921033936</v>
      </c>
      <c r="AE273" s="16"/>
      <c r="AF273" s="16" t="n">
        <v>0.0100724335340695</v>
      </c>
      <c r="AG273" s="16" t="n">
        <v>0.210815003527576</v>
      </c>
      <c r="AH273" s="16" t="n">
        <v>0.0464675024116497</v>
      </c>
      <c r="AI273" s="16" t="n">
        <v>0.365148342507745</v>
      </c>
      <c r="AJ273" s="16" t="n">
        <v>0.322247825589768</v>
      </c>
      <c r="AK273" s="16" t="n">
        <v>0.319416474988632</v>
      </c>
      <c r="AL273" s="16" t="n">
        <v>0.0651162674805522</v>
      </c>
      <c r="AM273" s="16" t="n">
        <v>0.596303526137806</v>
      </c>
      <c r="AN273" s="16" t="n">
        <v>0.296125122223064</v>
      </c>
      <c r="AO273" s="16" t="n">
        <v>0.453113091201879</v>
      </c>
      <c r="AP273" s="16" t="n">
        <v>0.70039646044346</v>
      </c>
      <c r="AQ273" s="16"/>
      <c r="AR273" s="16" t="n">
        <v>0.331717248150261</v>
      </c>
      <c r="AS273" s="16" t="n">
        <v>0.326327038079196</v>
      </c>
      <c r="AT273" s="16" t="n">
        <v>0.522092327911279</v>
      </c>
    </row>
    <row r="274">
      <c r="B274" t="s">
        <v>92</v>
      </c>
      <c r="C274" s="16" t="n">
        <v>0.0195817787446806</v>
      </c>
      <c r="D274" s="16" t="n">
        <v>0.0293122567490705</v>
      </c>
      <c r="E274" s="16" t="n">
        <v>0.0269392062738365</v>
      </c>
      <c r="F274" s="16" t="n">
        <v>0.016534438696739</v>
      </c>
      <c r="G274" s="16"/>
      <c r="H274" s="16" t="n">
        <v>0.0236531886227792</v>
      </c>
      <c r="I274" s="16" t="n">
        <v>0.0218480613086142</v>
      </c>
      <c r="J274" s="16"/>
      <c r="K274" s="16" t="n">
        <v>0.00738422140608</v>
      </c>
      <c r="L274" s="16"/>
      <c r="M274" s="16" t="n">
        <v>0.010757878164237</v>
      </c>
      <c r="N274" s="16" t="n">
        <v>0.0722072715711663</v>
      </c>
      <c r="O274" s="16" t="n">
        <v>0.104164958084127</v>
      </c>
      <c r="P274" s="16" t="n">
        <v>0.0361636451672426</v>
      </c>
      <c r="Q274" s="16"/>
      <c r="R274" s="16" t="n">
        <v>0.0118447687148789</v>
      </c>
      <c r="S274" s="16" t="n">
        <v>0.00726086163909711</v>
      </c>
      <c r="T274" s="16" t="n">
        <v>0.0303688656297047</v>
      </c>
      <c r="U274" s="16" t="n">
        <v>0.00926125623402263</v>
      </c>
      <c r="V274" s="16" t="n">
        <v>0.0251238886803345</v>
      </c>
      <c r="W274" s="16"/>
      <c r="X274" s="16" t="n">
        <v>0</v>
      </c>
      <c r="Y274" s="16" t="n">
        <v>0.0076420343849958</v>
      </c>
      <c r="Z274" s="16" t="n">
        <v>0.0275749427795305</v>
      </c>
      <c r="AA274" s="16" t="n">
        <v>0.00138791632771561</v>
      </c>
      <c r="AB274" s="16" t="n">
        <v>0.0735262547317819</v>
      </c>
      <c r="AC274" s="16" t="n">
        <v>0</v>
      </c>
      <c r="AD274" s="16" t="n">
        <v>0.00197458568625773</v>
      </c>
      <c r="AE274" s="16"/>
      <c r="AF274" s="16" t="n">
        <v>0.00125905419175868</v>
      </c>
      <c r="AG274" s="16" t="n">
        <v>0.000437095673318744</v>
      </c>
      <c r="AH274" s="16" t="n">
        <v>0.00368181480041005</v>
      </c>
      <c r="AI274" s="16" t="n">
        <v>0.0625864583522988</v>
      </c>
      <c r="AJ274" s="16" t="n">
        <v>0.00879038065903594</v>
      </c>
      <c r="AK274" s="16" t="n">
        <v>0.00305420615687991</v>
      </c>
      <c r="AL274" s="16" t="n">
        <v>0.0167488901146596</v>
      </c>
      <c r="AM274" s="16" t="n">
        <v>0.00637020511911758</v>
      </c>
      <c r="AN274" s="16" t="n">
        <v>0.0351026474199831</v>
      </c>
      <c r="AO274" s="16" t="n">
        <v>0.0202095284012831</v>
      </c>
      <c r="AP274" s="16" t="n">
        <v>0</v>
      </c>
      <c r="AQ274" s="16"/>
      <c r="AR274" s="16" t="n">
        <v>0.0184679608700024</v>
      </c>
      <c r="AS274" s="16" t="n">
        <v>0.0202730001404593</v>
      </c>
      <c r="AT274" s="16" t="n">
        <v>0.0221504584249253</v>
      </c>
    </row>
    <row r="275">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row>
    <row r="276">
      <c r="B276" s="7" t="s">
        <v>189</v>
      </c>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row>
    <row r="277">
      <c r="B277" s="26" t="s">
        <v>74</v>
      </c>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row>
    <row r="278">
      <c r="B278" t="s">
        <v>182</v>
      </c>
      <c r="C278" s="16" t="n">
        <v>0.346966711465183</v>
      </c>
      <c r="D278" s="16" t="n">
        <v>0.422759795800834</v>
      </c>
      <c r="E278" s="16" t="n">
        <v>0.529307522342168</v>
      </c>
      <c r="F278" s="16" t="n">
        <v>0.29013025689586</v>
      </c>
      <c r="G278" s="16"/>
      <c r="H278" s="16" t="n">
        <v>0.524599760814826</v>
      </c>
      <c r="I278" s="16" t="n">
        <v>0.354617584736601</v>
      </c>
      <c r="J278" s="16"/>
      <c r="K278" s="16" t="n">
        <v>0.292257369884721</v>
      </c>
      <c r="L278" s="16"/>
      <c r="M278" s="16" t="n">
        <v>0.335248477609436</v>
      </c>
      <c r="N278" s="16" t="n">
        <v>0.389961879172383</v>
      </c>
      <c r="O278" s="16" t="n">
        <v>0.504482877093209</v>
      </c>
      <c r="P278" s="16" t="n">
        <v>0.528999376572803</v>
      </c>
      <c r="Q278" s="16"/>
      <c r="R278" s="16" t="n">
        <v>0.319067976924676</v>
      </c>
      <c r="S278" s="16" t="n">
        <v>0.416582433956605</v>
      </c>
      <c r="T278" s="16" t="n">
        <v>0.259375127125917</v>
      </c>
      <c r="U278" s="16" t="n">
        <v>0.385663292457142</v>
      </c>
      <c r="V278" s="16" t="n">
        <v>0.358899638452983</v>
      </c>
      <c r="W278" s="16"/>
      <c r="X278" s="16" t="n">
        <v>0.291791554779177</v>
      </c>
      <c r="Y278" s="16" t="n">
        <v>0.210778498669729</v>
      </c>
      <c r="Z278" s="16" t="n">
        <v>0.451402055675145</v>
      </c>
      <c r="AA278" s="16" t="n">
        <v>0.619733260867461</v>
      </c>
      <c r="AB278" s="16" t="n">
        <v>0.485780996537998</v>
      </c>
      <c r="AC278" s="16" t="n">
        <v>0.301844038956153</v>
      </c>
      <c r="AD278" s="16" t="n">
        <v>0.503767019779372</v>
      </c>
      <c r="AE278" s="16"/>
      <c r="AF278" s="16" t="n">
        <v>0.929002793563336</v>
      </c>
      <c r="AG278" s="16" t="n">
        <v>0.1158135533827</v>
      </c>
      <c r="AH278" s="16" t="n">
        <v>0.294335926458515</v>
      </c>
      <c r="AI278" s="16" t="n">
        <v>0.222451183067826</v>
      </c>
      <c r="AJ278" s="16" t="n">
        <v>0.248082706919593</v>
      </c>
      <c r="AK278" s="16" t="n">
        <v>0.418765749689156</v>
      </c>
      <c r="AL278" s="16" t="n">
        <v>0.463670498774698</v>
      </c>
      <c r="AM278" s="16" t="n">
        <v>0.408817404644112</v>
      </c>
      <c r="AN278" s="16" t="n">
        <v>0.377106893679274</v>
      </c>
      <c r="AO278" s="16" t="n">
        <v>0.158434045423643</v>
      </c>
      <c r="AP278" s="16" t="n">
        <v>0.556659377954458</v>
      </c>
      <c r="AQ278" s="16"/>
      <c r="AR278" s="16" t="n">
        <v>0.282033950539892</v>
      </c>
      <c r="AS278" s="16" t="n">
        <v>0.596357119538582</v>
      </c>
      <c r="AT278" s="16" t="n">
        <v>0.386217427034479</v>
      </c>
    </row>
    <row r="279">
      <c r="B279" t="s">
        <v>183</v>
      </c>
      <c r="C279" s="16" t="n">
        <v>0.565720692586001</v>
      </c>
      <c r="D279" s="16" t="n">
        <v>0.564511120587943</v>
      </c>
      <c r="E279" s="16" t="n">
        <v>0.409479325507992</v>
      </c>
      <c r="F279" s="16" t="n">
        <v>0.607219473324985</v>
      </c>
      <c r="G279" s="16"/>
      <c r="H279" s="16" t="n">
        <v>0.442098822975832</v>
      </c>
      <c r="I279" s="16" t="n">
        <v>0.542217783333568</v>
      </c>
      <c r="J279" s="16"/>
      <c r="K279" s="16" t="n">
        <v>0.693081319173089</v>
      </c>
      <c r="L279" s="16"/>
      <c r="M279" s="16" t="n">
        <v>0.579758692045329</v>
      </c>
      <c r="N279" s="16" t="n">
        <v>0.508257055239637</v>
      </c>
      <c r="O279" s="16" t="n">
        <v>0.381552818448228</v>
      </c>
      <c r="P279" s="16" t="n">
        <v>0.403652828811799</v>
      </c>
      <c r="Q279" s="16"/>
      <c r="R279" s="16" t="n">
        <v>0.680932023075324</v>
      </c>
      <c r="S279" s="16" t="n">
        <v>0.478310065650798</v>
      </c>
      <c r="T279" s="16" t="n">
        <v>0.479901551622955</v>
      </c>
      <c r="U279" s="16" t="n">
        <v>0.602021609444175</v>
      </c>
      <c r="V279" s="16" t="n">
        <v>0.589252825874726</v>
      </c>
      <c r="W279" s="16"/>
      <c r="X279" s="16" t="n">
        <v>0.680577281205854</v>
      </c>
      <c r="Y279" s="16" t="n">
        <v>0.587023394795348</v>
      </c>
      <c r="Z279" s="16" t="n">
        <v>0.507979127606309</v>
      </c>
      <c r="AA279" s="16" t="n">
        <v>0.380047474084312</v>
      </c>
      <c r="AB279" s="16" t="n">
        <v>0.454292480395109</v>
      </c>
      <c r="AC279" s="16" t="n">
        <v>0.69358634583159</v>
      </c>
      <c r="AD279" s="16" t="n">
        <v>0.492447689925703</v>
      </c>
      <c r="AE279" s="16"/>
      <c r="AF279" s="16" t="n">
        <v>0.0709972064366644</v>
      </c>
      <c r="AG279" s="16" t="n">
        <v>0.315837594094413</v>
      </c>
      <c r="AH279" s="16" t="n">
        <v>0.686837846043368</v>
      </c>
      <c r="AI279" s="16" t="n">
        <v>0.721587990782186</v>
      </c>
      <c r="AJ279" s="16" t="n">
        <v>0.743097573113807</v>
      </c>
      <c r="AK279" s="16" t="n">
        <v>0.509384763444559</v>
      </c>
      <c r="AL279" s="16" t="n">
        <v>0.475676454574304</v>
      </c>
      <c r="AM279" s="16" t="n">
        <v>0.566791764664669</v>
      </c>
      <c r="AN279" s="16" t="n">
        <v>0.59508828674412</v>
      </c>
      <c r="AO279" s="16" t="n">
        <v>0.710118633457895</v>
      </c>
      <c r="AP279" s="16" t="n">
        <v>0.443340622045542</v>
      </c>
      <c r="AQ279" s="16"/>
      <c r="AR279" s="16" t="n">
        <v>0.669038330412543</v>
      </c>
      <c r="AS279" s="16" t="n">
        <v>0.310003066656747</v>
      </c>
      <c r="AT279" s="16" t="n">
        <v>0.428702245672194</v>
      </c>
    </row>
    <row r="280">
      <c r="B280" t="s">
        <v>92</v>
      </c>
      <c r="C280" s="16" t="n">
        <v>0.0873125959488161</v>
      </c>
      <c r="D280" s="16" t="n">
        <v>0.0127290836112233</v>
      </c>
      <c r="E280" s="16" t="n">
        <v>0.0612131521498402</v>
      </c>
      <c r="F280" s="16" t="n">
        <v>0.102650269779156</v>
      </c>
      <c r="G280" s="16"/>
      <c r="H280" s="16" t="n">
        <v>0.0333014162093421</v>
      </c>
      <c r="I280" s="16" t="n">
        <v>0.103164631929831</v>
      </c>
      <c r="J280" s="16"/>
      <c r="K280" s="16" t="n">
        <v>0.0146613109421896</v>
      </c>
      <c r="L280" s="16"/>
      <c r="M280" s="16" t="n">
        <v>0.0849928303452351</v>
      </c>
      <c r="N280" s="16" t="n">
        <v>0.10178106558798</v>
      </c>
      <c r="O280" s="16" t="n">
        <v>0.113964304458564</v>
      </c>
      <c r="P280" s="16" t="n">
        <v>0.067347794615398</v>
      </c>
      <c r="Q280" s="16"/>
      <c r="R280" s="16" t="n">
        <v>0</v>
      </c>
      <c r="S280" s="16" t="n">
        <v>0.105107500392597</v>
      </c>
      <c r="T280" s="16" t="n">
        <v>0.260723321251128</v>
      </c>
      <c r="U280" s="16" t="n">
        <v>0.0123150980986831</v>
      </c>
      <c r="V280" s="16" t="n">
        <v>0.0518475356722912</v>
      </c>
      <c r="W280" s="16"/>
      <c r="X280" s="16" t="n">
        <v>0.0276311640149685</v>
      </c>
      <c r="Y280" s="16" t="n">
        <v>0.202198106534923</v>
      </c>
      <c r="Z280" s="16" t="n">
        <v>0.0406188167185457</v>
      </c>
      <c r="AA280" s="16" t="n">
        <v>0.000219265048226525</v>
      </c>
      <c r="AB280" s="16" t="n">
        <v>0.0599265230668927</v>
      </c>
      <c r="AC280" s="16" t="n">
        <v>0.00456961521225658</v>
      </c>
      <c r="AD280" s="16" t="n">
        <v>0.00378529029492573</v>
      </c>
      <c r="AE280" s="16"/>
      <c r="AF280" s="16" t="n">
        <v>0</v>
      </c>
      <c r="AG280" s="16" t="n">
        <v>0.568348852522887</v>
      </c>
      <c r="AH280" s="16" t="n">
        <v>0.0188262274981172</v>
      </c>
      <c r="AI280" s="16" t="n">
        <v>0.0559608261499874</v>
      </c>
      <c r="AJ280" s="16" t="n">
        <v>0.00881971996660027</v>
      </c>
      <c r="AK280" s="16" t="n">
        <v>0.0718494868662843</v>
      </c>
      <c r="AL280" s="16" t="n">
        <v>0.0606530466509982</v>
      </c>
      <c r="AM280" s="16" t="n">
        <v>0.0243908306912192</v>
      </c>
      <c r="AN280" s="16" t="n">
        <v>0.0278048195766054</v>
      </c>
      <c r="AO280" s="16" t="n">
        <v>0.131447321118462</v>
      </c>
      <c r="AP280" s="16" t="n">
        <v>0</v>
      </c>
      <c r="AQ280" s="16"/>
      <c r="AR280" s="16" t="n">
        <v>0.0489277190475649</v>
      </c>
      <c r="AS280" s="16" t="n">
        <v>0.0936398138046714</v>
      </c>
      <c r="AT280" s="16" t="n">
        <v>0.185080327293326</v>
      </c>
    </row>
    <row r="281">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row>
    <row r="282">
      <c r="B282" s="7" t="s">
        <v>190</v>
      </c>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row>
    <row r="283">
      <c r="B283" s="26" t="s">
        <v>74</v>
      </c>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row>
    <row r="284">
      <c r="B284" t="s">
        <v>182</v>
      </c>
      <c r="C284" s="16" t="n">
        <v>0.561827318321313</v>
      </c>
      <c r="D284" s="16" t="n">
        <v>0.401531170438151</v>
      </c>
      <c r="E284" s="16" t="n">
        <v>0.311287154053166</v>
      </c>
      <c r="F284" s="16" t="n">
        <v>0.646267600512853</v>
      </c>
      <c r="G284" s="16"/>
      <c r="H284" s="16" t="n">
        <v>0.579150580274362</v>
      </c>
      <c r="I284" s="16" t="n">
        <v>0.569385587307891</v>
      </c>
      <c r="J284" s="16"/>
      <c r="K284" s="16" t="n">
        <v>0.481149145671423</v>
      </c>
      <c r="L284" s="16"/>
      <c r="M284" s="16" t="n">
        <v>0.577618302108007</v>
      </c>
      <c r="N284" s="16" t="n">
        <v>0.414605845186569</v>
      </c>
      <c r="O284" s="16" t="n">
        <v>0.585105179800398</v>
      </c>
      <c r="P284" s="16" t="n">
        <v>0.527010079155013</v>
      </c>
      <c r="Q284" s="16"/>
      <c r="R284" s="16" t="n">
        <v>0.312161266935901</v>
      </c>
      <c r="S284" s="16" t="n">
        <v>0.512905760461288</v>
      </c>
      <c r="T284" s="16" t="n">
        <v>0.475185526809047</v>
      </c>
      <c r="U284" s="16" t="n">
        <v>0.481820870568204</v>
      </c>
      <c r="V284" s="16" t="n">
        <v>0.722061587363869</v>
      </c>
      <c r="W284" s="16"/>
      <c r="X284" s="16" t="n">
        <v>0.666313432945195</v>
      </c>
      <c r="Y284" s="16" t="n">
        <v>0.49780515504984</v>
      </c>
      <c r="Z284" s="16" t="n">
        <v>0.515120760477848</v>
      </c>
      <c r="AA284" s="16" t="n">
        <v>0.388413690420256</v>
      </c>
      <c r="AB284" s="16" t="n">
        <v>0.643079519496623</v>
      </c>
      <c r="AC284" s="16" t="n">
        <v>0.82732753141007</v>
      </c>
      <c r="AD284" s="16" t="n">
        <v>0.531229078760152</v>
      </c>
      <c r="AE284" s="16"/>
      <c r="AF284" s="16" t="n">
        <v>0.983219564885814</v>
      </c>
      <c r="AG284" s="16" t="n">
        <v>0.801757265789063</v>
      </c>
      <c r="AH284" s="16" t="n">
        <v>0.946852555639143</v>
      </c>
      <c r="AI284" s="16" t="n">
        <v>0.626715767785105</v>
      </c>
      <c r="AJ284" s="16" t="n">
        <v>0.544140649127357</v>
      </c>
      <c r="AK284" s="16" t="n">
        <v>0.47740560710156</v>
      </c>
      <c r="AL284" s="16" t="n">
        <v>0.477444057228559</v>
      </c>
      <c r="AM284" s="16" t="n">
        <v>0.477973254140322</v>
      </c>
      <c r="AN284" s="16" t="n">
        <v>0.801250128095977</v>
      </c>
      <c r="AO284" s="16" t="n">
        <v>0.837709266276911</v>
      </c>
      <c r="AP284" s="16" t="n">
        <v>0.308393683482334</v>
      </c>
      <c r="AQ284" s="16"/>
      <c r="AR284" s="16" t="n">
        <v>0.528787524020959</v>
      </c>
      <c r="AS284" s="16" t="n">
        <v>0.513781573826833</v>
      </c>
      <c r="AT284" s="16" t="n">
        <v>0.674248999178676</v>
      </c>
    </row>
    <row r="285">
      <c r="B285" t="s">
        <v>183</v>
      </c>
      <c r="C285" s="16" t="n">
        <v>0.387184768375639</v>
      </c>
      <c r="D285" s="16" t="n">
        <v>0.562963997361089</v>
      </c>
      <c r="E285" s="16" t="n">
        <v>0.58942647011182</v>
      </c>
      <c r="F285" s="16" t="n">
        <v>0.313780969089523</v>
      </c>
      <c r="G285" s="16"/>
      <c r="H285" s="16" t="n">
        <v>0.396087555123607</v>
      </c>
      <c r="I285" s="16" t="n">
        <v>0.382302450543233</v>
      </c>
      <c r="J285" s="16"/>
      <c r="K285" s="16" t="n">
        <v>0.470124163962888</v>
      </c>
      <c r="L285" s="16"/>
      <c r="M285" s="16" t="n">
        <v>0.378376524121192</v>
      </c>
      <c r="N285" s="16" t="n">
        <v>0.469941294957727</v>
      </c>
      <c r="O285" s="16" t="n">
        <v>0.372611687531975</v>
      </c>
      <c r="P285" s="16" t="n">
        <v>0.40477097780248</v>
      </c>
      <c r="Q285" s="16"/>
      <c r="R285" s="16" t="n">
        <v>0.543950572110651</v>
      </c>
      <c r="S285" s="16" t="n">
        <v>0.301445565085436</v>
      </c>
      <c r="T285" s="16" t="n">
        <v>0.491791371963928</v>
      </c>
      <c r="U285" s="16" t="n">
        <v>0.501765573612339</v>
      </c>
      <c r="V285" s="16" t="n">
        <v>0.249780166032453</v>
      </c>
      <c r="W285" s="16"/>
      <c r="X285" s="16" t="n">
        <v>0.303779685596558</v>
      </c>
      <c r="Y285" s="16" t="n">
        <v>0.502069180786918</v>
      </c>
      <c r="Z285" s="16" t="n">
        <v>0.430167292697699</v>
      </c>
      <c r="AA285" s="16" t="n">
        <v>0.522440423756831</v>
      </c>
      <c r="AB285" s="16" t="n">
        <v>0.285698854998634</v>
      </c>
      <c r="AC285" s="16" t="n">
        <v>0.17267246858993</v>
      </c>
      <c r="AD285" s="16" t="n">
        <v>0.461454286279923</v>
      </c>
      <c r="AE285" s="16"/>
      <c r="AF285" s="16" t="n">
        <v>0.00996793811554937</v>
      </c>
      <c r="AG285" s="16" t="n">
        <v>0.151869348640722</v>
      </c>
      <c r="AH285" s="16" t="n">
        <v>0.0525131418352672</v>
      </c>
      <c r="AI285" s="16" t="n">
        <v>0.316740585715866</v>
      </c>
      <c r="AJ285" s="16" t="n">
        <v>0.442991118413713</v>
      </c>
      <c r="AK285" s="16" t="n">
        <v>0.488200926298936</v>
      </c>
      <c r="AL285" s="16" t="n">
        <v>0.519064654550703</v>
      </c>
      <c r="AM285" s="16" t="n">
        <v>0.426303639368446</v>
      </c>
      <c r="AN285" s="16" t="n">
        <v>0.169792130827704</v>
      </c>
      <c r="AO285" s="16" t="n">
        <v>0.162290733723089</v>
      </c>
      <c r="AP285" s="16" t="n">
        <v>0.691188589668543</v>
      </c>
      <c r="AQ285" s="16"/>
      <c r="AR285" s="16" t="n">
        <v>0.423105454449921</v>
      </c>
      <c r="AS285" s="16" t="n">
        <v>0.398474509393457</v>
      </c>
      <c r="AT285" s="16" t="n">
        <v>0.286598301268114</v>
      </c>
    </row>
    <row r="286">
      <c r="B286" t="s">
        <v>92</v>
      </c>
      <c r="C286" s="16" t="n">
        <v>0.0509879133030483</v>
      </c>
      <c r="D286" s="16" t="n">
        <v>0.0355048322007596</v>
      </c>
      <c r="E286" s="16" t="n">
        <v>0.0992863758350144</v>
      </c>
      <c r="F286" s="16" t="n">
        <v>0.0399514303976236</v>
      </c>
      <c r="G286" s="16"/>
      <c r="H286" s="16" t="n">
        <v>0.0247618646020315</v>
      </c>
      <c r="I286" s="16" t="n">
        <v>0.0483119621488768</v>
      </c>
      <c r="J286" s="16"/>
      <c r="K286" s="16" t="n">
        <v>0.0487266903656892</v>
      </c>
      <c r="L286" s="16"/>
      <c r="M286" s="16" t="n">
        <v>0.0440051737708008</v>
      </c>
      <c r="N286" s="16" t="n">
        <v>0.115452859855704</v>
      </c>
      <c r="O286" s="16" t="n">
        <v>0.0422831326676267</v>
      </c>
      <c r="P286" s="16" t="n">
        <v>0.0682189430425076</v>
      </c>
      <c r="Q286" s="16"/>
      <c r="R286" s="16" t="n">
        <v>0.143888160953449</v>
      </c>
      <c r="S286" s="16" t="n">
        <v>0.185648674453276</v>
      </c>
      <c r="T286" s="16" t="n">
        <v>0.0330231012270252</v>
      </c>
      <c r="U286" s="16" t="n">
        <v>0.0164135558194573</v>
      </c>
      <c r="V286" s="16" t="n">
        <v>0.0281582466036783</v>
      </c>
      <c r="W286" s="16"/>
      <c r="X286" s="16" t="n">
        <v>0.0299068814582475</v>
      </c>
      <c r="Y286" s="16" t="n">
        <v>0.000125664163241891</v>
      </c>
      <c r="Z286" s="16" t="n">
        <v>0.0547119468244524</v>
      </c>
      <c r="AA286" s="16" t="n">
        <v>0.0891458858229128</v>
      </c>
      <c r="AB286" s="16" t="n">
        <v>0.071221625504743</v>
      </c>
      <c r="AC286" s="16" t="n">
        <v>0</v>
      </c>
      <c r="AD286" s="16" t="n">
        <v>0.00731663495992421</v>
      </c>
      <c r="AE286" s="16"/>
      <c r="AF286" s="16" t="n">
        <v>0.00681249699863704</v>
      </c>
      <c r="AG286" s="16" t="n">
        <v>0.0463733855702153</v>
      </c>
      <c r="AH286" s="16" t="n">
        <v>0.000634302525590071</v>
      </c>
      <c r="AI286" s="16" t="n">
        <v>0.0565436464990299</v>
      </c>
      <c r="AJ286" s="16" t="n">
        <v>0.0128682324589301</v>
      </c>
      <c r="AK286" s="16" t="n">
        <v>0.0343934665995046</v>
      </c>
      <c r="AL286" s="16" t="n">
        <v>0.0034912882207378</v>
      </c>
      <c r="AM286" s="16" t="n">
        <v>0.0957231064912319</v>
      </c>
      <c r="AN286" s="16" t="n">
        <v>0.0289577410763191</v>
      </c>
      <c r="AO286" s="16" t="n">
        <v>0</v>
      </c>
      <c r="AP286" s="16" t="n">
        <v>0.000417726849123449</v>
      </c>
      <c r="AQ286" s="16"/>
      <c r="AR286" s="16" t="n">
        <v>0.0481070215291197</v>
      </c>
      <c r="AS286" s="16" t="n">
        <v>0.08774391677971</v>
      </c>
      <c r="AT286" s="16" t="n">
        <v>0.0391526995532094</v>
      </c>
    </row>
    <row r="287">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row>
    <row r="288">
      <c r="B288" s="7" t="s">
        <v>191</v>
      </c>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row>
    <row r="289">
      <c r="B289" s="26" t="s">
        <v>74</v>
      </c>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row>
    <row r="290">
      <c r="B290" t="s">
        <v>182</v>
      </c>
      <c r="C290" s="16" t="n">
        <v>0.259599695591679</v>
      </c>
      <c r="D290" s="16" t="n">
        <v>0.298063899569096</v>
      </c>
      <c r="E290" s="16" t="n">
        <v>0.29720964860741</v>
      </c>
      <c r="F290" s="16" t="n">
        <v>0.245296486490767</v>
      </c>
      <c r="G290" s="16"/>
      <c r="H290" s="16" t="n">
        <v>0.334295300318394</v>
      </c>
      <c r="I290" s="16" t="n">
        <v>0.305655092965228</v>
      </c>
      <c r="J290" s="16"/>
      <c r="K290" s="16" t="n">
        <v>0.169911585144208</v>
      </c>
      <c r="L290" s="16"/>
      <c r="M290" s="16" t="n">
        <v>0.228739890935727</v>
      </c>
      <c r="N290" s="16" t="n">
        <v>0.441158467331465</v>
      </c>
      <c r="O290" s="16" t="n">
        <v>0.499020331490473</v>
      </c>
      <c r="P290" s="16" t="n">
        <v>0.55961735257804</v>
      </c>
      <c r="Q290" s="16"/>
      <c r="R290" s="16" t="n">
        <v>0.190979584801837</v>
      </c>
      <c r="S290" s="16" t="n">
        <v>0.308440174522728</v>
      </c>
      <c r="T290" s="16" t="n">
        <v>0.278674179353204</v>
      </c>
      <c r="U290" s="16" t="n">
        <v>0.2727789357425</v>
      </c>
      <c r="V290" s="16" t="n">
        <v>0.242248038472388</v>
      </c>
      <c r="W290" s="16"/>
      <c r="X290" s="16" t="n">
        <v>0.24570223952928</v>
      </c>
      <c r="Y290" s="16" t="n">
        <v>0.0729620335545689</v>
      </c>
      <c r="Z290" s="16" t="n">
        <v>0.544508191835325</v>
      </c>
      <c r="AA290" s="16" t="n">
        <v>0.114085094918634</v>
      </c>
      <c r="AB290" s="16" t="n">
        <v>0.600730342211768</v>
      </c>
      <c r="AC290" s="16" t="n">
        <v>0.864778143391827</v>
      </c>
      <c r="AD290" s="16" t="n">
        <v>0.478896077258367</v>
      </c>
      <c r="AE290" s="16"/>
      <c r="AF290" s="16" t="n">
        <v>0.0865785988420105</v>
      </c>
      <c r="AG290" s="16" t="n">
        <v>0.231480469386716</v>
      </c>
      <c r="AH290" s="16" t="n">
        <v>0.307095083974078</v>
      </c>
      <c r="AI290" s="16" t="n">
        <v>0.438184131532449</v>
      </c>
      <c r="AJ290" s="16" t="n">
        <v>0.220951435180538</v>
      </c>
      <c r="AK290" s="16" t="n">
        <v>0.353838218665977</v>
      </c>
      <c r="AL290" s="16" t="n">
        <v>0.488481779634944</v>
      </c>
      <c r="AM290" s="16" t="n">
        <v>0.242624697523883</v>
      </c>
      <c r="AN290" s="16" t="n">
        <v>0.235577530797897</v>
      </c>
      <c r="AO290" s="16" t="n">
        <v>0.150463540298495</v>
      </c>
      <c r="AP290" s="16" t="n">
        <v>0.168192257141102</v>
      </c>
      <c r="AQ290" s="16"/>
      <c r="AR290" s="16" t="n">
        <v>0.207898942220479</v>
      </c>
      <c r="AS290" s="16" t="n">
        <v>0.50716828441583</v>
      </c>
      <c r="AT290" s="16" t="n">
        <v>0.264958116881916</v>
      </c>
    </row>
    <row r="291">
      <c r="B291" t="s">
        <v>183</v>
      </c>
      <c r="C291" s="16" t="n">
        <v>0.666788218249522</v>
      </c>
      <c r="D291" s="16" t="n">
        <v>0.670699515864394</v>
      </c>
      <c r="E291" s="16" t="n">
        <v>0.628388246768734</v>
      </c>
      <c r="F291" s="16" t="n">
        <v>0.676511923854186</v>
      </c>
      <c r="G291" s="16"/>
      <c r="H291" s="16" t="n">
        <v>0.568254991280782</v>
      </c>
      <c r="I291" s="16" t="n">
        <v>0.608112232477391</v>
      </c>
      <c r="J291" s="16"/>
      <c r="K291" s="16" t="n">
        <v>0.746231216033953</v>
      </c>
      <c r="L291" s="16"/>
      <c r="M291" s="16" t="n">
        <v>0.695954961914614</v>
      </c>
      <c r="N291" s="16" t="n">
        <v>0.503255880391865</v>
      </c>
      <c r="O291" s="16" t="n">
        <v>0.416413403174273</v>
      </c>
      <c r="P291" s="16" t="n">
        <v>0.374762557485626</v>
      </c>
      <c r="Q291" s="16"/>
      <c r="R291" s="16" t="n">
        <v>0.67599396434922</v>
      </c>
      <c r="S291" s="16" t="n">
        <v>0.594117060369301</v>
      </c>
      <c r="T291" s="16" t="n">
        <v>0.711584957849749</v>
      </c>
      <c r="U291" s="16" t="n">
        <v>0.680050820727336</v>
      </c>
      <c r="V291" s="16" t="n">
        <v>0.657830122401119</v>
      </c>
      <c r="W291" s="16"/>
      <c r="X291" s="16" t="n">
        <v>0.726890990110243</v>
      </c>
      <c r="Y291" s="16" t="n">
        <v>0.738505716837179</v>
      </c>
      <c r="Z291" s="16" t="n">
        <v>0.446199076487979</v>
      </c>
      <c r="AA291" s="16" t="n">
        <v>0.884068613679607</v>
      </c>
      <c r="AB291" s="16" t="n">
        <v>0.377129774258484</v>
      </c>
      <c r="AC291" s="16" t="n">
        <v>0.0720930934622526</v>
      </c>
      <c r="AD291" s="16" t="n">
        <v>0.178719398940731</v>
      </c>
      <c r="AE291" s="16"/>
      <c r="AF291" s="16" t="n">
        <v>0.912162346966231</v>
      </c>
      <c r="AG291" s="16" t="n">
        <v>0.768118711770316</v>
      </c>
      <c r="AH291" s="16" t="n">
        <v>0.691741599068477</v>
      </c>
      <c r="AI291" s="16" t="n">
        <v>0.421843677830639</v>
      </c>
      <c r="AJ291" s="16" t="n">
        <v>0.718452002443271</v>
      </c>
      <c r="AK291" s="16" t="n">
        <v>0.542674266340371</v>
      </c>
      <c r="AL291" s="16" t="n">
        <v>0.301795396788409</v>
      </c>
      <c r="AM291" s="16" t="n">
        <v>0.757375302476117</v>
      </c>
      <c r="AN291" s="16" t="n">
        <v>0.691141017580164</v>
      </c>
      <c r="AO291" s="16" t="n">
        <v>0.836342374254568</v>
      </c>
      <c r="AP291" s="16" t="n">
        <v>0.689346077900035</v>
      </c>
      <c r="AQ291" s="16"/>
      <c r="AR291" s="16" t="n">
        <v>0.685114122174655</v>
      </c>
      <c r="AS291" s="16" t="n">
        <v>0.478670054890803</v>
      </c>
      <c r="AT291" s="16" t="n">
        <v>0.717927143018415</v>
      </c>
    </row>
    <row r="292">
      <c r="B292" t="s">
        <v>92</v>
      </c>
      <c r="C292" s="16" t="n">
        <v>0.0736120861587985</v>
      </c>
      <c r="D292" s="16" t="n">
        <v>0.0312365845665104</v>
      </c>
      <c r="E292" s="16" t="n">
        <v>0.0744021046238562</v>
      </c>
      <c r="F292" s="16" t="n">
        <v>0.078191589655047</v>
      </c>
      <c r="G292" s="16"/>
      <c r="H292" s="16" t="n">
        <v>0.0974497084008237</v>
      </c>
      <c r="I292" s="16" t="n">
        <v>0.0862326745573809</v>
      </c>
      <c r="J292" s="16"/>
      <c r="K292" s="16" t="n">
        <v>0.0838571988218389</v>
      </c>
      <c r="L292" s="16"/>
      <c r="M292" s="16" t="n">
        <v>0.0753051471496589</v>
      </c>
      <c r="N292" s="16" t="n">
        <v>0.0555856522766695</v>
      </c>
      <c r="O292" s="16" t="n">
        <v>0.0845662653352534</v>
      </c>
      <c r="P292" s="16" t="n">
        <v>0.0656200899363335</v>
      </c>
      <c r="Q292" s="16"/>
      <c r="R292" s="16" t="n">
        <v>0.133026450848943</v>
      </c>
      <c r="S292" s="16" t="n">
        <v>0.0974427651079702</v>
      </c>
      <c r="T292" s="16" t="n">
        <v>0.009740862797047</v>
      </c>
      <c r="U292" s="16" t="n">
        <v>0.0471702435301634</v>
      </c>
      <c r="V292" s="16" t="n">
        <v>0.0999218391264935</v>
      </c>
      <c r="W292" s="16"/>
      <c r="X292" s="16" t="n">
        <v>0.0274067703604774</v>
      </c>
      <c r="Y292" s="16" t="n">
        <v>0.188532249608252</v>
      </c>
      <c r="Z292" s="16" t="n">
        <v>0.00929273167669561</v>
      </c>
      <c r="AA292" s="16" t="n">
        <v>0.00184629140175867</v>
      </c>
      <c r="AB292" s="16" t="n">
        <v>0.0221398835297475</v>
      </c>
      <c r="AC292" s="16" t="n">
        <v>0.0631287631459207</v>
      </c>
      <c r="AD292" s="16" t="n">
        <v>0.342384523800902</v>
      </c>
      <c r="AE292" s="16"/>
      <c r="AF292" s="16" t="n">
        <v>0.00125905419175868</v>
      </c>
      <c r="AG292" s="16" t="n">
        <v>0.000400818842968049</v>
      </c>
      <c r="AH292" s="16" t="n">
        <v>0.0011633169574448</v>
      </c>
      <c r="AI292" s="16" t="n">
        <v>0.139972190636912</v>
      </c>
      <c r="AJ292" s="16" t="n">
        <v>0.0605965623761913</v>
      </c>
      <c r="AK292" s="16" t="n">
        <v>0.103487514993652</v>
      </c>
      <c r="AL292" s="16" t="n">
        <v>0.209722823576646</v>
      </c>
      <c r="AM292" s="16" t="n">
        <v>0</v>
      </c>
      <c r="AN292" s="16" t="n">
        <v>0.0732814516219385</v>
      </c>
      <c r="AO292" s="16" t="n">
        <v>0.0131940854469367</v>
      </c>
      <c r="AP292" s="16" t="n">
        <v>0.142461664958863</v>
      </c>
      <c r="AQ292" s="16"/>
      <c r="AR292" s="16" t="n">
        <v>0.106986935604866</v>
      </c>
      <c r="AS292" s="16" t="n">
        <v>0.0141616606933667</v>
      </c>
      <c r="AT292" s="16" t="n">
        <v>0.0171147400996693</v>
      </c>
    </row>
    <row r="293">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row>
    <row r="294">
      <c r="B294" s="7" t="s">
        <v>192</v>
      </c>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row>
    <row r="295">
      <c r="B295" s="26" t="s">
        <v>74</v>
      </c>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row>
    <row r="296">
      <c r="B296" t="s">
        <v>182</v>
      </c>
      <c r="C296" s="16" t="n">
        <v>0.442500991115446</v>
      </c>
      <c r="D296" s="16" t="n">
        <v>0.441341939260814</v>
      </c>
      <c r="E296" s="16" t="n">
        <v>0.601699460112382</v>
      </c>
      <c r="F296" s="16" t="n">
        <v>0.400487037320451</v>
      </c>
      <c r="G296" s="16"/>
      <c r="H296" s="16" t="n">
        <v>0.592412621529917</v>
      </c>
      <c r="I296" s="16" t="n">
        <v>0.389226313674831</v>
      </c>
      <c r="J296" s="16"/>
      <c r="K296" s="16" t="n">
        <v>0.276278891112838</v>
      </c>
      <c r="L296" s="16"/>
      <c r="M296" s="16" t="n">
        <v>0.439713208200632</v>
      </c>
      <c r="N296" s="16" t="n">
        <v>0.455549881144596</v>
      </c>
      <c r="O296" s="16" t="n">
        <v>0.50779109547495</v>
      </c>
      <c r="P296" s="16" t="n">
        <v>0.346902371393269</v>
      </c>
      <c r="Q296" s="16"/>
      <c r="R296" s="16" t="n">
        <v>0.169256164592825</v>
      </c>
      <c r="S296" s="16" t="n">
        <v>0.52080950583099</v>
      </c>
      <c r="T296" s="16" t="n">
        <v>0.433365129552148</v>
      </c>
      <c r="U296" s="16" t="n">
        <v>0.527468744829712</v>
      </c>
      <c r="V296" s="16" t="n">
        <v>0.419268774079589</v>
      </c>
      <c r="W296" s="16"/>
      <c r="X296" s="16" t="n">
        <v>0.398298103767164</v>
      </c>
      <c r="Y296" s="16" t="n">
        <v>0.48475627224646</v>
      </c>
      <c r="Z296" s="16" t="n">
        <v>0.425837098624311</v>
      </c>
      <c r="AA296" s="16" t="n">
        <v>0.712340134216205</v>
      </c>
      <c r="AB296" s="16" t="n">
        <v>0.51350753143454</v>
      </c>
      <c r="AC296" s="16" t="n">
        <v>0.240526426032436</v>
      </c>
      <c r="AD296" s="16" t="n">
        <v>0.468936022371639</v>
      </c>
      <c r="AE296" s="16"/>
      <c r="AF296" s="16" t="n">
        <v>0.499925559049314</v>
      </c>
      <c r="AG296" s="16" t="n">
        <v>0.635275276786511</v>
      </c>
      <c r="AH296" s="16" t="n">
        <v>0.528184972263965</v>
      </c>
      <c r="AI296" s="16" t="n">
        <v>0.49167458538578</v>
      </c>
      <c r="AJ296" s="16" t="n">
        <v>0.144254832499695</v>
      </c>
      <c r="AK296" s="16" t="n">
        <v>0.433220608655764</v>
      </c>
      <c r="AL296" s="16" t="n">
        <v>0.468837969688704</v>
      </c>
      <c r="AM296" s="16" t="n">
        <v>0.676073574659955</v>
      </c>
      <c r="AN296" s="16" t="n">
        <v>0.361505610310163</v>
      </c>
      <c r="AO296" s="16" t="n">
        <v>0.270785040355587</v>
      </c>
      <c r="AP296" s="16" t="n">
        <v>0.712432519000681</v>
      </c>
      <c r="AQ296" s="16"/>
      <c r="AR296" s="16" t="n">
        <v>0.291635442982392</v>
      </c>
      <c r="AS296" s="16" t="n">
        <v>0.663539281572864</v>
      </c>
      <c r="AT296" s="16" t="n">
        <v>0.723094070102251</v>
      </c>
    </row>
    <row r="297">
      <c r="B297" t="s">
        <v>183</v>
      </c>
      <c r="C297" s="16" t="n">
        <v>0.506856086545842</v>
      </c>
      <c r="D297" s="16" t="n">
        <v>0.536101168661854</v>
      </c>
      <c r="E297" s="16" t="n">
        <v>0.319888739559815</v>
      </c>
      <c r="F297" s="16" t="n">
        <v>0.553047487628459</v>
      </c>
      <c r="G297" s="16"/>
      <c r="H297" s="16" t="n">
        <v>0.382825513868052</v>
      </c>
      <c r="I297" s="16" t="n">
        <v>0.552331167549903</v>
      </c>
      <c r="J297" s="16"/>
      <c r="K297" s="16" t="n">
        <v>0.674595730545763</v>
      </c>
      <c r="L297" s="16"/>
      <c r="M297" s="16" t="n">
        <v>0.51725527914242</v>
      </c>
      <c r="N297" s="16" t="n">
        <v>0.436157292483693</v>
      </c>
      <c r="O297" s="16" t="n">
        <v>0.417441985564233</v>
      </c>
      <c r="P297" s="16" t="n">
        <v>0.555131857986096</v>
      </c>
      <c r="Q297" s="16"/>
      <c r="R297" s="16" t="n">
        <v>0.809020415198163</v>
      </c>
      <c r="S297" s="16" t="n">
        <v>0.38174772906104</v>
      </c>
      <c r="T297" s="16" t="n">
        <v>0.508505522030516</v>
      </c>
      <c r="U297" s="16" t="n">
        <v>0.440202077451636</v>
      </c>
      <c r="V297" s="16" t="n">
        <v>0.530012739885025</v>
      </c>
      <c r="W297" s="16"/>
      <c r="X297" s="16" t="n">
        <v>0.567657295693551</v>
      </c>
      <c r="Y297" s="16" t="n">
        <v>0.464566743124114</v>
      </c>
      <c r="Z297" s="16" t="n">
        <v>0.534986858391598</v>
      </c>
      <c r="AA297" s="16" t="n">
        <v>0.285813574382036</v>
      </c>
      <c r="AB297" s="16" t="n">
        <v>0.426825868181463</v>
      </c>
      <c r="AC297" s="16" t="n">
        <v>0.732436348649424</v>
      </c>
      <c r="AD297" s="16" t="n">
        <v>0.522923930902897</v>
      </c>
      <c r="AE297" s="16"/>
      <c r="AF297" s="16" t="n">
        <v>0.497556332567168</v>
      </c>
      <c r="AG297" s="16" t="n">
        <v>0.317513423126986</v>
      </c>
      <c r="AH297" s="16" t="n">
        <v>0.463235437130902</v>
      </c>
      <c r="AI297" s="16" t="n">
        <v>0.451234226960456</v>
      </c>
      <c r="AJ297" s="16" t="n">
        <v>0.820489067644632</v>
      </c>
      <c r="AK297" s="16" t="n">
        <v>0.497241711810892</v>
      </c>
      <c r="AL297" s="16" t="n">
        <v>0.530058912688417</v>
      </c>
      <c r="AM297" s="16" t="n">
        <v>0.252977539439287</v>
      </c>
      <c r="AN297" s="16" t="n">
        <v>0.630043640346745</v>
      </c>
      <c r="AO297" s="16" t="n">
        <v>0.709562032350512</v>
      </c>
      <c r="AP297" s="16" t="n">
        <v>0.287567480999319</v>
      </c>
      <c r="AQ297" s="16"/>
      <c r="AR297" s="16" t="n">
        <v>0.638959977353655</v>
      </c>
      <c r="AS297" s="16" t="n">
        <v>0.334737179050086</v>
      </c>
      <c r="AT297" s="16" t="n">
        <v>0.249832252118953</v>
      </c>
    </row>
    <row r="298">
      <c r="B298" t="s">
        <v>92</v>
      </c>
      <c r="C298" s="16" t="n">
        <v>0.0506429223387125</v>
      </c>
      <c r="D298" s="16" t="n">
        <v>0.0225568920773318</v>
      </c>
      <c r="E298" s="16" t="n">
        <v>0.0784118003278032</v>
      </c>
      <c r="F298" s="16" t="n">
        <v>0.0464654750510907</v>
      </c>
      <c r="G298" s="16"/>
      <c r="H298" s="16" t="n">
        <v>0.0247618646020315</v>
      </c>
      <c r="I298" s="16" t="n">
        <v>0.0584425187752656</v>
      </c>
      <c r="J298" s="16"/>
      <c r="K298" s="16" t="n">
        <v>0.0491253783413989</v>
      </c>
      <c r="L298" s="16"/>
      <c r="M298" s="16" t="n">
        <v>0.0430315126569479</v>
      </c>
      <c r="N298" s="16" t="n">
        <v>0.108292826371711</v>
      </c>
      <c r="O298" s="16" t="n">
        <v>0.0747669189608166</v>
      </c>
      <c r="P298" s="16" t="n">
        <v>0.0979657706206351</v>
      </c>
      <c r="Q298" s="16"/>
      <c r="R298" s="16" t="n">
        <v>0.0217234202090114</v>
      </c>
      <c r="S298" s="16" t="n">
        <v>0.0974427651079702</v>
      </c>
      <c r="T298" s="16" t="n">
        <v>0.0581293484173354</v>
      </c>
      <c r="U298" s="16" t="n">
        <v>0.0323291777186525</v>
      </c>
      <c r="V298" s="16" t="n">
        <v>0.0507184860353858</v>
      </c>
      <c r="W298" s="16"/>
      <c r="X298" s="16" t="n">
        <v>0.0340446005392853</v>
      </c>
      <c r="Y298" s="16" t="n">
        <v>0.0506769846294263</v>
      </c>
      <c r="Z298" s="16" t="n">
        <v>0.0391760429840909</v>
      </c>
      <c r="AA298" s="16" t="n">
        <v>0.00184629140175867</v>
      </c>
      <c r="AB298" s="16" t="n">
        <v>0.0596666003839976</v>
      </c>
      <c r="AC298" s="16" t="n">
        <v>0.0270372253181394</v>
      </c>
      <c r="AD298" s="16" t="n">
        <v>0.00814004672546335</v>
      </c>
      <c r="AE298" s="16"/>
      <c r="AF298" s="16" t="n">
        <v>0.00251810838351737</v>
      </c>
      <c r="AG298" s="16" t="n">
        <v>0.0472113000865021</v>
      </c>
      <c r="AH298" s="16" t="n">
        <v>0.00857959060513257</v>
      </c>
      <c r="AI298" s="16" t="n">
        <v>0.0570911876537639</v>
      </c>
      <c r="AJ298" s="16" t="n">
        <v>0.0352560998556731</v>
      </c>
      <c r="AK298" s="16" t="n">
        <v>0.069537679533344</v>
      </c>
      <c r="AL298" s="16" t="n">
        <v>0.00110311762287968</v>
      </c>
      <c r="AM298" s="16" t="n">
        <v>0.0709488859007575</v>
      </c>
      <c r="AN298" s="16" t="n">
        <v>0.0084507493430915</v>
      </c>
      <c r="AO298" s="16" t="n">
        <v>0.0196529272939003</v>
      </c>
      <c r="AP298" s="16" t="n">
        <v>0</v>
      </c>
      <c r="AQ298" s="16"/>
      <c r="AR298" s="16" t="n">
        <v>0.0694045796639526</v>
      </c>
      <c r="AS298" s="16" t="n">
        <v>0.00172353937705015</v>
      </c>
      <c r="AT298" s="16" t="n">
        <v>0.027073677778796</v>
      </c>
    </row>
    <row r="299">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row>
    <row r="300">
      <c r="B300" s="7" t="s">
        <v>193</v>
      </c>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row>
    <row r="301">
      <c r="B301" s="26" t="s">
        <v>74</v>
      </c>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row>
    <row r="302">
      <c r="B302" t="s">
        <v>182</v>
      </c>
      <c r="C302" s="16" t="n">
        <v>0.303541885306487</v>
      </c>
      <c r="D302" s="16" t="n">
        <v>0.270133262624216</v>
      </c>
      <c r="E302" s="16" t="n">
        <v>0.601056781594899</v>
      </c>
      <c r="F302" s="16" t="n">
        <v>0.22855550922132</v>
      </c>
      <c r="G302" s="16"/>
      <c r="H302" s="16" t="n">
        <v>0.366038229781402</v>
      </c>
      <c r="I302" s="16" t="n">
        <v>0.279796757655274</v>
      </c>
      <c r="J302" s="16"/>
      <c r="K302" s="16" t="n">
        <v>0.209673762145581</v>
      </c>
      <c r="L302" s="16"/>
      <c r="M302" s="16" t="n">
        <v>0.261013525428438</v>
      </c>
      <c r="N302" s="16" t="n">
        <v>0.556611327187169</v>
      </c>
      <c r="O302" s="16" t="n">
        <v>0.6415730408347</v>
      </c>
      <c r="P302" s="16" t="n">
        <v>0.651631516666393</v>
      </c>
      <c r="Q302" s="16"/>
      <c r="R302" s="16" t="n">
        <v>0.176665786723906</v>
      </c>
      <c r="S302" s="16" t="n">
        <v>0.408014980885916</v>
      </c>
      <c r="T302" s="16" t="n">
        <v>0.426183567617081</v>
      </c>
      <c r="U302" s="16" t="n">
        <v>0.322732075922401</v>
      </c>
      <c r="V302" s="16" t="n">
        <v>0.222161274286148</v>
      </c>
      <c r="W302" s="16"/>
      <c r="X302" s="16" t="n">
        <v>0.279521458179986</v>
      </c>
      <c r="Y302" s="16" t="n">
        <v>0.141227562781603</v>
      </c>
      <c r="Z302" s="16" t="n">
        <v>0.466909692202294</v>
      </c>
      <c r="AA302" s="16" t="n">
        <v>0.514073506850667</v>
      </c>
      <c r="AB302" s="16" t="n">
        <v>0.683841444625491</v>
      </c>
      <c r="AC302" s="16" t="n">
        <v>0.307791780596563</v>
      </c>
      <c r="AD302" s="16" t="n">
        <v>0.492506790430029</v>
      </c>
      <c r="AE302" s="16"/>
      <c r="AF302" s="16" t="n">
        <v>0.0806071743610518</v>
      </c>
      <c r="AG302" s="16" t="n">
        <v>0.131115404264735</v>
      </c>
      <c r="AH302" s="16" t="n">
        <v>0.532743541577172</v>
      </c>
      <c r="AI302" s="16" t="n">
        <v>0.357024199527418</v>
      </c>
      <c r="AJ302" s="16" t="n">
        <v>0.358066580838805</v>
      </c>
      <c r="AK302" s="16" t="n">
        <v>0.257467719313946</v>
      </c>
      <c r="AL302" s="16" t="n">
        <v>0.936352755284995</v>
      </c>
      <c r="AM302" s="16" t="n">
        <v>0.223662118555235</v>
      </c>
      <c r="AN302" s="16" t="n">
        <v>0.205388117301722</v>
      </c>
      <c r="AO302" s="16" t="n">
        <v>0.281737278615865</v>
      </c>
      <c r="AP302" s="16" t="n">
        <v>0.71017228038305</v>
      </c>
      <c r="AQ302" s="16"/>
      <c r="AR302" s="16" t="n">
        <v>0.257352703177401</v>
      </c>
      <c r="AS302" s="16" t="n">
        <v>0.514643343515358</v>
      </c>
      <c r="AT302" s="16" t="n">
        <v>0.313653269259716</v>
      </c>
    </row>
    <row r="303">
      <c r="B303" t="s">
        <v>183</v>
      </c>
      <c r="C303" s="16" t="n">
        <v>0.610987101855444</v>
      </c>
      <c r="D303" s="16" t="n">
        <v>0.688159468835248</v>
      </c>
      <c r="E303" s="16" t="n">
        <v>0.276907071990203</v>
      </c>
      <c r="F303" s="16" t="n">
        <v>0.69070791452209</v>
      </c>
      <c r="G303" s="16"/>
      <c r="H303" s="16" t="n">
        <v>0.596427326777457</v>
      </c>
      <c r="I303" s="16" t="n">
        <v>0.646997221091093</v>
      </c>
      <c r="J303" s="16"/>
      <c r="K303" s="16" t="n">
        <v>0.678213657738464</v>
      </c>
      <c r="L303" s="16"/>
      <c r="M303" s="16" t="n">
        <v>0.649028804802255</v>
      </c>
      <c r="N303" s="16" t="n">
        <v>0.392804195383933</v>
      </c>
      <c r="O303" s="16" t="n">
        <v>0.280303240602205</v>
      </c>
      <c r="P303" s="16" t="n">
        <v>0.305497637768213</v>
      </c>
      <c r="Q303" s="16"/>
      <c r="R303" s="16" t="n">
        <v>0.811489444561215</v>
      </c>
      <c r="S303" s="16" t="n">
        <v>0.301720500137119</v>
      </c>
      <c r="T303" s="16" t="n">
        <v>0.50921077984613</v>
      </c>
      <c r="U303" s="16" t="n">
        <v>0.671025601095728</v>
      </c>
      <c r="V303" s="16" t="n">
        <v>0.674399392152131</v>
      </c>
      <c r="W303" s="16"/>
      <c r="X303" s="16" t="n">
        <v>0.665440607444568</v>
      </c>
      <c r="Y303" s="16" t="n">
        <v>0.858772437218397</v>
      </c>
      <c r="Z303" s="16" t="n">
        <v>0.397266946390508</v>
      </c>
      <c r="AA303" s="16" t="n">
        <v>0.39032397667721</v>
      </c>
      <c r="AB303" s="16" t="n">
        <v>0.270953287652788</v>
      </c>
      <c r="AC303" s="16" t="n">
        <v>0.125718047248146</v>
      </c>
      <c r="AD303" s="16" t="n">
        <v>0.474550739673749</v>
      </c>
      <c r="AE303" s="16"/>
      <c r="AF303" s="16" t="n">
        <v>0.919392825638948</v>
      </c>
      <c r="AG303" s="16" t="n">
        <v>0.868884595735265</v>
      </c>
      <c r="AH303" s="16" t="n">
        <v>0.466674799944106</v>
      </c>
      <c r="AI303" s="16" t="n">
        <v>0.48786675678837</v>
      </c>
      <c r="AJ303" s="16" t="n">
        <v>0.630196846360739</v>
      </c>
      <c r="AK303" s="16" t="n">
        <v>0.670291795379862</v>
      </c>
      <c r="AL303" s="16" t="n">
        <v>0.0468541026891474</v>
      </c>
      <c r="AM303" s="16" t="n">
        <v>0.61939553682002</v>
      </c>
      <c r="AN303" s="16" t="n">
        <v>0.756433078496323</v>
      </c>
      <c r="AO303" s="16" t="n">
        <v>0.589148889872876</v>
      </c>
      <c r="AP303" s="16" t="n">
        <v>0.28982771961695</v>
      </c>
      <c r="AQ303" s="16"/>
      <c r="AR303" s="16" t="n">
        <v>0.680169795901693</v>
      </c>
      <c r="AS303" s="16" t="n">
        <v>0.137828068119903</v>
      </c>
      <c r="AT303" s="16" t="n">
        <v>0.6787931532524</v>
      </c>
    </row>
    <row r="304">
      <c r="B304" t="s">
        <v>92</v>
      </c>
      <c r="C304" s="16" t="n">
        <v>0.0854710128380691</v>
      </c>
      <c r="D304" s="16" t="n">
        <v>0.0417072685405363</v>
      </c>
      <c r="E304" s="16" t="n">
        <v>0.122036146414898</v>
      </c>
      <c r="F304" s="16" t="n">
        <v>0.0807365762565905</v>
      </c>
      <c r="G304" s="16"/>
      <c r="H304" s="16" t="n">
        <v>0.0375344434411406</v>
      </c>
      <c r="I304" s="16" t="n">
        <v>0.0732060212536323</v>
      </c>
      <c r="J304" s="16"/>
      <c r="K304" s="16" t="n">
        <v>0.112112580115956</v>
      </c>
      <c r="L304" s="16"/>
      <c r="M304" s="16" t="n">
        <v>0.0899576697693072</v>
      </c>
      <c r="N304" s="16" t="n">
        <v>0.0505844774288975</v>
      </c>
      <c r="O304" s="16" t="n">
        <v>0.0781237185630952</v>
      </c>
      <c r="P304" s="16" t="n">
        <v>0.0428708455653942</v>
      </c>
      <c r="Q304" s="16"/>
      <c r="R304" s="16" t="n">
        <v>0.0118447687148789</v>
      </c>
      <c r="S304" s="16" t="n">
        <v>0.290264518976965</v>
      </c>
      <c r="T304" s="16" t="n">
        <v>0.064605652536789</v>
      </c>
      <c r="U304" s="16" t="n">
        <v>0.00624232298187164</v>
      </c>
      <c r="V304" s="16" t="n">
        <v>0.103439333561721</v>
      </c>
      <c r="W304" s="16"/>
      <c r="X304" s="16" t="n">
        <v>0.0550379343754459</v>
      </c>
      <c r="Y304" s="16" t="n">
        <v>0</v>
      </c>
      <c r="Z304" s="16" t="n">
        <v>0.135823361407198</v>
      </c>
      <c r="AA304" s="16" t="n">
        <v>0.0956025164721229</v>
      </c>
      <c r="AB304" s="16" t="n">
        <v>0.0452052677217215</v>
      </c>
      <c r="AC304" s="16" t="n">
        <v>0.566490172155291</v>
      </c>
      <c r="AD304" s="16" t="n">
        <v>0.0329424698962218</v>
      </c>
      <c r="AE304" s="16"/>
      <c r="AF304" s="16" t="n">
        <v>0</v>
      </c>
      <c r="AG304" s="16" t="n">
        <v>0</v>
      </c>
      <c r="AH304" s="16" t="n">
        <v>0.0005816584787224</v>
      </c>
      <c r="AI304" s="16" t="n">
        <v>0.155109043684212</v>
      </c>
      <c r="AJ304" s="16" t="n">
        <v>0.0117365728004555</v>
      </c>
      <c r="AK304" s="16" t="n">
        <v>0.0722404853061917</v>
      </c>
      <c r="AL304" s="16" t="n">
        <v>0.0167931420258574</v>
      </c>
      <c r="AM304" s="16" t="n">
        <v>0.156942344624745</v>
      </c>
      <c r="AN304" s="16" t="n">
        <v>0.0381788042019554</v>
      </c>
      <c r="AO304" s="16" t="n">
        <v>0.129113831511259</v>
      </c>
      <c r="AP304" s="16" t="n">
        <v>0</v>
      </c>
      <c r="AQ304" s="16"/>
      <c r="AR304" s="16" t="n">
        <v>0.0624775009209061</v>
      </c>
      <c r="AS304" s="16" t="n">
        <v>0.34752858836474</v>
      </c>
      <c r="AT304" s="16" t="n">
        <v>0.00755357748788394</v>
      </c>
    </row>
    <row r="305">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row>
    <row r="306">
      <c r="B306" s="7" t="s">
        <v>194</v>
      </c>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row>
    <row r="307">
      <c r="B307" s="26" t="s">
        <v>74</v>
      </c>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row>
    <row r="308">
      <c r="B308" t="s">
        <v>182</v>
      </c>
      <c r="C308" s="16" t="n">
        <v>0.238203342683941</v>
      </c>
      <c r="D308" s="16" t="n">
        <v>0.284475872253542</v>
      </c>
      <c r="E308" s="16" t="n">
        <v>0.467597953307906</v>
      </c>
      <c r="F308" s="16" t="n">
        <v>0.17224621305079</v>
      </c>
      <c r="G308" s="16"/>
      <c r="H308" s="16" t="n">
        <v>0.358290561862647</v>
      </c>
      <c r="I308" s="16" t="n">
        <v>0.242733025477443</v>
      </c>
      <c r="J308" s="16"/>
      <c r="K308" s="16" t="n">
        <v>0.191587962361342</v>
      </c>
      <c r="L308" s="16"/>
      <c r="M308" s="16" t="n">
        <v>0.208197795721106</v>
      </c>
      <c r="N308" s="16" t="n">
        <v>0.419535673189196</v>
      </c>
      <c r="O308" s="16" t="n">
        <v>0.50394429528796</v>
      </c>
      <c r="P308" s="16" t="n">
        <v>0.347511927081652</v>
      </c>
      <c r="Q308" s="16"/>
      <c r="R308" s="16" t="n">
        <v>0.321537006287728</v>
      </c>
      <c r="S308" s="16" t="n">
        <v>0.337960949891115</v>
      </c>
      <c r="T308" s="16" t="n">
        <v>0.174951501515468</v>
      </c>
      <c r="U308" s="16" t="n">
        <v>0.21347415896996</v>
      </c>
      <c r="V308" s="16" t="n">
        <v>0.238974168422569</v>
      </c>
      <c r="W308" s="16"/>
      <c r="X308" s="16" t="n">
        <v>0.215393205066655</v>
      </c>
      <c r="Y308" s="16" t="n">
        <v>0.145529843385798</v>
      </c>
      <c r="Z308" s="16" t="n">
        <v>0.329111589391514</v>
      </c>
      <c r="AA308" s="16" t="n">
        <v>0.30508286931748</v>
      </c>
      <c r="AB308" s="16" t="n">
        <v>0.472149360309043</v>
      </c>
      <c r="AC308" s="16" t="n">
        <v>0.109148070493908</v>
      </c>
      <c r="AD308" s="16" t="n">
        <v>0.845472190784791</v>
      </c>
      <c r="AE308" s="16"/>
      <c r="AF308" s="16" t="n">
        <v>0.106751839859664</v>
      </c>
      <c r="AG308" s="16" t="n">
        <v>0.0677280619495605</v>
      </c>
      <c r="AH308" s="16" t="n">
        <v>0.265757977591461</v>
      </c>
      <c r="AI308" s="16" t="n">
        <v>0.21193747319845</v>
      </c>
      <c r="AJ308" s="16" t="n">
        <v>0.293947881140281</v>
      </c>
      <c r="AK308" s="16" t="n">
        <v>0.241331271820361</v>
      </c>
      <c r="AL308" s="16" t="n">
        <v>0.521832490195548</v>
      </c>
      <c r="AM308" s="16" t="n">
        <v>0.367570213852827</v>
      </c>
      <c r="AN308" s="16" t="n">
        <v>0.371902893703946</v>
      </c>
      <c r="AO308" s="16" t="n">
        <v>0.138781118129742</v>
      </c>
      <c r="AP308" s="16" t="n">
        <v>0.311420892101584</v>
      </c>
      <c r="AQ308" s="16"/>
      <c r="AR308" s="16" t="n">
        <v>0.163545767108035</v>
      </c>
      <c r="AS308" s="16" t="n">
        <v>0.588593305834086</v>
      </c>
      <c r="AT308" s="16" t="n">
        <v>0.249696894568772</v>
      </c>
    </row>
    <row r="309">
      <c r="B309" t="s">
        <v>183</v>
      </c>
      <c r="C309" s="16" t="n">
        <v>0.710588712598947</v>
      </c>
      <c r="D309" s="16" t="n">
        <v>0.706955529957511</v>
      </c>
      <c r="E309" s="16" t="n">
        <v>0.496352439003181</v>
      </c>
      <c r="F309" s="16" t="n">
        <v>0.767714482483081</v>
      </c>
      <c r="G309" s="16"/>
      <c r="H309" s="16" t="n">
        <v>0.621758105542883</v>
      </c>
      <c r="I309" s="16" t="n">
        <v>0.700880911752655</v>
      </c>
      <c r="J309" s="16"/>
      <c r="K309" s="16" t="n">
        <v>0.757769791930858</v>
      </c>
      <c r="L309" s="16"/>
      <c r="M309" s="16" t="n">
        <v>0.747797030508093</v>
      </c>
      <c r="N309" s="16" t="n">
        <v>0.487353880642776</v>
      </c>
      <c r="O309" s="16" t="n">
        <v>0.375158852896607</v>
      </c>
      <c r="P309" s="16" t="n">
        <v>0.577242756598341</v>
      </c>
      <c r="Q309" s="16"/>
      <c r="R309" s="16" t="n">
        <v>0.678462993712272</v>
      </c>
      <c r="S309" s="16" t="n">
        <v>0.466129586168351</v>
      </c>
      <c r="T309" s="16" t="n">
        <v>0.805217428744273</v>
      </c>
      <c r="U309" s="16" t="n">
        <v>0.755434743077491</v>
      </c>
      <c r="V309" s="16" t="n">
        <v>0.71056449428685</v>
      </c>
      <c r="W309" s="16"/>
      <c r="X309" s="16" t="n">
        <v>0.727029718262232</v>
      </c>
      <c r="Y309" s="16" t="n">
        <v>0.848717936411782</v>
      </c>
      <c r="Z309" s="16" t="n">
        <v>0.626283547131368</v>
      </c>
      <c r="AA309" s="16" t="n">
        <v>0.694697865634294</v>
      </c>
      <c r="AB309" s="16" t="n">
        <v>0.465339041878269</v>
      </c>
      <c r="AC309" s="16" t="n">
        <v>0.839905756514126</v>
      </c>
      <c r="AD309" s="16" t="n">
        <v>0.148026462007281</v>
      </c>
      <c r="AE309" s="16"/>
      <c r="AF309" s="16" t="n">
        <v>0.890834547175339</v>
      </c>
      <c r="AG309" s="16" t="n">
        <v>0.885060637963937</v>
      </c>
      <c r="AH309" s="16" t="n">
        <v>0.710719781486811</v>
      </c>
      <c r="AI309" s="16" t="n">
        <v>0.71977572590354</v>
      </c>
      <c r="AJ309" s="16" t="n">
        <v>0.67724996765195</v>
      </c>
      <c r="AK309" s="16" t="n">
        <v>0.690066256490959</v>
      </c>
      <c r="AL309" s="16" t="n">
        <v>0.477064392181572</v>
      </c>
      <c r="AM309" s="16" t="n">
        <v>0.621722895937737</v>
      </c>
      <c r="AN309" s="16" t="n">
        <v>0.628097106296054</v>
      </c>
      <c r="AO309" s="16" t="n">
        <v>0.729771560751795</v>
      </c>
      <c r="AP309" s="16" t="n">
        <v>0.688579107898416</v>
      </c>
      <c r="AQ309" s="16"/>
      <c r="AR309" s="16" t="n">
        <v>0.786404093192726</v>
      </c>
      <c r="AS309" s="16" t="n">
        <v>0.322299057733769</v>
      </c>
      <c r="AT309" s="16" t="n">
        <v>0.71607362523189</v>
      </c>
    </row>
    <row r="310">
      <c r="B310" t="s">
        <v>92</v>
      </c>
      <c r="C310" s="16" t="n">
        <v>0.051207944717112</v>
      </c>
      <c r="D310" s="16" t="n">
        <v>0.00856859778894628</v>
      </c>
      <c r="E310" s="16" t="n">
        <v>0.0360496076889133</v>
      </c>
      <c r="F310" s="16" t="n">
        <v>0.0600393044661289</v>
      </c>
      <c r="G310" s="16"/>
      <c r="H310" s="16" t="n">
        <v>0.0199513325944697</v>
      </c>
      <c r="I310" s="16" t="n">
        <v>0.0563860627699025</v>
      </c>
      <c r="J310" s="16"/>
      <c r="K310" s="16" t="n">
        <v>0.0506422457078002</v>
      </c>
      <c r="L310" s="16"/>
      <c r="M310" s="16" t="n">
        <v>0.0440051737708008</v>
      </c>
      <c r="N310" s="16" t="n">
        <v>0.0931104461680281</v>
      </c>
      <c r="O310" s="16" t="n">
        <v>0.120896851815433</v>
      </c>
      <c r="P310" s="16" t="n">
        <v>0.0752453163200061</v>
      </c>
      <c r="Q310" s="16"/>
      <c r="R310" s="16" t="n">
        <v>0</v>
      </c>
      <c r="S310" s="16" t="n">
        <v>0.195909463940534</v>
      </c>
      <c r="T310" s="16" t="n">
        <v>0.0198310697402583</v>
      </c>
      <c r="U310" s="16" t="n">
        <v>0.0310910979525498</v>
      </c>
      <c r="V310" s="16" t="n">
        <v>0.050461337290581</v>
      </c>
      <c r="W310" s="16"/>
      <c r="X310" s="16" t="n">
        <v>0.0575770766711133</v>
      </c>
      <c r="Y310" s="16" t="n">
        <v>0.00575222020241978</v>
      </c>
      <c r="Z310" s="16" t="n">
        <v>0.0446048634771178</v>
      </c>
      <c r="AA310" s="16" t="n">
        <v>0.000219265048226525</v>
      </c>
      <c r="AB310" s="16" t="n">
        <v>0.0625115978126876</v>
      </c>
      <c r="AC310" s="16" t="n">
        <v>0.0509461729919662</v>
      </c>
      <c r="AD310" s="16" t="n">
        <v>0.00650134720792774</v>
      </c>
      <c r="AE310" s="16"/>
      <c r="AF310" s="16" t="n">
        <v>0.00241361296499728</v>
      </c>
      <c r="AG310" s="16" t="n">
        <v>0.0472113000865021</v>
      </c>
      <c r="AH310" s="16" t="n">
        <v>0.0235222409217284</v>
      </c>
      <c r="AI310" s="16" t="n">
        <v>0.0682868008980102</v>
      </c>
      <c r="AJ310" s="16" t="n">
        <v>0.0288021512077691</v>
      </c>
      <c r="AK310" s="16" t="n">
        <v>0.0686024716886802</v>
      </c>
      <c r="AL310" s="16" t="n">
        <v>0.00110311762287968</v>
      </c>
      <c r="AM310" s="16" t="n">
        <v>0.0107068902094359</v>
      </c>
      <c r="AN310" s="16" t="n">
        <v>0</v>
      </c>
      <c r="AO310" s="16" t="n">
        <v>0.131447321118462</v>
      </c>
      <c r="AP310" s="16" t="n">
        <v>0</v>
      </c>
      <c r="AQ310" s="16"/>
      <c r="AR310" s="16" t="n">
        <v>0.0500501396992385</v>
      </c>
      <c r="AS310" s="16" t="n">
        <v>0.0891076364321449</v>
      </c>
      <c r="AT310" s="16" t="n">
        <v>0.0342294801993386</v>
      </c>
    </row>
    <row r="311">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row>
    <row r="312">
      <c r="B312" s="7" t="s">
        <v>195</v>
      </c>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row>
    <row r="313">
      <c r="B313" s="26" t="s">
        <v>74</v>
      </c>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row>
    <row r="314">
      <c r="B314" t="s">
        <v>182</v>
      </c>
      <c r="C314" s="16" t="n">
        <v>0.199477331435752</v>
      </c>
      <c r="D314" s="16" t="n">
        <v>0.277560388619582</v>
      </c>
      <c r="E314" s="16" t="n">
        <v>0.522355633556842</v>
      </c>
      <c r="F314" s="16" t="n">
        <v>0.105177324146395</v>
      </c>
      <c r="G314" s="16"/>
      <c r="H314" s="16" t="n">
        <v>0.508276545806341</v>
      </c>
      <c r="I314" s="16" t="n">
        <v>0.123330609352562</v>
      </c>
      <c r="J314" s="16"/>
      <c r="K314" s="16" t="n">
        <v>0.140295934751268</v>
      </c>
      <c r="L314" s="16"/>
      <c r="M314" s="16" t="n">
        <v>0.164192621950305</v>
      </c>
      <c r="N314" s="16" t="n">
        <v>0.411584673314651</v>
      </c>
      <c r="O314" s="16" t="n">
        <v>0.439563885727366</v>
      </c>
      <c r="P314" s="16" t="n">
        <v>0.613464376186204</v>
      </c>
      <c r="Q314" s="16"/>
      <c r="R314" s="16" t="n">
        <v>0.320553947677355</v>
      </c>
      <c r="S314" s="16" t="n">
        <v>0.309645076726921</v>
      </c>
      <c r="T314" s="16" t="n">
        <v>0.236600334144374</v>
      </c>
      <c r="U314" s="16" t="n">
        <v>0.308230116664914</v>
      </c>
      <c r="V314" s="16" t="n">
        <v>0.0607867420417988</v>
      </c>
      <c r="W314" s="16"/>
      <c r="X314" s="16" t="n">
        <v>0.118994161443668</v>
      </c>
      <c r="Y314" s="16" t="n">
        <v>0.0320240709046155</v>
      </c>
      <c r="Z314" s="16" t="n">
        <v>0.429720961445765</v>
      </c>
      <c r="AA314" s="16" t="n">
        <v>0.443889658570681</v>
      </c>
      <c r="AB314" s="16" t="n">
        <v>0.451528322448058</v>
      </c>
      <c r="AC314" s="16" t="n">
        <v>0.161340605598842</v>
      </c>
      <c r="AD314" s="16" t="n">
        <v>0.837455395686066</v>
      </c>
      <c r="AE314" s="16"/>
      <c r="AF314" s="16" t="n">
        <v>0.117237004015057</v>
      </c>
      <c r="AG314" s="16" t="n">
        <v>0.0863054205613626</v>
      </c>
      <c r="AH314" s="16" t="n">
        <v>0.513576140673704</v>
      </c>
      <c r="AI314" s="16" t="n">
        <v>0.110127771788853</v>
      </c>
      <c r="AJ314" s="16" t="n">
        <v>0.237044434653154</v>
      </c>
      <c r="AK314" s="16" t="n">
        <v>0.113031521310846</v>
      </c>
      <c r="AL314" s="16" t="n">
        <v>0.29020324948457</v>
      </c>
      <c r="AM314" s="16" t="n">
        <v>0.180178362499958</v>
      </c>
      <c r="AN314" s="16" t="n">
        <v>0.222936170219961</v>
      </c>
      <c r="AO314" s="16" t="n">
        <v>0.290119613592554</v>
      </c>
      <c r="AP314" s="16" t="n">
        <v>0.697696257993936</v>
      </c>
      <c r="AQ314" s="16"/>
      <c r="AR314" s="16" t="n">
        <v>0.118306526286394</v>
      </c>
      <c r="AS314" s="16" t="n">
        <v>0.509548284630233</v>
      </c>
      <c r="AT314" s="16" t="n">
        <v>0.249434477051612</v>
      </c>
    </row>
    <row r="315">
      <c r="B315" t="s">
        <v>183</v>
      </c>
      <c r="C315" s="16" t="n">
        <v>0.695575715682996</v>
      </c>
      <c r="D315" s="16" t="n">
        <v>0.590021939244211</v>
      </c>
      <c r="E315" s="16" t="n">
        <v>0.330606970290115</v>
      </c>
      <c r="F315" s="16" t="n">
        <v>0.804122741765003</v>
      </c>
      <c r="G315" s="16"/>
      <c r="H315" s="16" t="n">
        <v>0.467440492686607</v>
      </c>
      <c r="I315" s="16" t="n">
        <v>0.798574321439923</v>
      </c>
      <c r="J315" s="16"/>
      <c r="K315" s="16" t="n">
        <v>0.778687063680472</v>
      </c>
      <c r="L315" s="16"/>
      <c r="M315" s="16" t="n">
        <v>0.730272452489838</v>
      </c>
      <c r="N315" s="16" t="n">
        <v>0.470012641802872</v>
      </c>
      <c r="O315" s="16" t="n">
        <v>0.506345051671188</v>
      </c>
      <c r="P315" s="16" t="n">
        <v>0.320915533877462</v>
      </c>
      <c r="Q315" s="16"/>
      <c r="R315" s="16" t="n">
        <v>0.667601283607766</v>
      </c>
      <c r="S315" s="16" t="n">
        <v>0.587179960291133</v>
      </c>
      <c r="T315" s="16" t="n">
        <v>0.693629238445984</v>
      </c>
      <c r="U315" s="16" t="n">
        <v>0.5268714878391</v>
      </c>
      <c r="V315" s="16" t="n">
        <v>0.83393366242199</v>
      </c>
      <c r="W315" s="16"/>
      <c r="X315" s="16" t="n">
        <v>0.75659101366573</v>
      </c>
      <c r="Y315" s="16" t="n">
        <v>0.917173280302716</v>
      </c>
      <c r="Z315" s="16" t="n">
        <v>0.511552812874908</v>
      </c>
      <c r="AA315" s="16" t="n">
        <v>0.474344935744794</v>
      </c>
      <c r="AB315" s="16" t="n">
        <v>0.360565332225186</v>
      </c>
      <c r="AC315" s="16" t="n">
        <v>0.827494519555603</v>
      </c>
      <c r="AD315" s="16" t="n">
        <v>0.151959330316031</v>
      </c>
      <c r="AE315" s="16"/>
      <c r="AF315" s="16" t="n">
        <v>0.881503941793185</v>
      </c>
      <c r="AG315" s="16" t="n">
        <v>0.867321193868422</v>
      </c>
      <c r="AH315" s="16" t="n">
        <v>0.463582587756639</v>
      </c>
      <c r="AI315" s="16" t="n">
        <v>0.875439765923708</v>
      </c>
      <c r="AJ315" s="16" t="n">
        <v>0.749548113077676</v>
      </c>
      <c r="AK315" s="16" t="n">
        <v>0.812418848295208</v>
      </c>
      <c r="AL315" s="16" t="n">
        <v>0.693003608489572</v>
      </c>
      <c r="AM315" s="16" t="n">
        <v>0.353732671615944</v>
      </c>
      <c r="AN315" s="16" t="n">
        <v>0.731587197734706</v>
      </c>
      <c r="AO315" s="16" t="n">
        <v>0.709562032350512</v>
      </c>
      <c r="AP315" s="16" t="n">
        <v>0.302303742006064</v>
      </c>
      <c r="AQ315" s="16"/>
      <c r="AR315" s="16" t="n">
        <v>0.786839657106834</v>
      </c>
      <c r="AS315" s="16" t="n">
        <v>0.467020391080175</v>
      </c>
      <c r="AT315" s="16" t="n">
        <v>0.575954407372915</v>
      </c>
    </row>
    <row r="316">
      <c r="B316" t="s">
        <v>92</v>
      </c>
      <c r="C316" s="16" t="n">
        <v>0.104946952881252</v>
      </c>
      <c r="D316" s="16" t="n">
        <v>0.132417672136207</v>
      </c>
      <c r="E316" s="16" t="n">
        <v>0.147037396153043</v>
      </c>
      <c r="F316" s="16" t="n">
        <v>0.090699934088602</v>
      </c>
      <c r="G316" s="16"/>
      <c r="H316" s="16" t="n">
        <v>0.0242829615070525</v>
      </c>
      <c r="I316" s="16" t="n">
        <v>0.078095069207515</v>
      </c>
      <c r="J316" s="16"/>
      <c r="K316" s="16" t="n">
        <v>0.0810170015682594</v>
      </c>
      <c r="L316" s="16"/>
      <c r="M316" s="16" t="n">
        <v>0.105534925559856</v>
      </c>
      <c r="N316" s="16" t="n">
        <v>0.118402684882477</v>
      </c>
      <c r="O316" s="16" t="n">
        <v>0.0540910626014462</v>
      </c>
      <c r="P316" s="16" t="n">
        <v>0.0656200899363335</v>
      </c>
      <c r="Q316" s="16"/>
      <c r="R316" s="16" t="n">
        <v>0.0118447687148789</v>
      </c>
      <c r="S316" s="16" t="n">
        <v>0.103174962981946</v>
      </c>
      <c r="T316" s="16" t="n">
        <v>0.0697704274096421</v>
      </c>
      <c r="U316" s="16" t="n">
        <v>0.164898395495985</v>
      </c>
      <c r="V316" s="16" t="n">
        <v>0.105279595536212</v>
      </c>
      <c r="W316" s="16"/>
      <c r="X316" s="16" t="n">
        <v>0.124414824890602</v>
      </c>
      <c r="Y316" s="16" t="n">
        <v>0.0508026487926682</v>
      </c>
      <c r="Z316" s="16" t="n">
        <v>0.0587262256793265</v>
      </c>
      <c r="AA316" s="16" t="n">
        <v>0.0817654056845258</v>
      </c>
      <c r="AB316" s="16" t="n">
        <v>0.187906345326756</v>
      </c>
      <c r="AC316" s="16" t="n">
        <v>0.0111648748455542</v>
      </c>
      <c r="AD316" s="16" t="n">
        <v>0.0105852739979036</v>
      </c>
      <c r="AE316" s="16"/>
      <c r="AF316" s="16" t="n">
        <v>0.00125905419175868</v>
      </c>
      <c r="AG316" s="16" t="n">
        <v>0.0463733855702153</v>
      </c>
      <c r="AH316" s="16" t="n">
        <v>0.0228412715696566</v>
      </c>
      <c r="AI316" s="16" t="n">
        <v>0.0144324622874396</v>
      </c>
      <c r="AJ316" s="16" t="n">
        <v>0.0134074522691694</v>
      </c>
      <c r="AK316" s="16" t="n">
        <v>0.0745496303939458</v>
      </c>
      <c r="AL316" s="16" t="n">
        <v>0.0167931420258574</v>
      </c>
      <c r="AM316" s="16" t="n">
        <v>0.466088965884098</v>
      </c>
      <c r="AN316" s="16" t="n">
        <v>0.0454766320453331</v>
      </c>
      <c r="AO316" s="16" t="n">
        <v>0.000318354056933719</v>
      </c>
      <c r="AP316" s="16" t="n">
        <v>0</v>
      </c>
      <c r="AQ316" s="16"/>
      <c r="AR316" s="16" t="n">
        <v>0.0948538166067721</v>
      </c>
      <c r="AS316" s="16" t="n">
        <v>0.0234313242895915</v>
      </c>
      <c r="AT316" s="16" t="n">
        <v>0.174611115575473</v>
      </c>
    </row>
    <row r="317">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row>
    <row r="318">
      <c r="B318" s="7" t="s">
        <v>196</v>
      </c>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row>
    <row r="319">
      <c r="B319" s="26" t="s">
        <v>74</v>
      </c>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row>
    <row r="320">
      <c r="B320" t="s">
        <v>182</v>
      </c>
      <c r="C320" s="16" t="n">
        <v>0.285446345847113</v>
      </c>
      <c r="D320" s="16" t="n">
        <v>0.25534629758559</v>
      </c>
      <c r="E320" s="16" t="n">
        <v>0.640069620309202</v>
      </c>
      <c r="F320" s="16" t="n">
        <v>0.194967667660634</v>
      </c>
      <c r="G320" s="16"/>
      <c r="H320" s="16" t="n">
        <v>0.565681889413611</v>
      </c>
      <c r="I320" s="16" t="n">
        <v>0.197417965341817</v>
      </c>
      <c r="J320" s="16"/>
      <c r="K320" s="16" t="n">
        <v>0.186574874564246</v>
      </c>
      <c r="L320" s="16"/>
      <c r="M320" s="16" t="n">
        <v>0.255952152149558</v>
      </c>
      <c r="N320" s="16" t="n">
        <v>0.483613089225451</v>
      </c>
      <c r="O320" s="16" t="n">
        <v>0.473885888648163</v>
      </c>
      <c r="P320" s="16" t="n">
        <v>0.421727552447842</v>
      </c>
      <c r="Q320" s="16"/>
      <c r="R320" s="16" t="n">
        <v>0.290437846726889</v>
      </c>
      <c r="S320" s="16" t="n">
        <v>0.230448162690162</v>
      </c>
      <c r="T320" s="16" t="n">
        <v>0.247411980200413</v>
      </c>
      <c r="U320" s="16" t="n">
        <v>0.463150631593594</v>
      </c>
      <c r="V320" s="16" t="n">
        <v>0.204764504033117</v>
      </c>
      <c r="W320" s="16"/>
      <c r="X320" s="16" t="n">
        <v>0.289820811801642</v>
      </c>
      <c r="Y320" s="16" t="n">
        <v>0.0653954069935535</v>
      </c>
      <c r="Z320" s="16" t="n">
        <v>0.174107707158706</v>
      </c>
      <c r="AA320" s="16" t="n">
        <v>0.603728154809446</v>
      </c>
      <c r="AB320" s="16" t="n">
        <v>0.510128157699742</v>
      </c>
      <c r="AC320" s="16" t="n">
        <v>0.872655691994062</v>
      </c>
      <c r="AD320" s="16" t="n">
        <v>0.826245082206136</v>
      </c>
      <c r="AE320" s="16"/>
      <c r="AF320" s="16" t="n">
        <v>0.06676025250446</v>
      </c>
      <c r="AG320" s="16" t="n">
        <v>0.0660513383501449</v>
      </c>
      <c r="AH320" s="16" t="n">
        <v>0.322090800672414</v>
      </c>
      <c r="AI320" s="16" t="n">
        <v>0.338556087216032</v>
      </c>
      <c r="AJ320" s="16" t="n">
        <v>0.151615772368598</v>
      </c>
      <c r="AK320" s="16" t="n">
        <v>0.237398489403624</v>
      </c>
      <c r="AL320" s="16" t="n">
        <v>0.257493832553382</v>
      </c>
      <c r="AM320" s="16" t="n">
        <v>0.55302509617507</v>
      </c>
      <c r="AN320" s="16" t="n">
        <v>0.360442615283428</v>
      </c>
      <c r="AO320" s="16" t="n">
        <v>0.262084351321964</v>
      </c>
      <c r="AP320" s="16" t="n">
        <v>0.701382136457256</v>
      </c>
      <c r="AQ320" s="16"/>
      <c r="AR320" s="16" t="n">
        <v>0.141414437816607</v>
      </c>
      <c r="AS320" s="16" t="n">
        <v>0.410451345152633</v>
      </c>
      <c r="AT320" s="16" t="n">
        <v>0.598787916961138</v>
      </c>
    </row>
    <row r="321">
      <c r="B321" t="s">
        <v>183</v>
      </c>
      <c r="C321" s="16" t="n">
        <v>0.603626508337957</v>
      </c>
      <c r="D321" s="16" t="n">
        <v>0.594192262296275</v>
      </c>
      <c r="E321" s="16" t="n">
        <v>0.249068436897091</v>
      </c>
      <c r="F321" s="16" t="n">
        <v>0.698555501039254</v>
      </c>
      <c r="G321" s="16"/>
      <c r="H321" s="16" t="n">
        <v>0.412483393875335</v>
      </c>
      <c r="I321" s="16" t="n">
        <v>0.678056656271117</v>
      </c>
      <c r="J321" s="16"/>
      <c r="K321" s="16" t="n">
        <v>0.722123249926042</v>
      </c>
      <c r="L321" s="16"/>
      <c r="M321" s="16" t="n">
        <v>0.633548082866514</v>
      </c>
      <c r="N321" s="16" t="n">
        <v>0.397984225892072</v>
      </c>
      <c r="O321" s="16" t="n">
        <v>0.441057845431872</v>
      </c>
      <c r="P321" s="16" t="n">
        <v>0.414497166572238</v>
      </c>
      <c r="Q321" s="16"/>
      <c r="R321" s="16" t="n">
        <v>0.67599396434922</v>
      </c>
      <c r="S321" s="16" t="n">
        <v>0.582372048453048</v>
      </c>
      <c r="T321" s="16" t="n">
        <v>0.668099799617181</v>
      </c>
      <c r="U321" s="16" t="n">
        <v>0.489607665448155</v>
      </c>
      <c r="V321" s="16" t="n">
        <v>0.636537791717019</v>
      </c>
      <c r="W321" s="16"/>
      <c r="X321" s="16" t="n">
        <v>0.652602111527244</v>
      </c>
      <c r="Y321" s="16" t="n">
        <v>0.770961216646928</v>
      </c>
      <c r="Z321" s="16" t="n">
        <v>0.690068931434096</v>
      </c>
      <c r="AA321" s="16" t="n">
        <v>0.396052580142328</v>
      </c>
      <c r="AB321" s="16" t="n">
        <v>0.299653122698592</v>
      </c>
      <c r="AC321" s="16" t="n">
        <v>0.107191731353138</v>
      </c>
      <c r="AD321" s="16" t="n">
        <v>0.160678406852756</v>
      </c>
      <c r="AE321" s="16"/>
      <c r="AF321" s="16" t="n">
        <v>0.930826134530543</v>
      </c>
      <c r="AG321" s="16" t="n">
        <v>0.933948661649855</v>
      </c>
      <c r="AH321" s="16" t="n">
        <v>0.672625550204866</v>
      </c>
      <c r="AI321" s="16" t="n">
        <v>0.492951522632997</v>
      </c>
      <c r="AJ321" s="16" t="n">
        <v>0.822342701133922</v>
      </c>
      <c r="AK321" s="16" t="n">
        <v>0.655616158306648</v>
      </c>
      <c r="AL321" s="16" t="n">
        <v>0.52407589590847</v>
      </c>
      <c r="AM321" s="16" t="n">
        <v>0.26612723814909</v>
      </c>
      <c r="AN321" s="16" t="n">
        <v>0.632259556873194</v>
      </c>
      <c r="AO321" s="16" t="n">
        <v>0.588830535815943</v>
      </c>
      <c r="AP321" s="16" t="n">
        <v>0.298200136693621</v>
      </c>
      <c r="AQ321" s="16"/>
      <c r="AR321" s="16" t="n">
        <v>0.748040674033333</v>
      </c>
      <c r="AS321" s="16" t="n">
        <v>0.325814954544327</v>
      </c>
      <c r="AT321" s="16" t="n">
        <v>0.370029445828073</v>
      </c>
    </row>
    <row r="322">
      <c r="B322" t="s">
        <v>92</v>
      </c>
      <c r="C322" s="16" t="n">
        <v>0.11092714581493</v>
      </c>
      <c r="D322" s="16" t="n">
        <v>0.150461440118135</v>
      </c>
      <c r="E322" s="16" t="n">
        <v>0.110861942793708</v>
      </c>
      <c r="F322" s="16" t="n">
        <v>0.106476831300112</v>
      </c>
      <c r="G322" s="16"/>
      <c r="H322" s="16" t="n">
        <v>0.021834716711054</v>
      </c>
      <c r="I322" s="16" t="n">
        <v>0.124525378387066</v>
      </c>
      <c r="J322" s="16"/>
      <c r="K322" s="16" t="n">
        <v>0.0913018755097117</v>
      </c>
      <c r="L322" s="16"/>
      <c r="M322" s="16" t="n">
        <v>0.110499764983928</v>
      </c>
      <c r="N322" s="16" t="n">
        <v>0.118402684882477</v>
      </c>
      <c r="O322" s="16" t="n">
        <v>0.0850562659199648</v>
      </c>
      <c r="P322" s="16" t="n">
        <v>0.163775280979919</v>
      </c>
      <c r="Q322" s="16"/>
      <c r="R322" s="16" t="n">
        <v>0.0335681889238904</v>
      </c>
      <c r="S322" s="16" t="n">
        <v>0.187179788856789</v>
      </c>
      <c r="T322" s="16" t="n">
        <v>0.0844882201824063</v>
      </c>
      <c r="U322" s="16" t="n">
        <v>0.0472417029582513</v>
      </c>
      <c r="V322" s="16" t="n">
        <v>0.158697704249864</v>
      </c>
      <c r="W322" s="16"/>
      <c r="X322" s="16" t="n">
        <v>0.0575770766711133</v>
      </c>
      <c r="Y322" s="16" t="n">
        <v>0.163643376359519</v>
      </c>
      <c r="Z322" s="16" t="n">
        <v>0.135823361407198</v>
      </c>
      <c r="AA322" s="16" t="n">
        <v>0.000219265048226525</v>
      </c>
      <c r="AB322" s="16" t="n">
        <v>0.190218719601666</v>
      </c>
      <c r="AC322" s="16" t="n">
        <v>0.0201525766528</v>
      </c>
      <c r="AD322" s="16" t="n">
        <v>0.0130765109411077</v>
      </c>
      <c r="AE322" s="16"/>
      <c r="AF322" s="16" t="n">
        <v>0.00241361296499728</v>
      </c>
      <c r="AG322" s="16" t="n">
        <v>0</v>
      </c>
      <c r="AH322" s="16" t="n">
        <v>0.00528364912271954</v>
      </c>
      <c r="AI322" s="16" t="n">
        <v>0.168492390150971</v>
      </c>
      <c r="AJ322" s="16" t="n">
        <v>0.02604152649748</v>
      </c>
      <c r="AK322" s="16" t="n">
        <v>0.106985352289729</v>
      </c>
      <c r="AL322" s="16" t="n">
        <v>0.218430271538148</v>
      </c>
      <c r="AM322" s="16" t="n">
        <v>0.180847665675839</v>
      </c>
      <c r="AN322" s="16" t="n">
        <v>0.00729782784337774</v>
      </c>
      <c r="AO322" s="16" t="n">
        <v>0.149085112862093</v>
      </c>
      <c r="AP322" s="16" t="n">
        <v>0.000417726849123449</v>
      </c>
      <c r="AQ322" s="16"/>
      <c r="AR322" s="16" t="n">
        <v>0.11054488815006</v>
      </c>
      <c r="AS322" s="16" t="n">
        <v>0.26373370030304</v>
      </c>
      <c r="AT322" s="16" t="n">
        <v>0.0311826372107894</v>
      </c>
    </row>
    <row r="323">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row>
    <row r="324">
      <c r="B324" s="7" t="s">
        <v>197</v>
      </c>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row>
    <row r="325">
      <c r="B325" s="26" t="s">
        <v>74</v>
      </c>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row>
    <row r="326">
      <c r="B326" t="s">
        <v>182</v>
      </c>
      <c r="C326" s="16" t="n">
        <v>0.162508691218098</v>
      </c>
      <c r="D326" s="16" t="n">
        <v>0.241464348734657</v>
      </c>
      <c r="E326" s="16" t="n">
        <v>0.327895552338678</v>
      </c>
      <c r="F326" s="16" t="n">
        <v>0.109803103226643</v>
      </c>
      <c r="G326" s="16"/>
      <c r="H326" s="16" t="n">
        <v>0.580903686662695</v>
      </c>
      <c r="I326" s="16" t="n">
        <v>0.150155075305087</v>
      </c>
      <c r="J326" s="16"/>
      <c r="K326" s="16" t="n">
        <v>0.0896100943122922</v>
      </c>
      <c r="L326" s="16"/>
      <c r="M326" s="16" t="n">
        <v>0.133962843540108</v>
      </c>
      <c r="N326" s="16" t="n">
        <v>0.338586435352934</v>
      </c>
      <c r="O326" s="16" t="n">
        <v>0.339784309635477</v>
      </c>
      <c r="P326" s="16" t="n">
        <v>0.506149169815778</v>
      </c>
      <c r="Q326" s="16"/>
      <c r="R326" s="16" t="n">
        <v>0.180117874697331</v>
      </c>
      <c r="S326" s="16" t="n">
        <v>0.225550936470714</v>
      </c>
      <c r="T326" s="16" t="n">
        <v>0.295559825837356</v>
      </c>
      <c r="U326" s="16" t="n">
        <v>0.125254762035044</v>
      </c>
      <c r="V326" s="16" t="n">
        <v>0.0865842399984001</v>
      </c>
      <c r="W326" s="16"/>
      <c r="X326" s="16" t="n">
        <v>0.171963236278595</v>
      </c>
      <c r="Y326" s="16" t="n">
        <v>0.0585387266352153</v>
      </c>
      <c r="Z326" s="16" t="n">
        <v>0.295897071687808</v>
      </c>
      <c r="AA326" s="16" t="n">
        <v>0.121995678335452</v>
      </c>
      <c r="AB326" s="16" t="n">
        <v>0.369270286719011</v>
      </c>
      <c r="AC326" s="16" t="n">
        <v>0.208286841865436</v>
      </c>
      <c r="AD326" s="16" t="n">
        <v>0.448503426558809</v>
      </c>
      <c r="AE326" s="16"/>
      <c r="AF326" s="16" t="n">
        <v>0.0865785988420105</v>
      </c>
      <c r="AG326" s="16" t="n">
        <v>0.0692914638164032</v>
      </c>
      <c r="AH326" s="16" t="n">
        <v>0.516361190528452</v>
      </c>
      <c r="AI326" s="16" t="n">
        <v>0.0828976947956627</v>
      </c>
      <c r="AJ326" s="16" t="n">
        <v>0.12668802671445</v>
      </c>
      <c r="AK326" s="16" t="n">
        <v>0.138170293047459</v>
      </c>
      <c r="AL326" s="16" t="n">
        <v>0.678598079395054</v>
      </c>
      <c r="AM326" s="16" t="n">
        <v>0.077764751889985</v>
      </c>
      <c r="AN326" s="16" t="n">
        <v>0.291885233552905</v>
      </c>
      <c r="AO326" s="16" t="n">
        <v>0.268861547225862</v>
      </c>
      <c r="AP326" s="16" t="n">
        <v>0.171912804915887</v>
      </c>
      <c r="AQ326" s="16"/>
      <c r="AR326" s="16" t="n">
        <v>0.122231608689906</v>
      </c>
      <c r="AS326" s="16" t="n">
        <v>0.493016757293423</v>
      </c>
      <c r="AT326" s="16" t="n">
        <v>0.0939456866997095</v>
      </c>
    </row>
    <row r="327">
      <c r="B327" t="s">
        <v>183</v>
      </c>
      <c r="C327" s="16" t="n">
        <v>0.72642299736294</v>
      </c>
      <c r="D327" s="16" t="n">
        <v>0.606956239546927</v>
      </c>
      <c r="E327" s="16" t="n">
        <v>0.521253532734279</v>
      </c>
      <c r="F327" s="16" t="n">
        <v>0.794238274282187</v>
      </c>
      <c r="G327" s="16"/>
      <c r="H327" s="16" t="n">
        <v>0.36822708078026</v>
      </c>
      <c r="I327" s="16" t="n">
        <v>0.722671868493039</v>
      </c>
      <c r="J327" s="16"/>
      <c r="K327" s="16" t="n">
        <v>0.804084278633721</v>
      </c>
      <c r="L327" s="16"/>
      <c r="M327" s="16" t="n">
        <v>0.757484713703669</v>
      </c>
      <c r="N327" s="16" t="n">
        <v>0.5271088800155</v>
      </c>
      <c r="O327" s="16" t="n">
        <v>0.549118184923526</v>
      </c>
      <c r="P327" s="16" t="n">
        <v>0.388568303477052</v>
      </c>
      <c r="Q327" s="16"/>
      <c r="R327" s="16" t="n">
        <v>0.67599396434922</v>
      </c>
      <c r="S327" s="16" t="n">
        <v>0.483698947739153</v>
      </c>
      <c r="T327" s="16" t="n">
        <v>0.641756047675339</v>
      </c>
      <c r="U327" s="16" t="n">
        <v>0.835044985149663</v>
      </c>
      <c r="V327" s="16" t="n">
        <v>0.786851302763674</v>
      </c>
      <c r="W327" s="16"/>
      <c r="X327" s="16" t="n">
        <v>0.735640817524201</v>
      </c>
      <c r="Y327" s="16" t="n">
        <v>0.884906404369697</v>
      </c>
      <c r="Z327" s="16" t="n">
        <v>0.639947882139839</v>
      </c>
      <c r="AA327" s="16" t="n">
        <v>0.789563020282586</v>
      </c>
      <c r="AB327" s="16" t="n">
        <v>0.495854939710795</v>
      </c>
      <c r="AC327" s="16" t="n">
        <v>0.201232170802637</v>
      </c>
      <c r="AD327" s="16" t="n">
        <v>0.174276934596605</v>
      </c>
      <c r="AE327" s="16"/>
      <c r="AF327" s="16" t="n">
        <v>0.912162346966231</v>
      </c>
      <c r="AG327" s="16" t="n">
        <v>0.883898054940063</v>
      </c>
      <c r="AH327" s="16" t="n">
        <v>0.481841189988513</v>
      </c>
      <c r="AI327" s="16" t="n">
        <v>0.608379358119153</v>
      </c>
      <c r="AJ327" s="16" t="n">
        <v>0.709975766829485</v>
      </c>
      <c r="AK327" s="16" t="n">
        <v>0.778886879554019</v>
      </c>
      <c r="AL327" s="16" t="n">
        <v>0.290248059062287</v>
      </c>
      <c r="AM327" s="16" t="n">
        <v>0.784500947622468</v>
      </c>
      <c r="AN327" s="16" t="n">
        <v>0.665714291183734</v>
      </c>
      <c r="AO327" s="16" t="n">
        <v>0.601706267205946</v>
      </c>
      <c r="AP327" s="16" t="n">
        <v>0.68562553012525</v>
      </c>
      <c r="AQ327" s="16"/>
      <c r="AR327" s="16" t="n">
        <v>0.734966090374065</v>
      </c>
      <c r="AS327" s="16" t="n">
        <v>0.403929388003197</v>
      </c>
      <c r="AT327" s="16" t="n">
        <v>0.87434269226358</v>
      </c>
    </row>
    <row r="328">
      <c r="B328" t="s">
        <v>92</v>
      </c>
      <c r="C328" s="16" t="n">
        <v>0.111068311418962</v>
      </c>
      <c r="D328" s="16" t="n">
        <v>0.151579411718416</v>
      </c>
      <c r="E328" s="16" t="n">
        <v>0.150850914927043</v>
      </c>
      <c r="F328" s="16" t="n">
        <v>0.0959586224911697</v>
      </c>
      <c r="G328" s="16"/>
      <c r="H328" s="16" t="n">
        <v>0.0508692325570448</v>
      </c>
      <c r="I328" s="16" t="n">
        <v>0.127173056201874</v>
      </c>
      <c r="J328" s="16"/>
      <c r="K328" s="16" t="n">
        <v>0.106305627053987</v>
      </c>
      <c r="L328" s="16"/>
      <c r="M328" s="16" t="n">
        <v>0.108552442756223</v>
      </c>
      <c r="N328" s="16" t="n">
        <v>0.134304684631567</v>
      </c>
      <c r="O328" s="16" t="n">
        <v>0.111097505440997</v>
      </c>
      <c r="P328" s="16" t="n">
        <v>0.10528252670717</v>
      </c>
      <c r="Q328" s="16"/>
      <c r="R328" s="16" t="n">
        <v>0.143888160953449</v>
      </c>
      <c r="S328" s="16" t="n">
        <v>0.290750115790133</v>
      </c>
      <c r="T328" s="16" t="n">
        <v>0.0626841264873049</v>
      </c>
      <c r="U328" s="16" t="n">
        <v>0.0397002528152931</v>
      </c>
      <c r="V328" s="16" t="n">
        <v>0.126564457237926</v>
      </c>
      <c r="W328" s="16"/>
      <c r="X328" s="16" t="n">
        <v>0.0923959461972033</v>
      </c>
      <c r="Y328" s="16" t="n">
        <v>0.056554868995088</v>
      </c>
      <c r="Z328" s="16" t="n">
        <v>0.0641550461723533</v>
      </c>
      <c r="AA328" s="16" t="n">
        <v>0.0884413013819625</v>
      </c>
      <c r="AB328" s="16" t="n">
        <v>0.134874773570194</v>
      </c>
      <c r="AC328" s="16" t="n">
        <v>0.590480987331926</v>
      </c>
      <c r="AD328" s="16" t="n">
        <v>0.377219638844586</v>
      </c>
      <c r="AE328" s="16"/>
      <c r="AF328" s="16" t="n">
        <v>0.00125905419175868</v>
      </c>
      <c r="AG328" s="16" t="n">
        <v>0.046810481243534</v>
      </c>
      <c r="AH328" s="16" t="n">
        <v>0.00179761948303487</v>
      </c>
      <c r="AI328" s="16" t="n">
        <v>0.308722947085184</v>
      </c>
      <c r="AJ328" s="16" t="n">
        <v>0.163336206456064</v>
      </c>
      <c r="AK328" s="16" t="n">
        <v>0.0829428273985222</v>
      </c>
      <c r="AL328" s="16" t="n">
        <v>0.0311538615426589</v>
      </c>
      <c r="AM328" s="16" t="n">
        <v>0.137734300487547</v>
      </c>
      <c r="AN328" s="16" t="n">
        <v>0.0424004752633609</v>
      </c>
      <c r="AO328" s="16" t="n">
        <v>0.129432185568193</v>
      </c>
      <c r="AP328" s="16" t="n">
        <v>0.142461664958863</v>
      </c>
      <c r="AQ328" s="16"/>
      <c r="AR328" s="16" t="n">
        <v>0.142802300936029</v>
      </c>
      <c r="AS328" s="16" t="n">
        <v>0.10305385470338</v>
      </c>
      <c r="AT328" s="16" t="n">
        <v>0.0317116210367107</v>
      </c>
    </row>
    <row r="329">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row>
    <row r="330">
      <c r="B330" s="7" t="s">
        <v>210</v>
      </c>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row>
    <row r="331">
      <c r="B331" s="26" t="s">
        <v>74</v>
      </c>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row>
    <row r="332">
      <c r="B332" t="s">
        <v>202</v>
      </c>
      <c r="C332" s="16" t="n">
        <v>0.134500852919244</v>
      </c>
      <c r="D332" s="16" t="n">
        <v>0.214633776227785</v>
      </c>
      <c r="E332" s="16" t="n">
        <v>0.166745561577223</v>
      </c>
      <c r="F332" s="16" t="n">
        <v>0.116909219103524</v>
      </c>
      <c r="G332" s="16"/>
      <c r="H332" s="16" t="n">
        <v>0.45795241745217</v>
      </c>
      <c r="I332" s="16" t="n">
        <v>0.117523332786988</v>
      </c>
      <c r="J332" s="16"/>
      <c r="K332" s="16" t="n">
        <v>0.112398670106717</v>
      </c>
      <c r="L332" s="16"/>
      <c r="M332" s="16" t="n">
        <v>0.110499764983928</v>
      </c>
      <c r="N332" s="16" t="n">
        <v>0.295233338253174</v>
      </c>
      <c r="O332" s="16" t="n">
        <v>0.276262115533067</v>
      </c>
      <c r="P332" s="16" t="n">
        <v>0.295306237941622</v>
      </c>
      <c r="Q332" s="16"/>
      <c r="R332" s="16" t="n">
        <v>0.165804076619401</v>
      </c>
      <c r="S332" s="16" t="n">
        <v>0.302491255831528</v>
      </c>
      <c r="T332" s="16" t="n">
        <v>0.164861573562557</v>
      </c>
      <c r="U332" s="16" t="n">
        <v>0.105324751249208</v>
      </c>
      <c r="V332" s="16" t="n">
        <v>0.0849739911697211</v>
      </c>
      <c r="W332" s="16"/>
      <c r="X332" s="16" t="n">
        <v>0.141757665209445</v>
      </c>
      <c r="Y332" s="16" t="n">
        <v>0.0682465257446998</v>
      </c>
      <c r="Z332" s="16" t="n">
        <v>0.147706108495039</v>
      </c>
      <c r="AA332" s="16" t="n">
        <v>0.112308546189969</v>
      </c>
      <c r="AB332" s="16" t="n">
        <v>0.215207947303115</v>
      </c>
      <c r="AC332" s="16" t="n">
        <v>0.186690406437375</v>
      </c>
      <c r="AD332" s="16" t="n">
        <v>0.461128923718</v>
      </c>
      <c r="AE332" s="16"/>
      <c r="AF332" s="16" t="n">
        <v>0.084593327773368</v>
      </c>
      <c r="AG332" s="16" t="n">
        <v>0.0666008611891945</v>
      </c>
      <c r="AH332" s="16" t="n">
        <v>0.26510692355385</v>
      </c>
      <c r="AI332" s="16" t="n">
        <v>0.1616275814337</v>
      </c>
      <c r="AJ332" s="16" t="n">
        <v>0.0827621471444439</v>
      </c>
      <c r="AK332" s="16" t="n">
        <v>0.101435981333178</v>
      </c>
      <c r="AL332" s="16" t="n">
        <v>0.24971204778324</v>
      </c>
      <c r="AM332" s="16" t="n">
        <v>0.115305984683449</v>
      </c>
      <c r="AN332" s="16" t="n">
        <v>0.0375246852688447</v>
      </c>
      <c r="AO332" s="16" t="n">
        <v>0.406502484969651</v>
      </c>
      <c r="AP332" s="16" t="n">
        <v>0.0136384822570867</v>
      </c>
      <c r="AQ332" s="16"/>
      <c r="AR332" s="16" t="n">
        <v>0.119656619348683</v>
      </c>
      <c r="AS332" s="16" t="n">
        <v>0.289504490523197</v>
      </c>
      <c r="AT332" s="16" t="n">
        <v>0.0916902450542414</v>
      </c>
    </row>
    <row r="333">
      <c r="B333" t="s">
        <v>203</v>
      </c>
      <c r="C333" s="16" t="n">
        <v>0.169482903539987</v>
      </c>
      <c r="D333" s="16" t="n">
        <v>0.295449082210832</v>
      </c>
      <c r="E333" s="16" t="n">
        <v>0.360371928328274</v>
      </c>
      <c r="F333" s="16" t="n">
        <v>0.10471364879633</v>
      </c>
      <c r="G333" s="16"/>
      <c r="H333" s="16" t="n">
        <v>0.113552264631809</v>
      </c>
      <c r="I333" s="16" t="n">
        <v>0.167518809154453</v>
      </c>
      <c r="J333" s="16"/>
      <c r="K333" s="16" t="n">
        <v>0.151877374496662</v>
      </c>
      <c r="L333" s="16"/>
      <c r="M333" s="16" t="n">
        <v>0.132989182426255</v>
      </c>
      <c r="N333" s="16" t="n">
        <v>0.402194434349292</v>
      </c>
      <c r="O333" s="16" t="n">
        <v>0.419891988487791</v>
      </c>
      <c r="P333" s="16" t="n">
        <v>0.426373283112428</v>
      </c>
      <c r="Q333" s="16"/>
      <c r="R333" s="16" t="n">
        <v>0.0360372182869421</v>
      </c>
      <c r="S333" s="16" t="n">
        <v>0.310425501714501</v>
      </c>
      <c r="T333" s="16" t="n">
        <v>0.228469253222977</v>
      </c>
      <c r="U333" s="16" t="n">
        <v>0.169357077744938</v>
      </c>
      <c r="V333" s="16" t="n">
        <v>0.12459241411214</v>
      </c>
      <c r="W333" s="16"/>
      <c r="X333" s="16" t="n">
        <v>0.123100898574376</v>
      </c>
      <c r="Y333" s="16" t="n">
        <v>0.126207525712321</v>
      </c>
      <c r="Z333" s="16" t="n">
        <v>0.360655283894728</v>
      </c>
      <c r="AA333" s="16" t="n">
        <v>0.227682455670372</v>
      </c>
      <c r="AB333" s="16" t="n">
        <v>0.477866039623812</v>
      </c>
      <c r="AC333" s="16" t="n">
        <v>0.105843135857002</v>
      </c>
      <c r="AD333" s="16" t="n">
        <v>0.0737014491213999</v>
      </c>
      <c r="AE333" s="16"/>
      <c r="AF333" s="16" t="n">
        <v>0.0468040843538406</v>
      </c>
      <c r="AG333" s="16" t="n">
        <v>0.0649879155792101</v>
      </c>
      <c r="AH333" s="16" t="n">
        <v>0.275124247977272</v>
      </c>
      <c r="AI333" s="16" t="n">
        <v>0.134625513945116</v>
      </c>
      <c r="AJ333" s="16" t="n">
        <v>0.317239992784323</v>
      </c>
      <c r="AK333" s="16" t="n">
        <v>0.101452439275314</v>
      </c>
      <c r="AL333" s="16" t="n">
        <v>0.509001110043589</v>
      </c>
      <c r="AM333" s="16" t="n">
        <v>0.331989448134899</v>
      </c>
      <c r="AN333" s="16" t="n">
        <v>0.356710472319183</v>
      </c>
      <c r="AO333" s="16" t="n">
        <v>0.0213497087872361</v>
      </c>
      <c r="AP333" s="16" t="n">
        <v>0.158657380196458</v>
      </c>
      <c r="AQ333" s="16"/>
      <c r="AR333" s="16" t="n">
        <v>0.149518509392275</v>
      </c>
      <c r="AS333" s="16" t="n">
        <v>0.401407257549499</v>
      </c>
      <c r="AT333" s="16" t="n">
        <v>0.0995103888508868</v>
      </c>
    </row>
    <row r="334">
      <c r="B334" t="s">
        <v>204</v>
      </c>
      <c r="C334" s="16" t="n">
        <v>0.210651031552308</v>
      </c>
      <c r="D334" s="16" t="n">
        <v>0.0989678089518789</v>
      </c>
      <c r="E334" s="16" t="n">
        <v>0.28390763975678</v>
      </c>
      <c r="F334" s="16" t="n">
        <v>0.203878432369739</v>
      </c>
      <c r="G334" s="16"/>
      <c r="H334" s="16" t="n">
        <v>0.340591347863901</v>
      </c>
      <c r="I334" s="16" t="n">
        <v>0.193099327848758</v>
      </c>
      <c r="J334" s="16"/>
      <c r="K334" s="16" t="n">
        <v>0.174720926605201</v>
      </c>
      <c r="L334" s="16"/>
      <c r="M334" s="16" t="n">
        <v>0.216034690543785</v>
      </c>
      <c r="N334" s="16" t="n">
        <v>0.173988337159146</v>
      </c>
      <c r="O334" s="16" t="n">
        <v>0.170602532424641</v>
      </c>
      <c r="P334" s="16" t="n">
        <v>0.212990771818653</v>
      </c>
      <c r="Q334" s="16"/>
      <c r="R334" s="16" t="n">
        <v>0.133026450848943</v>
      </c>
      <c r="S334" s="16" t="n">
        <v>0.115257392877217</v>
      </c>
      <c r="T334" s="16" t="n">
        <v>0.224355536788973</v>
      </c>
      <c r="U334" s="16" t="n">
        <v>0.260705072634722</v>
      </c>
      <c r="V334" s="16" t="n">
        <v>0.206892480731111</v>
      </c>
      <c r="W334" s="16"/>
      <c r="X334" s="16" t="n">
        <v>0.16634081911656</v>
      </c>
      <c r="Y334" s="16" t="n">
        <v>0.101591505153705</v>
      </c>
      <c r="Z334" s="16" t="n">
        <v>0.264311751642667</v>
      </c>
      <c r="AA334" s="16" t="n">
        <v>0.401376328259749</v>
      </c>
      <c r="AB334" s="16" t="n">
        <v>0.0946309060811565</v>
      </c>
      <c r="AC334" s="16" t="n">
        <v>0.58982701936437</v>
      </c>
      <c r="AD334" s="16" t="n">
        <v>0.0621609030381787</v>
      </c>
      <c r="AE334" s="16"/>
      <c r="AF334" s="16" t="n">
        <v>0.430647198161337</v>
      </c>
      <c r="AG334" s="16" t="n">
        <v>0.00192794387946002</v>
      </c>
      <c r="AH334" s="16" t="n">
        <v>0.0218924520323322</v>
      </c>
      <c r="AI334" s="16" t="n">
        <v>0.346361096629084</v>
      </c>
      <c r="AJ334" s="16" t="n">
        <v>0.0712550066949025</v>
      </c>
      <c r="AK334" s="16" t="n">
        <v>0.24760158747321</v>
      </c>
      <c r="AL334" s="16" t="n">
        <v>0.223942141335873</v>
      </c>
      <c r="AM334" s="16" t="n">
        <v>0.177330800701766</v>
      </c>
      <c r="AN334" s="16" t="n">
        <v>0.0933301751896586</v>
      </c>
      <c r="AO334" s="16" t="n">
        <v>0.00201513555026944</v>
      </c>
      <c r="AP334" s="16" t="n">
        <v>0.542780807628729</v>
      </c>
      <c r="AQ334" s="16"/>
      <c r="AR334" s="16" t="n">
        <v>0.201893460149754</v>
      </c>
      <c r="AS334" s="16" t="n">
        <v>0.279330145768489</v>
      </c>
      <c r="AT334" s="16" t="n">
        <v>0.197425915376501</v>
      </c>
    </row>
    <row r="335">
      <c r="B335" t="s">
        <v>205</v>
      </c>
      <c r="C335" s="16" t="n">
        <v>0.182691895596572</v>
      </c>
      <c r="D335" s="16" t="n">
        <v>0.0324919414412448</v>
      </c>
      <c r="E335" s="16" t="n">
        <v>0.182043219840884</v>
      </c>
      <c r="F335" s="16" t="n">
        <v>0.199836977733719</v>
      </c>
      <c r="G335" s="16"/>
      <c r="H335" s="16" t="n">
        <v>0.0420951224756701</v>
      </c>
      <c r="I335" s="16" t="n">
        <v>0.126378911831123</v>
      </c>
      <c r="J335" s="16"/>
      <c r="K335" s="16" t="n">
        <v>0.216973492988425</v>
      </c>
      <c r="L335" s="16"/>
      <c r="M335" s="16" t="n">
        <v>0.198268116872962</v>
      </c>
      <c r="N335" s="16" t="n">
        <v>0.0801582714457112</v>
      </c>
      <c r="O335" s="16" t="n">
        <v>0.0953456128791131</v>
      </c>
      <c r="P335" s="16" t="n">
        <v>0.0390816711527635</v>
      </c>
      <c r="Q335" s="16"/>
      <c r="R335" s="16" t="n">
        <v>0.133026450848943</v>
      </c>
      <c r="S335" s="16" t="n">
        <v>0.0944428372598088</v>
      </c>
      <c r="T335" s="16" t="n">
        <v>0.0735043751464851</v>
      </c>
      <c r="U335" s="16" t="n">
        <v>0.341965862373009</v>
      </c>
      <c r="V335" s="16" t="n">
        <v>0.178009092208544</v>
      </c>
      <c r="W335" s="16"/>
      <c r="X335" s="16" t="n">
        <v>0.315421508900034</v>
      </c>
      <c r="Y335" s="16" t="n">
        <v>0.147398003020957</v>
      </c>
      <c r="Z335" s="16" t="n">
        <v>0.000305213165632469</v>
      </c>
      <c r="AA335" s="16" t="n">
        <v>0.0886628196347139</v>
      </c>
      <c r="AB335" s="16" t="n">
        <v>0.169810076950176</v>
      </c>
      <c r="AC335" s="16" t="n">
        <v>0.10799776856645</v>
      </c>
      <c r="AD335" s="16" t="n">
        <v>0.390559930637185</v>
      </c>
      <c r="AE335" s="16"/>
      <c r="AF335" s="16" t="n">
        <v>0</v>
      </c>
      <c r="AG335" s="16" t="n">
        <v>0.000400818842968049</v>
      </c>
      <c r="AH335" s="16" t="n">
        <v>0.221553690756199</v>
      </c>
      <c r="AI335" s="16" t="n">
        <v>0.066203232993045</v>
      </c>
      <c r="AJ335" s="16" t="n">
        <v>0.150739578147844</v>
      </c>
      <c r="AK335" s="16" t="n">
        <v>0.16566543146466</v>
      </c>
      <c r="AL335" s="16" t="n">
        <v>0.0173447008372973</v>
      </c>
      <c r="AM335" s="16" t="n">
        <v>0.374277348102554</v>
      </c>
      <c r="AN335" s="16" t="n">
        <v>0.0836554362472885</v>
      </c>
      <c r="AO335" s="16" t="n">
        <v>0.569495962578976</v>
      </c>
      <c r="AP335" s="16" t="n">
        <v>0.142461664958863</v>
      </c>
      <c r="AQ335" s="16"/>
      <c r="AR335" s="16" t="n">
        <v>0.108192353342135</v>
      </c>
      <c r="AS335" s="16" t="n">
        <v>0.0227849970231977</v>
      </c>
      <c r="AT335" s="16" t="n">
        <v>0.463438237854352</v>
      </c>
    </row>
    <row r="336">
      <c r="B336" t="s">
        <v>206</v>
      </c>
      <c r="C336" s="16" t="n">
        <v>0.209317584384449</v>
      </c>
      <c r="D336" s="16" t="n">
        <v>0.130371966960418</v>
      </c>
      <c r="E336" s="16" t="n">
        <v>0.00680112176551175</v>
      </c>
      <c r="F336" s="16" t="n">
        <v>0.271851432260859</v>
      </c>
      <c r="G336" s="16"/>
      <c r="H336" s="16" t="n">
        <v>0.0451790746921775</v>
      </c>
      <c r="I336" s="16" t="n">
        <v>0.259501766726751</v>
      </c>
      <c r="J336" s="16"/>
      <c r="K336" s="16" t="n">
        <v>0.251123849863372</v>
      </c>
      <c r="L336" s="16"/>
      <c r="M336" s="16" t="n">
        <v>0.2346294635307</v>
      </c>
      <c r="N336" s="16" t="n">
        <v>0.0484256187926762</v>
      </c>
      <c r="O336" s="16" t="n">
        <v>0.0378977506753882</v>
      </c>
      <c r="P336" s="16" t="n">
        <v>0.0163324267818242</v>
      </c>
      <c r="Q336" s="16"/>
      <c r="R336" s="16" t="n">
        <v>0.399079352546829</v>
      </c>
      <c r="S336" s="16" t="n">
        <v>0</v>
      </c>
      <c r="T336" s="16" t="n">
        <v>0.263462907693964</v>
      </c>
      <c r="U336" s="16" t="n">
        <v>0.0830666399246016</v>
      </c>
      <c r="V336" s="16" t="n">
        <v>0.282735204846285</v>
      </c>
      <c r="W336" s="16"/>
      <c r="X336" s="16" t="n">
        <v>0.152027464919751</v>
      </c>
      <c r="Y336" s="16" t="n">
        <v>0.509821096037106</v>
      </c>
      <c r="Z336" s="16" t="n">
        <v>0.227021642801933</v>
      </c>
      <c r="AA336" s="16" t="n">
        <v>0.0884237096088974</v>
      </c>
      <c r="AB336" s="16" t="n">
        <v>0.0421812920378752</v>
      </c>
      <c r="AC336" s="16" t="n">
        <v>0.00964166977480198</v>
      </c>
      <c r="AD336" s="16" t="n">
        <v>0.0114615006421083</v>
      </c>
      <c r="AE336" s="16"/>
      <c r="AF336" s="16" t="n">
        <v>0.436696335519696</v>
      </c>
      <c r="AG336" s="16" t="n">
        <v>0.866082460509167</v>
      </c>
      <c r="AH336" s="16" t="n">
        <v>0.216322685680347</v>
      </c>
      <c r="AI336" s="16" t="n">
        <v>0.291182574999055</v>
      </c>
      <c r="AJ336" s="16" t="n">
        <v>0.136559430578997</v>
      </c>
      <c r="AK336" s="16" t="n">
        <v>0.246639617076278</v>
      </c>
      <c r="AL336" s="16" t="n">
        <v>0</v>
      </c>
      <c r="AM336" s="16" t="n">
        <v>0.00109641837733115</v>
      </c>
      <c r="AN336" s="16" t="n">
        <v>0</v>
      </c>
      <c r="AO336" s="16" t="n">
        <v>0.000636708113867438</v>
      </c>
      <c r="AP336" s="16" t="n">
        <v>0.142461664958863</v>
      </c>
      <c r="AQ336" s="16"/>
      <c r="AR336" s="16" t="n">
        <v>0.273257171870948</v>
      </c>
      <c r="AS336" s="16" t="n">
        <v>0.00675766671348643</v>
      </c>
      <c r="AT336" s="16" t="n">
        <v>0.147935212864018</v>
      </c>
    </row>
    <row r="337">
      <c r="B337" t="s">
        <v>92</v>
      </c>
      <c r="C337" s="16" t="n">
        <v>0.0933557320074395</v>
      </c>
      <c r="D337" s="16" t="n">
        <v>0.228085424207841</v>
      </c>
      <c r="E337" s="16" t="n">
        <v>0.000130528731327827</v>
      </c>
      <c r="F337" s="16" t="n">
        <v>0.102810289735828</v>
      </c>
      <c r="G337" s="16"/>
      <c r="H337" s="16" t="n">
        <v>0.000629772884273283</v>
      </c>
      <c r="I337" s="16" t="n">
        <v>0.135977851651927</v>
      </c>
      <c r="J337" s="16"/>
      <c r="K337" s="16" t="n">
        <v>0.0929056859396228</v>
      </c>
      <c r="L337" s="16"/>
      <c r="M337" s="16" t="n">
        <v>0.10757878164237</v>
      </c>
      <c r="N337" s="16" t="n">
        <v>0</v>
      </c>
      <c r="O337" s="16" t="n">
        <v>0</v>
      </c>
      <c r="P337" s="16" t="n">
        <v>0.00991560919270916</v>
      </c>
      <c r="Q337" s="16"/>
      <c r="R337" s="16" t="n">
        <v>0.133026450848943</v>
      </c>
      <c r="S337" s="16" t="n">
        <v>0.177383012316945</v>
      </c>
      <c r="T337" s="16" t="n">
        <v>0.0453463535850439</v>
      </c>
      <c r="U337" s="16" t="n">
        <v>0.0395805960735219</v>
      </c>
      <c r="V337" s="16" t="n">
        <v>0.122796816932199</v>
      </c>
      <c r="W337" s="16"/>
      <c r="X337" s="16" t="n">
        <v>0.101351643279834</v>
      </c>
      <c r="Y337" s="16" t="n">
        <v>0.0467353443312104</v>
      </c>
      <c r="Z337" s="16" t="n">
        <v>0</v>
      </c>
      <c r="AA337" s="16" t="n">
        <v>0.0815461406362993</v>
      </c>
      <c r="AB337" s="16" t="n">
        <v>0.00030373800386644</v>
      </c>
      <c r="AC337" s="16" t="n">
        <v>0</v>
      </c>
      <c r="AD337" s="16" t="n">
        <v>0.000987292843128864</v>
      </c>
      <c r="AE337" s="16"/>
      <c r="AF337" s="16" t="n">
        <v>0.00125905419175868</v>
      </c>
      <c r="AG337" s="16" t="n">
        <v>0</v>
      </c>
      <c r="AH337" s="16" t="n">
        <v>0</v>
      </c>
      <c r="AI337" s="16" t="n">
        <v>0</v>
      </c>
      <c r="AJ337" s="16" t="n">
        <v>0.241443844649489</v>
      </c>
      <c r="AK337" s="16" t="n">
        <v>0.13720494337736</v>
      </c>
      <c r="AL337" s="16" t="n">
        <v>0</v>
      </c>
      <c r="AM337" s="16" t="n">
        <v>0</v>
      </c>
      <c r="AN337" s="16" t="n">
        <v>0.428779230975025</v>
      </c>
      <c r="AO337" s="16" t="n">
        <v>0</v>
      </c>
      <c r="AP337" s="16" t="n">
        <v>0</v>
      </c>
      <c r="AQ337" s="16"/>
      <c r="AR337" s="16" t="n">
        <v>0.147481885896205</v>
      </c>
      <c r="AS337" s="16" t="n">
        <v>0.000215442422131268</v>
      </c>
      <c r="AT337" s="16" t="n">
        <v>0</v>
      </c>
    </row>
    <row r="338">
      <c r="B338" t="s">
        <v>207</v>
      </c>
      <c r="C338" s="16" t="n">
        <v>0.303983756459231</v>
      </c>
      <c r="D338" s="16" t="n">
        <v>0.510082858438617</v>
      </c>
      <c r="E338" s="16" t="n">
        <v>0.527117489905497</v>
      </c>
      <c r="F338" s="16" t="n">
        <v>0.221622867899854</v>
      </c>
      <c r="G338" s="16"/>
      <c r="H338" s="16" t="n">
        <v>0.571504682083979</v>
      </c>
      <c r="I338" s="16" t="n">
        <v>0.285042141941441</v>
      </c>
      <c r="J338" s="16"/>
      <c r="K338" s="16" t="n">
        <v>0.264276044603379</v>
      </c>
      <c r="L338" s="16"/>
      <c r="M338" s="16" t="n">
        <v>0.243488947410183</v>
      </c>
      <c r="N338" s="16" t="n">
        <v>0.697427772602466</v>
      </c>
      <c r="O338" s="16" t="n">
        <v>0.696154104020858</v>
      </c>
      <c r="P338" s="16" t="n">
        <v>0.72167952105405</v>
      </c>
      <c r="Q338" s="16"/>
      <c r="R338" s="16" t="n">
        <v>0.201841294906343</v>
      </c>
      <c r="S338" s="16" t="n">
        <v>0.612916757546029</v>
      </c>
      <c r="T338" s="16" t="n">
        <v>0.393330826785535</v>
      </c>
      <c r="U338" s="16" t="n">
        <v>0.274681828994146</v>
      </c>
      <c r="V338" s="16" t="n">
        <v>0.209566405281861</v>
      </c>
      <c r="W338" s="16"/>
      <c r="X338" s="16" t="n">
        <v>0.264858563783821</v>
      </c>
      <c r="Y338" s="16" t="n">
        <v>0.194454051457021</v>
      </c>
      <c r="Z338" s="16" t="n">
        <v>0.508361392389768</v>
      </c>
      <c r="AA338" s="16" t="n">
        <v>0.339991001860341</v>
      </c>
      <c r="AB338" s="16" t="n">
        <v>0.693073986926926</v>
      </c>
      <c r="AC338" s="16" t="n">
        <v>0.292533542294377</v>
      </c>
      <c r="AD338" s="16" t="n">
        <v>0.5348303728394</v>
      </c>
      <c r="AE338" s="16"/>
      <c r="AF338" s="16" t="n">
        <v>0.131397412127209</v>
      </c>
      <c r="AG338" s="16" t="n">
        <v>0.131588776768405</v>
      </c>
      <c r="AH338" s="16" t="n">
        <v>0.540231171531123</v>
      </c>
      <c r="AI338" s="16" t="n">
        <v>0.296253095378816</v>
      </c>
      <c r="AJ338" s="16" t="n">
        <v>0.400002139928767</v>
      </c>
      <c r="AK338" s="16" t="n">
        <v>0.202888420608492</v>
      </c>
      <c r="AL338" s="16" t="n">
        <v>0.758713157826829</v>
      </c>
      <c r="AM338" s="16" t="n">
        <v>0.447295432818348</v>
      </c>
      <c r="AN338" s="16" t="n">
        <v>0.394235157588028</v>
      </c>
      <c r="AO338" s="16" t="n">
        <v>0.427852193756887</v>
      </c>
      <c r="AP338" s="16" t="n">
        <v>0.172295862453545</v>
      </c>
      <c r="AQ338" s="16"/>
      <c r="AR338" s="16" t="n">
        <v>0.269175128740958</v>
      </c>
      <c r="AS338" s="16" t="n">
        <v>0.690911748072696</v>
      </c>
      <c r="AT338" s="16" t="n">
        <v>0.191200633905128</v>
      </c>
    </row>
    <row r="339">
      <c r="B339" t="s">
        <v>208</v>
      </c>
      <c r="C339" s="16" t="n">
        <v>0.392009479981021</v>
      </c>
      <c r="D339" s="16" t="n">
        <v>0.162863908401663</v>
      </c>
      <c r="E339" s="16" t="n">
        <v>0.188844341606396</v>
      </c>
      <c r="F339" s="16" t="n">
        <v>0.471688409994578</v>
      </c>
      <c r="G339" s="16"/>
      <c r="H339" s="16" t="n">
        <v>0.0872741971678476</v>
      </c>
      <c r="I339" s="16" t="n">
        <v>0.385880678557874</v>
      </c>
      <c r="J339" s="16"/>
      <c r="K339" s="16" t="n">
        <v>0.468097342851797</v>
      </c>
      <c r="L339" s="16"/>
      <c r="M339" s="16" t="n">
        <v>0.432897580403662</v>
      </c>
      <c r="N339" s="16" t="n">
        <v>0.128583890238387</v>
      </c>
      <c r="O339" s="16" t="n">
        <v>0.133243363554501</v>
      </c>
      <c r="P339" s="16" t="n">
        <v>0.0554140979345878</v>
      </c>
      <c r="Q339" s="16"/>
      <c r="R339" s="16" t="n">
        <v>0.532105803395772</v>
      </c>
      <c r="S339" s="16" t="n">
        <v>0.0944428372598088</v>
      </c>
      <c r="T339" s="16" t="n">
        <v>0.336967282840449</v>
      </c>
      <c r="U339" s="16" t="n">
        <v>0.42503250229761</v>
      </c>
      <c r="V339" s="16" t="n">
        <v>0.460744297054829</v>
      </c>
      <c r="W339" s="16"/>
      <c r="X339" s="16" t="n">
        <v>0.467448973819785</v>
      </c>
      <c r="Y339" s="16" t="n">
        <v>0.657219099058063</v>
      </c>
      <c r="Z339" s="16" t="n">
        <v>0.227326855967565</v>
      </c>
      <c r="AA339" s="16" t="n">
        <v>0.177086529243611</v>
      </c>
      <c r="AB339" s="16" t="n">
        <v>0.211991368988051</v>
      </c>
      <c r="AC339" s="16" t="n">
        <v>0.117639438341252</v>
      </c>
      <c r="AD339" s="16" t="n">
        <v>0.402021431279293</v>
      </c>
      <c r="AE339" s="16"/>
      <c r="AF339" s="16" t="n">
        <v>0.436696335519696</v>
      </c>
      <c r="AG339" s="16" t="n">
        <v>0.866483279352135</v>
      </c>
      <c r="AH339" s="16" t="n">
        <v>0.437876376436545</v>
      </c>
      <c r="AI339" s="16" t="n">
        <v>0.3573858079921</v>
      </c>
      <c r="AJ339" s="16" t="n">
        <v>0.287299008726841</v>
      </c>
      <c r="AK339" s="16" t="n">
        <v>0.412305048540938</v>
      </c>
      <c r="AL339" s="16" t="n">
        <v>0.0173447008372973</v>
      </c>
      <c r="AM339" s="16" t="n">
        <v>0.375373766479886</v>
      </c>
      <c r="AN339" s="16" t="n">
        <v>0.0836554362472885</v>
      </c>
      <c r="AO339" s="16" t="n">
        <v>0.570132670692843</v>
      </c>
      <c r="AP339" s="16" t="n">
        <v>0.284923329917727</v>
      </c>
      <c r="AQ339" s="16"/>
      <c r="AR339" s="16" t="n">
        <v>0.381449525213083</v>
      </c>
      <c r="AS339" s="16" t="n">
        <v>0.0295426637366841</v>
      </c>
      <c r="AT339" s="16" t="n">
        <v>0.611373450718371</v>
      </c>
    </row>
    <row r="340">
      <c r="B340" t="s">
        <v>123</v>
      </c>
      <c r="C340" s="16" t="n">
        <v>-0.0880257235217903</v>
      </c>
      <c r="D340" s="16" t="n">
        <v>0.347218950036954</v>
      </c>
      <c r="E340" s="16" t="n">
        <v>0.338273148299101</v>
      </c>
      <c r="F340" s="16" t="n">
        <v>-0.250065542094724</v>
      </c>
      <c r="G340" s="16"/>
      <c r="H340" s="16" t="n">
        <v>0.484230484916131</v>
      </c>
      <c r="I340" s="16" t="n">
        <v>-0.100838536616433</v>
      </c>
      <c r="J340" s="16"/>
      <c r="K340" s="16" t="n">
        <v>-0.203821298248418</v>
      </c>
      <c r="L340" s="16"/>
      <c r="M340" s="16" t="n">
        <v>-0.189408632993479</v>
      </c>
      <c r="N340" s="16" t="n">
        <v>0.568843882364079</v>
      </c>
      <c r="O340" s="16" t="n">
        <v>0.562910740466356</v>
      </c>
      <c r="P340" s="16" t="n">
        <v>0.666265423119462</v>
      </c>
      <c r="Q340" s="16"/>
      <c r="R340" s="16" t="n">
        <v>-0.330264508489429</v>
      </c>
      <c r="S340" s="16" t="n">
        <v>0.51847392028622</v>
      </c>
      <c r="T340" s="16" t="n">
        <v>0.0563635439450859</v>
      </c>
      <c r="U340" s="16" t="n">
        <v>-0.150350673303465</v>
      </c>
      <c r="V340" s="16" t="n">
        <v>-0.251177891772968</v>
      </c>
      <c r="W340" s="16"/>
      <c r="X340" s="16" t="n">
        <v>-0.202590410035964</v>
      </c>
      <c r="Y340" s="16" t="n">
        <v>-0.462765047601042</v>
      </c>
      <c r="Z340" s="16" t="n">
        <v>0.281034536422202</v>
      </c>
      <c r="AA340" s="16" t="n">
        <v>0.162904472616729</v>
      </c>
      <c r="AB340" s="16" t="n">
        <v>0.481082617938875</v>
      </c>
      <c r="AC340" s="16" t="n">
        <v>0.174894103953125</v>
      </c>
      <c r="AD340" s="16" t="n">
        <v>0.132808941560107</v>
      </c>
      <c r="AE340" s="16"/>
      <c r="AF340" s="16" t="n">
        <v>-0.305298923392487</v>
      </c>
      <c r="AG340" s="16" t="n">
        <v>-0.734894502583731</v>
      </c>
      <c r="AH340" s="16" t="n">
        <v>0.102354795094577</v>
      </c>
      <c r="AI340" s="16" t="n">
        <v>-0.061132712613284</v>
      </c>
      <c r="AJ340" s="16" t="n">
        <v>0.112703131201926</v>
      </c>
      <c r="AK340" s="16" t="n">
        <v>-0.209416627932446</v>
      </c>
      <c r="AL340" s="16" t="n">
        <v>0.741368456989532</v>
      </c>
      <c r="AM340" s="16" t="n">
        <v>0.0719216663384626</v>
      </c>
      <c r="AN340" s="16" t="n">
        <v>0.310579721340739</v>
      </c>
      <c r="AO340" s="16" t="n">
        <v>-0.142280476935956</v>
      </c>
      <c r="AP340" s="16" t="n">
        <v>-0.112627467464182</v>
      </c>
      <c r="AQ340" s="16"/>
      <c r="AR340" s="16" t="n">
        <v>-0.112274396472125</v>
      </c>
      <c r="AS340" s="16" t="n">
        <v>0.661369084336012</v>
      </c>
      <c r="AT340" s="16" t="n">
        <v>-0.420172816813243</v>
      </c>
    </row>
    <row r="341">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row>
    <row r="342">
      <c r="B342" s="7" t="s">
        <v>211</v>
      </c>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row>
    <row r="343">
      <c r="B343" s="26" t="s">
        <v>74</v>
      </c>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row>
    <row r="344">
      <c r="B344" t="s">
        <v>202</v>
      </c>
      <c r="C344" s="16" t="n">
        <v>0.145241859092226</v>
      </c>
      <c r="D344" s="16" t="n">
        <v>0.231581871683663</v>
      </c>
      <c r="E344" s="16" t="n">
        <v>0.362206725970734</v>
      </c>
      <c r="F344" s="16" t="n">
        <v>0.0780474517760436</v>
      </c>
      <c r="G344" s="16"/>
      <c r="H344" s="16" t="n">
        <v>0.517822118189943</v>
      </c>
      <c r="I344" s="16" t="n">
        <v>0.107678076032407</v>
      </c>
      <c r="J344" s="16"/>
      <c r="K344" s="16" t="n">
        <v>0.176848945347385</v>
      </c>
      <c r="L344" s="16"/>
      <c r="M344" s="16" t="n">
        <v>0.124178626489724</v>
      </c>
      <c r="N344" s="16" t="n">
        <v>0.26932898880854</v>
      </c>
      <c r="O344" s="16" t="n">
        <v>0.31665845035255</v>
      </c>
      <c r="P344" s="16" t="n">
        <v>0.317983309996786</v>
      </c>
      <c r="Q344" s="16"/>
      <c r="R344" s="16" t="n">
        <v>0.180117874697331</v>
      </c>
      <c r="S344" s="16" t="n">
        <v>0.122076515220827</v>
      </c>
      <c r="T344" s="16" t="n">
        <v>0.298317859215093</v>
      </c>
      <c r="U344" s="16" t="n">
        <v>0.113789118984677</v>
      </c>
      <c r="V344" s="16" t="n">
        <v>0.0830416534087328</v>
      </c>
      <c r="W344" s="16"/>
      <c r="X344" s="16" t="n">
        <v>0.088900034131371</v>
      </c>
      <c r="Y344" s="16" t="n">
        <v>0.0127144004939044</v>
      </c>
      <c r="Z344" s="16" t="n">
        <v>0.300316472135346</v>
      </c>
      <c r="AA344" s="16" t="n">
        <v>0.202529434107881</v>
      </c>
      <c r="AB344" s="16" t="n">
        <v>0.342500839044923</v>
      </c>
      <c r="AC344" s="16" t="n">
        <v>0.212262940804046</v>
      </c>
      <c r="AD344" s="16" t="n">
        <v>0.422288829800837</v>
      </c>
      <c r="AE344" s="16"/>
      <c r="AF344" s="16" t="n">
        <v>0.0328241956764638</v>
      </c>
      <c r="AG344" s="16" t="n">
        <v>0.0700931015023393</v>
      </c>
      <c r="AH344" s="16" t="n">
        <v>0.277720692824789</v>
      </c>
      <c r="AI344" s="16" t="n">
        <v>0.185376183972293</v>
      </c>
      <c r="AJ344" s="16" t="n">
        <v>0.0478609714223185</v>
      </c>
      <c r="AK344" s="16" t="n">
        <v>0.0638852680543496</v>
      </c>
      <c r="AL344" s="16" t="n">
        <v>0.459882314543456</v>
      </c>
      <c r="AM344" s="16" t="n">
        <v>0.238117398559899</v>
      </c>
      <c r="AN344" s="16" t="n">
        <v>0.335809025253487</v>
      </c>
      <c r="AO344" s="16" t="n">
        <v>0.268861547225862</v>
      </c>
      <c r="AP344" s="16" t="n">
        <v>0.0154809940255946</v>
      </c>
      <c r="AQ344" s="16"/>
      <c r="AR344" s="16" t="n">
        <v>0.0921831313929816</v>
      </c>
      <c r="AS344" s="16" t="n">
        <v>0.559276218090493</v>
      </c>
      <c r="AT344" s="16" t="n">
        <v>0.0662076675448107</v>
      </c>
    </row>
    <row r="345">
      <c r="B345" t="s">
        <v>203</v>
      </c>
      <c r="C345" s="16" t="n">
        <v>0.245871827487764</v>
      </c>
      <c r="D345" s="16" t="n">
        <v>0.17255808198689</v>
      </c>
      <c r="E345" s="16" t="n">
        <v>0.341361997028587</v>
      </c>
      <c r="F345" s="16" t="n">
        <v>0.228877347076497</v>
      </c>
      <c r="G345" s="16"/>
      <c r="H345" s="16" t="n">
        <v>0.0219300827433937</v>
      </c>
      <c r="I345" s="16" t="n">
        <v>0.189767365582016</v>
      </c>
      <c r="J345" s="16"/>
      <c r="K345" s="16" t="n">
        <v>0.301964271858521</v>
      </c>
      <c r="L345" s="16"/>
      <c r="M345" s="16" t="n">
        <v>0.233559268562039</v>
      </c>
      <c r="N345" s="16" t="n">
        <v>0.291671402496216</v>
      </c>
      <c r="O345" s="16" t="n">
        <v>0.432558133879794</v>
      </c>
      <c r="P345" s="16" t="n">
        <v>0.350038607872051</v>
      </c>
      <c r="Q345" s="16"/>
      <c r="R345" s="16" t="n">
        <v>0.133026450848943</v>
      </c>
      <c r="S345" s="16" t="n">
        <v>0.320566477551603</v>
      </c>
      <c r="T345" s="16" t="n">
        <v>0.209607510971146</v>
      </c>
      <c r="U345" s="16" t="n">
        <v>0.398990162222739</v>
      </c>
      <c r="V345" s="16" t="n">
        <v>0.172654207740497</v>
      </c>
      <c r="W345" s="16"/>
      <c r="X345" s="16" t="n">
        <v>0.261496358513089</v>
      </c>
      <c r="Y345" s="16" t="n">
        <v>0.255933052832576</v>
      </c>
      <c r="Z345" s="16" t="n">
        <v>0.166219287287953</v>
      </c>
      <c r="AA345" s="16" t="n">
        <v>0.534548531165324</v>
      </c>
      <c r="AB345" s="16" t="n">
        <v>0.217721932840784</v>
      </c>
      <c r="AC345" s="16" t="n">
        <v>0.0969934859424777</v>
      </c>
      <c r="AD345" s="16" t="n">
        <v>0.121192664037876</v>
      </c>
      <c r="AE345" s="16"/>
      <c r="AF345" s="16" t="n">
        <v>0.922889828353213</v>
      </c>
      <c r="AG345" s="16" t="n">
        <v>0.00400459175500165</v>
      </c>
      <c r="AH345" s="16" t="n">
        <v>0.282552667208763</v>
      </c>
      <c r="AI345" s="16" t="n">
        <v>0.162255205976241</v>
      </c>
      <c r="AJ345" s="16" t="n">
        <v>0.180566322022079</v>
      </c>
      <c r="AK345" s="16" t="n">
        <v>0.196559287052752</v>
      </c>
      <c r="AL345" s="16" t="n">
        <v>0.273774445517567</v>
      </c>
      <c r="AM345" s="16" t="n">
        <v>0.115473882721107</v>
      </c>
      <c r="AN345" s="16" t="n">
        <v>0.191200417118429</v>
      </c>
      <c r="AO345" s="16" t="n">
        <v>0.451416309708543</v>
      </c>
      <c r="AP345" s="16" t="n">
        <v>0.842057341015542</v>
      </c>
      <c r="AQ345" s="16"/>
      <c r="AR345" s="16" t="n">
        <v>0.210063726687203</v>
      </c>
      <c r="AS345" s="16" t="n">
        <v>0.152266102784088</v>
      </c>
      <c r="AT345" s="16" t="n">
        <v>0.38966204509037</v>
      </c>
    </row>
    <row r="346">
      <c r="B346" t="s">
        <v>204</v>
      </c>
      <c r="C346" s="16" t="n">
        <v>0.216619153483359</v>
      </c>
      <c r="D346" s="16" t="n">
        <v>0.302296395699484</v>
      </c>
      <c r="E346" s="16" t="n">
        <v>0.14798010962135</v>
      </c>
      <c r="F346" s="16" t="n">
        <v>0.225108143253265</v>
      </c>
      <c r="G346" s="16"/>
      <c r="H346" s="16" t="n">
        <v>0.348850956444929</v>
      </c>
      <c r="I346" s="16" t="n">
        <v>0.213655938631122</v>
      </c>
      <c r="J346" s="16"/>
      <c r="K346" s="16" t="n">
        <v>0.167399747266361</v>
      </c>
      <c r="L346" s="16"/>
      <c r="M346" s="16" t="n">
        <v>0.214087368316079</v>
      </c>
      <c r="N346" s="16" t="n">
        <v>0.24975754448727</v>
      </c>
      <c r="O346" s="16" t="n">
        <v>0.174007913247457</v>
      </c>
      <c r="P346" s="16" t="n">
        <v>0.251215886719462</v>
      </c>
      <c r="Q346" s="16"/>
      <c r="R346" s="16" t="n">
        <v>0.154749871057954</v>
      </c>
      <c r="S346" s="16" t="n">
        <v>0.364445020496805</v>
      </c>
      <c r="T346" s="16" t="n">
        <v>0.106983538022886</v>
      </c>
      <c r="U346" s="16" t="n">
        <v>0.304914538627773</v>
      </c>
      <c r="V346" s="16" t="n">
        <v>0.185765161608325</v>
      </c>
      <c r="W346" s="16"/>
      <c r="X346" s="16" t="n">
        <v>0.263124479992193</v>
      </c>
      <c r="Y346" s="16" t="n">
        <v>0.0783048776495135</v>
      </c>
      <c r="Z346" s="16" t="n">
        <v>0.135832293120677</v>
      </c>
      <c r="AA346" s="16" t="n">
        <v>0.00206555644998519</v>
      </c>
      <c r="AB346" s="16" t="n">
        <v>0.246934692259872</v>
      </c>
      <c r="AC346" s="16" t="n">
        <v>0.0587157114720739</v>
      </c>
      <c r="AD346" s="16" t="n">
        <v>0.386757662718579</v>
      </c>
      <c r="AE346" s="16"/>
      <c r="AF346" s="16" t="n">
        <v>0.0430269217785645</v>
      </c>
      <c r="AG346" s="16" t="n">
        <v>0.00127501018960554</v>
      </c>
      <c r="AH346" s="16" t="n">
        <v>0.00649961012703201</v>
      </c>
      <c r="AI346" s="16" t="n">
        <v>0.30257237653174</v>
      </c>
      <c r="AJ346" s="16" t="n">
        <v>0.35081628718304</v>
      </c>
      <c r="AK346" s="16" t="n">
        <v>0.258156347957814</v>
      </c>
      <c r="AL346" s="16" t="n">
        <v>0.0490058692801981</v>
      </c>
      <c r="AM346" s="16" t="n">
        <v>0.365835893826521</v>
      </c>
      <c r="AN346" s="16" t="n">
        <v>0.0430584051533452</v>
      </c>
      <c r="AO346" s="16" t="n">
        <v>0.140941024935853</v>
      </c>
      <c r="AP346" s="16" t="n">
        <v>0.142461664958863</v>
      </c>
      <c r="AQ346" s="16"/>
      <c r="AR346" s="16" t="n">
        <v>0.235011204754134</v>
      </c>
      <c r="AS346" s="16" t="n">
        <v>0.111535060793917</v>
      </c>
      <c r="AT346" s="16" t="n">
        <v>0.223704043020614</v>
      </c>
    </row>
    <row r="347">
      <c r="B347" t="s">
        <v>205</v>
      </c>
      <c r="C347" s="16" t="n">
        <v>0.149092967351002</v>
      </c>
      <c r="D347" s="16" t="n">
        <v>0.028815048410831</v>
      </c>
      <c r="E347" s="16" t="n">
        <v>0.0889365319582493</v>
      </c>
      <c r="F347" s="16" t="n">
        <v>0.178610317203017</v>
      </c>
      <c r="G347" s="16"/>
      <c r="H347" s="16" t="n">
        <v>0.0493107635394337</v>
      </c>
      <c r="I347" s="16" t="n">
        <v>0.209841256741508</v>
      </c>
      <c r="J347" s="16"/>
      <c r="K347" s="16" t="n">
        <v>0.0970031542078218</v>
      </c>
      <c r="L347" s="16"/>
      <c r="M347" s="16" t="n">
        <v>0.15825412141238</v>
      </c>
      <c r="N347" s="16" t="n">
        <v>0.109012445917118</v>
      </c>
      <c r="O347" s="16" t="n">
        <v>0.0383877512600997</v>
      </c>
      <c r="P347" s="16" t="n">
        <v>0.0393720539618001</v>
      </c>
      <c r="Q347" s="16"/>
      <c r="R347" s="16" t="n">
        <v>0.133026450848943</v>
      </c>
      <c r="S347" s="16" t="n">
        <v>0.000260061704475304</v>
      </c>
      <c r="T347" s="16" t="n">
        <v>0.248210382793651</v>
      </c>
      <c r="U347" s="16" t="n">
        <v>0.0559056151916206</v>
      </c>
      <c r="V347" s="16" t="n">
        <v>0.198469497456861</v>
      </c>
      <c r="W347" s="16"/>
      <c r="X347" s="16" t="n">
        <v>0.151575706150422</v>
      </c>
      <c r="Y347" s="16" t="n">
        <v>0.275348938239349</v>
      </c>
      <c r="Z347" s="16" t="n">
        <v>0.168503493946337</v>
      </c>
      <c r="AA347" s="16" t="n">
        <v>0.0844475891554675</v>
      </c>
      <c r="AB347" s="16" t="n">
        <v>0.159884692603674</v>
      </c>
      <c r="AC347" s="16" t="n">
        <v>0.00964166977480198</v>
      </c>
      <c r="AD347" s="16" t="n">
        <v>0.0293849921933915</v>
      </c>
      <c r="AE347" s="16"/>
      <c r="AF347" s="16" t="n">
        <v>0</v>
      </c>
      <c r="AG347" s="16" t="n">
        <v>0.626492869723805</v>
      </c>
      <c r="AH347" s="16" t="n">
        <v>0.216322685680347</v>
      </c>
      <c r="AI347" s="16" t="n">
        <v>0.067501164455054</v>
      </c>
      <c r="AJ347" s="16" t="n">
        <v>0.133457410645721</v>
      </c>
      <c r="AK347" s="16" t="n">
        <v>0.166249238925291</v>
      </c>
      <c r="AL347" s="16" t="n">
        <v>0.00435883235250646</v>
      </c>
      <c r="AM347" s="16" t="n">
        <v>0.205633681454098</v>
      </c>
      <c r="AN347" s="16" t="n">
        <v>0.00115292149971376</v>
      </c>
      <c r="AO347" s="16" t="n">
        <v>0.00966728661848331</v>
      </c>
      <c r="AP347" s="16" t="n">
        <v>0</v>
      </c>
      <c r="AQ347" s="16"/>
      <c r="AR347" s="16" t="n">
        <v>0.0963213231773034</v>
      </c>
      <c r="AS347" s="16" t="n">
        <v>0.0886767515878823</v>
      </c>
      <c r="AT347" s="16" t="n">
        <v>0.320028469276863</v>
      </c>
    </row>
    <row r="348">
      <c r="B348" t="s">
        <v>206</v>
      </c>
      <c r="C348" s="16" t="n">
        <v>0.111150176162986</v>
      </c>
      <c r="D348" s="16" t="n">
        <v>0.029939120998635</v>
      </c>
      <c r="E348" s="16" t="n">
        <v>0.0551921981369006</v>
      </c>
      <c r="F348" s="16" t="n">
        <v>0.135141306087435</v>
      </c>
      <c r="G348" s="16"/>
      <c r="H348" s="16" t="n">
        <v>0.0393065817805914</v>
      </c>
      <c r="I348" s="16" t="n">
        <v>0.115862015407993</v>
      </c>
      <c r="J348" s="16"/>
      <c r="K348" s="16" t="n">
        <v>0.0980461685607575</v>
      </c>
      <c r="L348" s="16"/>
      <c r="M348" s="16" t="n">
        <v>0.11931032092046</v>
      </c>
      <c r="N348" s="16" t="n">
        <v>0.0715589988709037</v>
      </c>
      <c r="O348" s="16" t="n">
        <v>0.0221458581135047</v>
      </c>
      <c r="P348" s="16" t="n">
        <v>0.0250577146680769</v>
      </c>
      <c r="Q348" s="16"/>
      <c r="R348" s="16" t="n">
        <v>0.266052901697886</v>
      </c>
      <c r="S348" s="16" t="n">
        <v>0.103960418867817</v>
      </c>
      <c r="T348" s="16" t="n">
        <v>0.136880708997224</v>
      </c>
      <c r="U348" s="16" t="n">
        <v>0.0867039104660606</v>
      </c>
      <c r="V348" s="16" t="n">
        <v>0.0866659432230382</v>
      </c>
      <c r="W348" s="16"/>
      <c r="X348" s="16" t="n">
        <v>0.108213867113133</v>
      </c>
      <c r="Y348" s="16" t="n">
        <v>0.237492697791026</v>
      </c>
      <c r="Z348" s="16" t="n">
        <v>0.115617632108721</v>
      </c>
      <c r="AA348" s="16" t="n">
        <v>0.0133166078487431</v>
      </c>
      <c r="AB348" s="16" t="n">
        <v>0.0187506355781242</v>
      </c>
      <c r="AC348" s="16" t="n">
        <v>0.612744522231799</v>
      </c>
      <c r="AD348" s="16" t="n">
        <v>0.0375778537975204</v>
      </c>
      <c r="AE348" s="16"/>
      <c r="AF348" s="16" t="n">
        <v>0</v>
      </c>
      <c r="AG348" s="16" t="n">
        <v>0.298134426829248</v>
      </c>
      <c r="AH348" s="16" t="n">
        <v>0.0005816584787224</v>
      </c>
      <c r="AI348" s="16" t="n">
        <v>0.281571226160066</v>
      </c>
      <c r="AJ348" s="16" t="n">
        <v>0.0438032341203787</v>
      </c>
      <c r="AK348" s="16" t="n">
        <v>0.105704429326241</v>
      </c>
      <c r="AL348" s="16" t="n">
        <v>0.209487250085535</v>
      </c>
      <c r="AM348" s="16" t="n">
        <v>0.0749391434383751</v>
      </c>
      <c r="AN348" s="16" t="n">
        <v>0</v>
      </c>
      <c r="AO348" s="16" t="n">
        <v>0.129113831511259</v>
      </c>
      <c r="AP348" s="16" t="n">
        <v>0</v>
      </c>
      <c r="AQ348" s="16"/>
      <c r="AR348" s="16" t="n">
        <v>0.159145774259899</v>
      </c>
      <c r="AS348" s="16" t="n">
        <v>0.0814882000301334</v>
      </c>
      <c r="AT348" s="16" t="n">
        <v>0.000397775067341339</v>
      </c>
    </row>
    <row r="349">
      <c r="B349" t="s">
        <v>92</v>
      </c>
      <c r="C349" s="16" t="n">
        <v>0.132024016422663</v>
      </c>
      <c r="D349" s="16" t="n">
        <v>0.234809481220497</v>
      </c>
      <c r="E349" s="16" t="n">
        <v>0.00432243728417936</v>
      </c>
      <c r="F349" s="16" t="n">
        <v>0.154215434603742</v>
      </c>
      <c r="G349" s="16"/>
      <c r="H349" s="16" t="n">
        <v>0.0227794973017092</v>
      </c>
      <c r="I349" s="16" t="n">
        <v>0.163195347604954</v>
      </c>
      <c r="J349" s="16"/>
      <c r="K349" s="16" t="n">
        <v>0.158737712759153</v>
      </c>
      <c r="L349" s="16"/>
      <c r="M349" s="16" t="n">
        <v>0.150610294299318</v>
      </c>
      <c r="N349" s="16" t="n">
        <v>0.00867061941995194</v>
      </c>
      <c r="O349" s="16" t="n">
        <v>0.016241893146595</v>
      </c>
      <c r="P349" s="16" t="n">
        <v>0.0163324267818242</v>
      </c>
      <c r="Q349" s="16"/>
      <c r="R349" s="16" t="n">
        <v>0.133026450848943</v>
      </c>
      <c r="S349" s="16" t="n">
        <v>0.0886915061584725</v>
      </c>
      <c r="T349" s="16" t="n">
        <v>0</v>
      </c>
      <c r="U349" s="16" t="n">
        <v>0.0396966545071292</v>
      </c>
      <c r="V349" s="16" t="n">
        <v>0.273403536562546</v>
      </c>
      <c r="W349" s="16"/>
      <c r="X349" s="16" t="n">
        <v>0.126689554099793</v>
      </c>
      <c r="Y349" s="16" t="n">
        <v>0.140206032993631</v>
      </c>
      <c r="Z349" s="16" t="n">
        <v>0.113510821400966</v>
      </c>
      <c r="AA349" s="16" t="n">
        <v>0.163092281272599</v>
      </c>
      <c r="AB349" s="16" t="n">
        <v>0.0142072076726221</v>
      </c>
      <c r="AC349" s="16" t="n">
        <v>0.00964166977480198</v>
      </c>
      <c r="AD349" s="16" t="n">
        <v>0.00279799745179687</v>
      </c>
      <c r="AE349" s="16"/>
      <c r="AF349" s="16" t="n">
        <v>0.00125905419175868</v>
      </c>
      <c r="AG349" s="16" t="n">
        <v>0</v>
      </c>
      <c r="AH349" s="16" t="n">
        <v>0.216322685680347</v>
      </c>
      <c r="AI349" s="16" t="n">
        <v>0.000723842904605283</v>
      </c>
      <c r="AJ349" s="16" t="n">
        <v>0.243495774606463</v>
      </c>
      <c r="AK349" s="16" t="n">
        <v>0.209445428683552</v>
      </c>
      <c r="AL349" s="16" t="n">
        <v>0.0034912882207378</v>
      </c>
      <c r="AM349" s="16" t="n">
        <v>0</v>
      </c>
      <c r="AN349" s="16" t="n">
        <v>0.428779230975025</v>
      </c>
      <c r="AO349" s="16" t="n">
        <v>0</v>
      </c>
      <c r="AP349" s="16" t="n">
        <v>0</v>
      </c>
      <c r="AQ349" s="16"/>
      <c r="AR349" s="16" t="n">
        <v>0.207274839728479</v>
      </c>
      <c r="AS349" s="16" t="n">
        <v>0.00675766671348643</v>
      </c>
      <c r="AT349" s="16" t="n">
        <v>0</v>
      </c>
    </row>
    <row r="350">
      <c r="B350" t="s">
        <v>207</v>
      </c>
      <c r="C350" s="16" t="n">
        <v>0.39111368657999</v>
      </c>
      <c r="D350" s="16" t="n">
        <v>0.404139953670553</v>
      </c>
      <c r="E350" s="16" t="n">
        <v>0.703568722999321</v>
      </c>
      <c r="F350" s="16" t="n">
        <v>0.306924798852541</v>
      </c>
      <c r="G350" s="16"/>
      <c r="H350" s="16" t="n">
        <v>0.539752200933337</v>
      </c>
      <c r="I350" s="16" t="n">
        <v>0.297445441614423</v>
      </c>
      <c r="J350" s="16"/>
      <c r="K350" s="16" t="n">
        <v>0.478813217205906</v>
      </c>
      <c r="L350" s="16"/>
      <c r="M350" s="16" t="n">
        <v>0.357737895051763</v>
      </c>
      <c r="N350" s="16" t="n">
        <v>0.561000391304756</v>
      </c>
      <c r="O350" s="16" t="n">
        <v>0.749216584232344</v>
      </c>
      <c r="P350" s="16" t="n">
        <v>0.668021917868837</v>
      </c>
      <c r="Q350" s="16"/>
      <c r="R350" s="16" t="n">
        <v>0.313144325546274</v>
      </c>
      <c r="S350" s="16" t="n">
        <v>0.44264299277243</v>
      </c>
      <c r="T350" s="16" t="n">
        <v>0.507925370186239</v>
      </c>
      <c r="U350" s="16" t="n">
        <v>0.512779281207417</v>
      </c>
      <c r="V350" s="16" t="n">
        <v>0.25569586114923</v>
      </c>
      <c r="W350" s="16"/>
      <c r="X350" s="16" t="n">
        <v>0.35039639264446</v>
      </c>
      <c r="Y350" s="16" t="n">
        <v>0.26864745332648</v>
      </c>
      <c r="Z350" s="16" t="n">
        <v>0.466535759423299</v>
      </c>
      <c r="AA350" s="16" t="n">
        <v>0.737077965273206</v>
      </c>
      <c r="AB350" s="16" t="n">
        <v>0.560222771885708</v>
      </c>
      <c r="AC350" s="16" t="n">
        <v>0.309256426746523</v>
      </c>
      <c r="AD350" s="16" t="n">
        <v>0.543481493838712</v>
      </c>
      <c r="AE350" s="16"/>
      <c r="AF350" s="16" t="n">
        <v>0.955714024029677</v>
      </c>
      <c r="AG350" s="16" t="n">
        <v>0.0740976932573409</v>
      </c>
      <c r="AH350" s="16" t="n">
        <v>0.560273360033552</v>
      </c>
      <c r="AI350" s="16" t="n">
        <v>0.347631389948534</v>
      </c>
      <c r="AJ350" s="16" t="n">
        <v>0.228427293444398</v>
      </c>
      <c r="AK350" s="16" t="n">
        <v>0.260444555107101</v>
      </c>
      <c r="AL350" s="16" t="n">
        <v>0.733656760061022</v>
      </c>
      <c r="AM350" s="16" t="n">
        <v>0.353591281281006</v>
      </c>
      <c r="AN350" s="16" t="n">
        <v>0.527009442371916</v>
      </c>
      <c r="AO350" s="16" t="n">
        <v>0.720277856934405</v>
      </c>
      <c r="AP350" s="16" t="n">
        <v>0.857538335041137</v>
      </c>
      <c r="AQ350" s="16"/>
      <c r="AR350" s="16" t="n">
        <v>0.302246858080185</v>
      </c>
      <c r="AS350" s="16" t="n">
        <v>0.711542320874581</v>
      </c>
      <c r="AT350" s="16" t="n">
        <v>0.455869712635181</v>
      </c>
    </row>
    <row r="351">
      <c r="B351" t="s">
        <v>208</v>
      </c>
      <c r="C351" s="16" t="n">
        <v>0.260243143513988</v>
      </c>
      <c r="D351" s="16" t="n">
        <v>0.058754169409466</v>
      </c>
      <c r="E351" s="16" t="n">
        <v>0.14412873009515</v>
      </c>
      <c r="F351" s="16" t="n">
        <v>0.313751623290452</v>
      </c>
      <c r="G351" s="16"/>
      <c r="H351" s="16" t="n">
        <v>0.0886173453200251</v>
      </c>
      <c r="I351" s="16" t="n">
        <v>0.325703272149501</v>
      </c>
      <c r="J351" s="16"/>
      <c r="K351" s="16" t="n">
        <v>0.195049322768579</v>
      </c>
      <c r="L351" s="16"/>
      <c r="M351" s="16" t="n">
        <v>0.27756444233284</v>
      </c>
      <c r="N351" s="16" t="n">
        <v>0.180571444788022</v>
      </c>
      <c r="O351" s="16" t="n">
        <v>0.0605336093736044</v>
      </c>
      <c r="P351" s="16" t="n">
        <v>0.064429768629877</v>
      </c>
      <c r="Q351" s="16"/>
      <c r="R351" s="16" t="n">
        <v>0.399079352546829</v>
      </c>
      <c r="S351" s="16" t="n">
        <v>0.104220480572293</v>
      </c>
      <c r="T351" s="16" t="n">
        <v>0.385091091790875</v>
      </c>
      <c r="U351" s="16" t="n">
        <v>0.142609525657681</v>
      </c>
      <c r="V351" s="16" t="n">
        <v>0.285135440679899</v>
      </c>
      <c r="W351" s="16"/>
      <c r="X351" s="16" t="n">
        <v>0.259789573263555</v>
      </c>
      <c r="Y351" s="16" t="n">
        <v>0.512841636030375</v>
      </c>
      <c r="Z351" s="16" t="n">
        <v>0.284121126055058</v>
      </c>
      <c r="AA351" s="16" t="n">
        <v>0.0977641970042106</v>
      </c>
      <c r="AB351" s="16" t="n">
        <v>0.178635328181798</v>
      </c>
      <c r="AC351" s="16" t="n">
        <v>0.622386192006601</v>
      </c>
      <c r="AD351" s="16" t="n">
        <v>0.0669628459909119</v>
      </c>
      <c r="AE351" s="16"/>
      <c r="AF351" s="16" t="n">
        <v>0</v>
      </c>
      <c r="AG351" s="16" t="n">
        <v>0.924627296553054</v>
      </c>
      <c r="AH351" s="16" t="n">
        <v>0.216904344159069</v>
      </c>
      <c r="AI351" s="16" t="n">
        <v>0.349072390615121</v>
      </c>
      <c r="AJ351" s="16" t="n">
        <v>0.1772606447661</v>
      </c>
      <c r="AK351" s="16" t="n">
        <v>0.271953668251533</v>
      </c>
      <c r="AL351" s="16" t="n">
        <v>0.213846082438042</v>
      </c>
      <c r="AM351" s="16" t="n">
        <v>0.280572824892473</v>
      </c>
      <c r="AN351" s="16" t="n">
        <v>0.00115292149971376</v>
      </c>
      <c r="AO351" s="16" t="n">
        <v>0.138781118129742</v>
      </c>
      <c r="AP351" s="16" t="n">
        <v>0</v>
      </c>
      <c r="AQ351" s="16"/>
      <c r="AR351" s="16" t="n">
        <v>0.255467097437202</v>
      </c>
      <c r="AS351" s="16" t="n">
        <v>0.170164951618016</v>
      </c>
      <c r="AT351" s="16" t="n">
        <v>0.320426244344205</v>
      </c>
    </row>
    <row r="352">
      <c r="B352" t="s">
        <v>123</v>
      </c>
      <c r="C352" s="16" t="n">
        <v>0.130870543066002</v>
      </c>
      <c r="D352" s="16" t="n">
        <v>0.345385784261087</v>
      </c>
      <c r="E352" s="16" t="n">
        <v>0.559439992904171</v>
      </c>
      <c r="F352" s="16" t="n">
        <v>-0.00682682443791122</v>
      </c>
      <c r="G352" s="16"/>
      <c r="H352" s="16" t="n">
        <v>0.451134855613311</v>
      </c>
      <c r="I352" s="16" t="n">
        <v>-0.0282578305350773</v>
      </c>
      <c r="J352" s="16"/>
      <c r="K352" s="16" t="n">
        <v>0.283763894437327</v>
      </c>
      <c r="L352" s="16"/>
      <c r="M352" s="16" t="n">
        <v>0.080173452718923</v>
      </c>
      <c r="N352" s="16" t="n">
        <v>0.380428946516735</v>
      </c>
      <c r="O352" s="16" t="n">
        <v>0.68868297485874</v>
      </c>
      <c r="P352" s="16" t="n">
        <v>0.60359214923896</v>
      </c>
      <c r="Q352" s="16"/>
      <c r="R352" s="16" t="n">
        <v>-0.0859350270005547</v>
      </c>
      <c r="S352" s="16" t="n">
        <v>0.338422512200137</v>
      </c>
      <c r="T352" s="16" t="n">
        <v>0.122834278395364</v>
      </c>
      <c r="U352" s="16" t="n">
        <v>0.370169755549735</v>
      </c>
      <c r="V352" s="16" t="n">
        <v>-0.0294395795306691</v>
      </c>
      <c r="W352" s="16"/>
      <c r="X352" s="16" t="n">
        <v>0.0906068193809053</v>
      </c>
      <c r="Y352" s="16" t="n">
        <v>-0.244194182703894</v>
      </c>
      <c r="Z352" s="16" t="n">
        <v>0.182414633368241</v>
      </c>
      <c r="AA352" s="16" t="n">
        <v>0.639313768268995</v>
      </c>
      <c r="AB352" s="16" t="n">
        <v>0.38158744370391</v>
      </c>
      <c r="AC352" s="16" t="n">
        <v>-0.313129765260078</v>
      </c>
      <c r="AD352" s="16" t="n">
        <v>0.4765186478478</v>
      </c>
      <c r="AE352" s="16"/>
      <c r="AF352" s="16" t="n">
        <v>0.955714024029677</v>
      </c>
      <c r="AG352" s="16" t="n">
        <v>-0.850529603295713</v>
      </c>
      <c r="AH352" s="16" t="n">
        <v>0.343369015874483</v>
      </c>
      <c r="AI352" s="16" t="n">
        <v>-0.0014410006665867</v>
      </c>
      <c r="AJ352" s="16" t="n">
        <v>0.0511666486782981</v>
      </c>
      <c r="AK352" s="16" t="n">
        <v>-0.0115091131444315</v>
      </c>
      <c r="AL352" s="16" t="n">
        <v>0.519810677622981</v>
      </c>
      <c r="AM352" s="16" t="n">
        <v>0.0730184563885329</v>
      </c>
      <c r="AN352" s="16" t="n">
        <v>0.525856520872202</v>
      </c>
      <c r="AO352" s="16" t="n">
        <v>0.581496738804663</v>
      </c>
      <c r="AP352" s="16" t="n">
        <v>0.857538335041137</v>
      </c>
      <c r="AQ352" s="16"/>
      <c r="AR352" s="16" t="n">
        <v>0.0467797606429824</v>
      </c>
      <c r="AS352" s="16" t="n">
        <v>0.541377369256565</v>
      </c>
      <c r="AT352" s="16" t="n">
        <v>0.135443468290976</v>
      </c>
    </row>
    <row r="353">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row>
    <row r="354">
      <c r="B354" s="7" t="s">
        <v>212</v>
      </c>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row>
    <row r="355">
      <c r="B355" s="26" t="s">
        <v>74</v>
      </c>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c r="AP355" s="16"/>
      <c r="AQ355" s="16"/>
      <c r="AR355" s="16"/>
      <c r="AS355" s="16"/>
      <c r="AT355" s="16"/>
    </row>
    <row r="356">
      <c r="B356" t="s">
        <v>202</v>
      </c>
      <c r="C356" s="16" t="n">
        <v>0.129826883363712</v>
      </c>
      <c r="D356" s="16" t="n">
        <v>0.113418132832319</v>
      </c>
      <c r="E356" s="16" t="n">
        <v>0.314568221091408</v>
      </c>
      <c r="F356" s="16" t="n">
        <v>0.082774207615091</v>
      </c>
      <c r="G356" s="16"/>
      <c r="H356" s="16" t="n">
        <v>0.257456038186443</v>
      </c>
      <c r="I356" s="16" t="n">
        <v>0.113893849340187</v>
      </c>
      <c r="J356" s="16"/>
      <c r="K356" s="16" t="n">
        <v>0.123424965568112</v>
      </c>
      <c r="L356" s="16"/>
      <c r="M356" s="16" t="n">
        <v>0.101689209047397</v>
      </c>
      <c r="N356" s="16" t="n">
        <v>0.311063991157119</v>
      </c>
      <c r="O356" s="16" t="n">
        <v>0.317148450937261</v>
      </c>
      <c r="P356" s="16" t="n">
        <v>0.327289363501112</v>
      </c>
      <c r="Q356" s="16"/>
      <c r="R356" s="16" t="n">
        <v>0.169256164592825</v>
      </c>
      <c r="S356" s="16" t="n">
        <v>0.1152708678536</v>
      </c>
      <c r="T356" s="16" t="n">
        <v>0.247636887690591</v>
      </c>
      <c r="U356" s="16" t="n">
        <v>0.138740055581027</v>
      </c>
      <c r="V356" s="16" t="n">
        <v>0.0583529496945783</v>
      </c>
      <c r="W356" s="16"/>
      <c r="X356" s="16" t="n">
        <v>0.0890501318294498</v>
      </c>
      <c r="Y356" s="16" t="n">
        <v>0.0153996508181858</v>
      </c>
      <c r="Z356" s="16" t="n">
        <v>0.297445160771379</v>
      </c>
      <c r="AA356" s="16" t="n">
        <v>0.109130391688748</v>
      </c>
      <c r="AB356" s="16" t="n">
        <v>0.391039384702863</v>
      </c>
      <c r="AC356" s="16" t="n">
        <v>0.163690844589192</v>
      </c>
      <c r="AD356" s="16" t="n">
        <v>0.459575911505077</v>
      </c>
      <c r="AE356" s="16"/>
      <c r="AF356" s="16" t="n">
        <v>0.0422592964771383</v>
      </c>
      <c r="AG356" s="16" t="n">
        <v>0.112208885903824</v>
      </c>
      <c r="AH356" s="16" t="n">
        <v>0.474346969336274</v>
      </c>
      <c r="AI356" s="16" t="n">
        <v>0.118201385017732</v>
      </c>
      <c r="AJ356" s="16" t="n">
        <v>0.0557978301139708</v>
      </c>
      <c r="AK356" s="16" t="n">
        <v>0.0738613956317293</v>
      </c>
      <c r="AL356" s="16" t="n">
        <v>0.455286677704258</v>
      </c>
      <c r="AM356" s="16" t="n">
        <v>0.033688478385943</v>
      </c>
      <c r="AN356" s="16" t="n">
        <v>0.0803888167150769</v>
      </c>
      <c r="AO356" s="16" t="n">
        <v>0.266846411675592</v>
      </c>
      <c r="AP356" s="16" t="n">
        <v>0.170418681373571</v>
      </c>
      <c r="AQ356" s="16"/>
      <c r="AR356" s="16" t="n">
        <v>0.0722985076477321</v>
      </c>
      <c r="AS356" s="16" t="n">
        <v>0.46764645120465</v>
      </c>
      <c r="AT356" s="16" t="n">
        <v>0.102842507935392</v>
      </c>
    </row>
    <row r="357">
      <c r="B357" t="s">
        <v>203</v>
      </c>
      <c r="C357" s="16" t="n">
        <v>0.270814403279133</v>
      </c>
      <c r="D357" s="16" t="n">
        <v>0.160894140980281</v>
      </c>
      <c r="E357" s="16" t="n">
        <v>0.384041294873248</v>
      </c>
      <c r="F357" s="16" t="n">
        <v>0.253261166711517</v>
      </c>
      <c r="G357" s="16"/>
      <c r="H357" s="16" t="n">
        <v>0.153290953804526</v>
      </c>
      <c r="I357" s="16" t="n">
        <v>0.227629561981472</v>
      </c>
      <c r="J357" s="16"/>
      <c r="K357" s="16" t="n">
        <v>0.290469714173919</v>
      </c>
      <c r="L357" s="16"/>
      <c r="M357" s="16" t="n">
        <v>0.256048686004366</v>
      </c>
      <c r="N357" s="16" t="n">
        <v>0.340097021288892</v>
      </c>
      <c r="O357" s="16" t="n">
        <v>0.440397477915385</v>
      </c>
      <c r="P357" s="16" t="n">
        <v>0.423484047197217</v>
      </c>
      <c r="Q357" s="16"/>
      <c r="R357" s="16" t="n">
        <v>0.16561158116246</v>
      </c>
      <c r="S357" s="16" t="n">
        <v>0.232470932962583</v>
      </c>
      <c r="T357" s="16" t="n">
        <v>0.23494613666401</v>
      </c>
      <c r="U357" s="16" t="n">
        <v>0.460338304663584</v>
      </c>
      <c r="V357" s="16" t="n">
        <v>0.197234140137692</v>
      </c>
      <c r="W357" s="16"/>
      <c r="X357" s="16" t="n">
        <v>0.234952927149074</v>
      </c>
      <c r="Y357" s="16" t="n">
        <v>0.211948024344088</v>
      </c>
      <c r="Z357" s="16" t="n">
        <v>0.428382427986307</v>
      </c>
      <c r="AA357" s="16" t="n">
        <v>0.378988041842517</v>
      </c>
      <c r="AB357" s="16" t="n">
        <v>0.217561157855736</v>
      </c>
      <c r="AC357" s="16" t="n">
        <v>0.14913313477276</v>
      </c>
      <c r="AD357" s="16" t="n">
        <v>0.0691320173435831</v>
      </c>
      <c r="AE357" s="16"/>
      <c r="AF357" s="16" t="n">
        <v>0.516217142073171</v>
      </c>
      <c r="AG357" s="16" t="n">
        <v>0.0189427951912615</v>
      </c>
      <c r="AH357" s="16" t="n">
        <v>0.0723311682750129</v>
      </c>
      <c r="AI357" s="16" t="n">
        <v>0.534604720424936</v>
      </c>
      <c r="AJ357" s="16" t="n">
        <v>0.156041774880144</v>
      </c>
      <c r="AK357" s="16" t="n">
        <v>0.215615731230377</v>
      </c>
      <c r="AL357" s="16" t="n">
        <v>0.272986594616128</v>
      </c>
      <c r="AM357" s="16" t="n">
        <v>0.239511050640786</v>
      </c>
      <c r="AN357" s="16" t="n">
        <v>0.340534962394064</v>
      </c>
      <c r="AO357" s="16" t="n">
        <v>0.599546360399835</v>
      </c>
      <c r="AP357" s="16" t="n">
        <v>0.544657988708703</v>
      </c>
      <c r="AQ357" s="16"/>
      <c r="AR357" s="16" t="n">
        <v>0.23179912636449</v>
      </c>
      <c r="AS357" s="16" t="n">
        <v>0.234124256109796</v>
      </c>
      <c r="AT357" s="16" t="n">
        <v>0.392975454387681</v>
      </c>
    </row>
    <row r="358">
      <c r="B358" t="s">
        <v>204</v>
      </c>
      <c r="C358" s="16" t="n">
        <v>0.296039454973305</v>
      </c>
      <c r="D358" s="16" t="n">
        <v>0.310053880879705</v>
      </c>
      <c r="E358" s="16" t="n">
        <v>0.120510060410823</v>
      </c>
      <c r="F358" s="16" t="n">
        <v>0.340924005215585</v>
      </c>
      <c r="G358" s="16"/>
      <c r="H358" s="16" t="n">
        <v>0.523428500879077</v>
      </c>
      <c r="I358" s="16" t="n">
        <v>0.345483053045047</v>
      </c>
      <c r="J358" s="16"/>
      <c r="K358" s="16" t="n">
        <v>0.214903111142533</v>
      </c>
      <c r="L358" s="16"/>
      <c r="M358" s="16" t="n">
        <v>0.310811737939404</v>
      </c>
      <c r="N358" s="16" t="n">
        <v>0.215253922467829</v>
      </c>
      <c r="O358" s="16" t="n">
        <v>0.156907804642677</v>
      </c>
      <c r="P358" s="16" t="n">
        <v>0.16936433238739</v>
      </c>
      <c r="Q358" s="16"/>
      <c r="R358" s="16" t="n">
        <v>0</v>
      </c>
      <c r="S358" s="16" t="n">
        <v>0.460235974039468</v>
      </c>
      <c r="T358" s="16" t="n">
        <v>0.398789412779018</v>
      </c>
      <c r="U358" s="16" t="n">
        <v>0.0754012816090301</v>
      </c>
      <c r="V358" s="16" t="n">
        <v>0.388589899247193</v>
      </c>
      <c r="W358" s="16"/>
      <c r="X358" s="16" t="n">
        <v>0.341392434449181</v>
      </c>
      <c r="Y358" s="16" t="n">
        <v>0.376588616796091</v>
      </c>
      <c r="Z358" s="16" t="n">
        <v>0.0322008234724327</v>
      </c>
      <c r="AA358" s="16" t="n">
        <v>0.260365575587239</v>
      </c>
      <c r="AB358" s="16" t="n">
        <v>0.232891087687702</v>
      </c>
      <c r="AC358" s="16" t="n">
        <v>0.677534350863246</v>
      </c>
      <c r="AD358" s="16" t="n">
        <v>0.0695774003806398</v>
      </c>
      <c r="AE358" s="16"/>
      <c r="AF358" s="16" t="n">
        <v>0.432956315707814</v>
      </c>
      <c r="AG358" s="16" t="n">
        <v>0.568785948196206</v>
      </c>
      <c r="AH358" s="16" t="n">
        <v>0.00243192200862494</v>
      </c>
      <c r="AI358" s="16" t="n">
        <v>0.211112439204618</v>
      </c>
      <c r="AJ358" s="16" t="n">
        <v>0.283533172092236</v>
      </c>
      <c r="AK358" s="16" t="n">
        <v>0.463238262546248</v>
      </c>
      <c r="AL358" s="16" t="n">
        <v>0.24712771699171</v>
      </c>
      <c r="AM358" s="16" t="n">
        <v>0.301908949336804</v>
      </c>
      <c r="AN358" s="16" t="n">
        <v>0.144751422416034</v>
      </c>
      <c r="AO358" s="16" t="n">
        <v>0.12073149653457</v>
      </c>
      <c r="AP358" s="16" t="n">
        <v>0</v>
      </c>
      <c r="AQ358" s="16"/>
      <c r="AR358" s="16" t="n">
        <v>0.287430267999598</v>
      </c>
      <c r="AS358" s="16" t="n">
        <v>0.28177107753158</v>
      </c>
      <c r="AT358" s="16" t="n">
        <v>0.326257512804143</v>
      </c>
    </row>
    <row r="359">
      <c r="B359" t="s">
        <v>205</v>
      </c>
      <c r="C359" s="16" t="n">
        <v>0.0679863424971816</v>
      </c>
      <c r="D359" s="16" t="n">
        <v>0.056898345739123</v>
      </c>
      <c r="E359" s="16" t="n">
        <v>0.127415461074337</v>
      </c>
      <c r="F359" s="16" t="n">
        <v>0.0535065516846814</v>
      </c>
      <c r="G359" s="16"/>
      <c r="H359" s="16" t="n">
        <v>0.0265179253493625</v>
      </c>
      <c r="I359" s="16" t="n">
        <v>0.0790907539899353</v>
      </c>
      <c r="J359" s="16"/>
      <c r="K359" s="16" t="n">
        <v>0.120398021509349</v>
      </c>
      <c r="L359" s="16"/>
      <c r="M359" s="16" t="n">
        <v>0.0645472689854219</v>
      </c>
      <c r="N359" s="16" t="n">
        <v>0.10178106558798</v>
      </c>
      <c r="O359" s="16" t="n">
        <v>0.063890408975883</v>
      </c>
      <c r="P359" s="16" t="n">
        <v>0.0506961949542269</v>
      </c>
      <c r="Q359" s="16"/>
      <c r="R359" s="16" t="n">
        <v>0.266052901697886</v>
      </c>
      <c r="S359" s="16" t="n">
        <v>0.0146392128274032</v>
      </c>
      <c r="T359" s="16" t="n">
        <v>0.069578645289034</v>
      </c>
      <c r="U359" s="16" t="n">
        <v>0.0525217108489562</v>
      </c>
      <c r="V359" s="16" t="n">
        <v>0.0554650008918552</v>
      </c>
      <c r="W359" s="16"/>
      <c r="X359" s="16" t="n">
        <v>0.0586324995170903</v>
      </c>
      <c r="Y359" s="16" t="n">
        <v>0.1118356659194</v>
      </c>
      <c r="Z359" s="16" t="n">
        <v>0.0149499449679487</v>
      </c>
      <c r="AA359" s="16" t="n">
        <v>0.0815461406362993</v>
      </c>
      <c r="AB359" s="16" t="n">
        <v>0.144832208900251</v>
      </c>
      <c r="AC359" s="16" t="n">
        <v>0</v>
      </c>
      <c r="AD359" s="16" t="n">
        <v>0.055573982335002</v>
      </c>
      <c r="AE359" s="16"/>
      <c r="AF359" s="16" t="n">
        <v>0</v>
      </c>
      <c r="AG359" s="16" t="n">
        <v>0.00152712503649197</v>
      </c>
      <c r="AH359" s="16" t="n">
        <v>0.233985596221019</v>
      </c>
      <c r="AI359" s="16" t="n">
        <v>0.00111852070895025</v>
      </c>
      <c r="AJ359" s="16" t="n">
        <v>0.130727807599111</v>
      </c>
      <c r="AK359" s="16" t="n">
        <v>0.00379143042741192</v>
      </c>
      <c r="AL359" s="16" t="n">
        <v>0.021107722467166</v>
      </c>
      <c r="AM359" s="16" t="n">
        <v>0.174193011954167</v>
      </c>
      <c r="AN359" s="16" t="n">
        <v>0.00554556749979988</v>
      </c>
      <c r="AO359" s="16" t="n">
        <v>0.0125573773330692</v>
      </c>
      <c r="AP359" s="16" t="n">
        <v>0</v>
      </c>
      <c r="AQ359" s="16"/>
      <c r="AR359" s="16" t="n">
        <v>0.0927917955367565</v>
      </c>
      <c r="AS359" s="16" t="n">
        <v>0.0162427727318425</v>
      </c>
      <c r="AT359" s="16" t="n">
        <v>0.0299893120087654</v>
      </c>
    </row>
    <row r="360">
      <c r="B360" t="s">
        <v>206</v>
      </c>
      <c r="C360" s="16" t="n">
        <v>0.160607746550341</v>
      </c>
      <c r="D360" s="16" t="n">
        <v>0.130038507511897</v>
      </c>
      <c r="E360" s="16" t="n">
        <v>0.0534649625501838</v>
      </c>
      <c r="F360" s="16" t="n">
        <v>0.192426351471255</v>
      </c>
      <c r="G360" s="16"/>
      <c r="H360" s="16" t="n">
        <v>0.0393065817805914</v>
      </c>
      <c r="I360" s="16" t="n">
        <v>0.138696359864367</v>
      </c>
      <c r="J360" s="16"/>
      <c r="K360" s="16" t="n">
        <v>0.126929939686589</v>
      </c>
      <c r="L360" s="16"/>
      <c r="M360" s="16" t="n">
        <v>0.180840072709515</v>
      </c>
      <c r="N360" s="16" t="n">
        <v>0.0318039994981794</v>
      </c>
      <c r="O360" s="16" t="n">
        <v>0.0216558575287933</v>
      </c>
      <c r="P360" s="16" t="n">
        <v>0.0160420439727877</v>
      </c>
      <c r="Q360" s="16"/>
      <c r="R360" s="16" t="n">
        <v>0.399079352546829</v>
      </c>
      <c r="S360" s="16" t="n">
        <v>0</v>
      </c>
      <c r="T360" s="16" t="n">
        <v>0.0490489175773469</v>
      </c>
      <c r="U360" s="16" t="n">
        <v>0.233301992790273</v>
      </c>
      <c r="V360" s="16" t="n">
        <v>0.177567159918954</v>
      </c>
      <c r="W360" s="16"/>
      <c r="X360" s="16" t="n">
        <v>0.199958274595329</v>
      </c>
      <c r="Y360" s="16" t="n">
        <v>0.237492697791026</v>
      </c>
      <c r="Z360" s="16" t="n">
        <v>0.113510821400966</v>
      </c>
      <c r="AA360" s="16" t="n">
        <v>0.0884237096088974</v>
      </c>
      <c r="AB360" s="16" t="n">
        <v>0.0133724228495801</v>
      </c>
      <c r="AC360" s="16" t="n">
        <v>0.00964166977480198</v>
      </c>
      <c r="AD360" s="16" t="n">
        <v>0.344248043288235</v>
      </c>
      <c r="AE360" s="16"/>
      <c r="AF360" s="16" t="n">
        <v>0.00730819155011732</v>
      </c>
      <c r="AG360" s="16" t="n">
        <v>0.298535245672216</v>
      </c>
      <c r="AH360" s="16" t="n">
        <v>0.216904344159069</v>
      </c>
      <c r="AI360" s="16" t="n">
        <v>0.134601013191461</v>
      </c>
      <c r="AJ360" s="16" t="n">
        <v>0.0122198986768585</v>
      </c>
      <c r="AK360" s="16" t="n">
        <v>0.174890708475553</v>
      </c>
      <c r="AL360" s="16" t="n">
        <v>0.0034912882207378</v>
      </c>
      <c r="AM360" s="16" t="n">
        <v>0.2506985096823</v>
      </c>
      <c r="AN360" s="16" t="n">
        <v>0</v>
      </c>
      <c r="AO360" s="16" t="n">
        <v>0.000318354056933719</v>
      </c>
      <c r="AP360" s="16" t="n">
        <v>0.284923329917727</v>
      </c>
      <c r="AQ360" s="16"/>
      <c r="AR360" s="16" t="n">
        <v>0.197639305714508</v>
      </c>
      <c r="AS360" s="16" t="n">
        <v>0</v>
      </c>
      <c r="AT360" s="16" t="n">
        <v>0.147935212864018</v>
      </c>
    </row>
    <row r="361">
      <c r="B361" t="s">
        <v>92</v>
      </c>
      <c r="C361" s="16" t="n">
        <v>0.0747251693363268</v>
      </c>
      <c r="D361" s="16" t="n">
        <v>0.228696992056675</v>
      </c>
      <c r="E361" s="16" t="n">
        <v>0</v>
      </c>
      <c r="F361" s="16" t="n">
        <v>0.0771077173018712</v>
      </c>
      <c r="G361" s="16"/>
      <c r="H361" s="16" t="n">
        <v>0</v>
      </c>
      <c r="I361" s="16" t="n">
        <v>0.0952064217789906</v>
      </c>
      <c r="J361" s="16"/>
      <c r="K361" s="16" t="n">
        <v>0.123874247919497</v>
      </c>
      <c r="L361" s="16"/>
      <c r="M361" s="16" t="n">
        <v>0.0860630253138959</v>
      </c>
      <c r="N361" s="16" t="n">
        <v>0</v>
      </c>
      <c r="O361" s="16" t="n">
        <v>0</v>
      </c>
      <c r="P361" s="16" t="n">
        <v>0.0131240179872667</v>
      </c>
      <c r="Q361" s="16"/>
      <c r="R361" s="16" t="n">
        <v>0</v>
      </c>
      <c r="S361" s="16" t="n">
        <v>0.177383012316945</v>
      </c>
      <c r="T361" s="16" t="n">
        <v>0</v>
      </c>
      <c r="U361" s="16" t="n">
        <v>0.0396966545071292</v>
      </c>
      <c r="V361" s="16" t="n">
        <v>0.122790850109728</v>
      </c>
      <c r="W361" s="16"/>
      <c r="X361" s="16" t="n">
        <v>0.0760137324598755</v>
      </c>
      <c r="Y361" s="16" t="n">
        <v>0.0467353443312104</v>
      </c>
      <c r="Z361" s="16" t="n">
        <v>0.113510821400966</v>
      </c>
      <c r="AA361" s="16" t="n">
        <v>0.0815461406362993</v>
      </c>
      <c r="AB361" s="16" t="n">
        <v>0.00030373800386644</v>
      </c>
      <c r="AC361" s="16" t="n">
        <v>0</v>
      </c>
      <c r="AD361" s="16" t="n">
        <v>0.00189264514746287</v>
      </c>
      <c r="AE361" s="16"/>
      <c r="AF361" s="16" t="n">
        <v>0.00125905419175868</v>
      </c>
      <c r="AG361" s="16" t="n">
        <v>0</v>
      </c>
      <c r="AH361" s="16" t="n">
        <v>0</v>
      </c>
      <c r="AI361" s="16" t="n">
        <v>0.000361921452302642</v>
      </c>
      <c r="AJ361" s="16" t="n">
        <v>0.361679516637679</v>
      </c>
      <c r="AK361" s="16" t="n">
        <v>0.0686024716886802</v>
      </c>
      <c r="AL361" s="16" t="n">
        <v>0</v>
      </c>
      <c r="AM361" s="16" t="n">
        <v>0</v>
      </c>
      <c r="AN361" s="16" t="n">
        <v>0.428779230975025</v>
      </c>
      <c r="AO361" s="16" t="n">
        <v>0</v>
      </c>
      <c r="AP361" s="16" t="n">
        <v>0</v>
      </c>
      <c r="AQ361" s="16"/>
      <c r="AR361" s="16" t="n">
        <v>0.118040996736916</v>
      </c>
      <c r="AS361" s="16" t="n">
        <v>0.000215442422131268</v>
      </c>
      <c r="AT361" s="16" t="n">
        <v>0</v>
      </c>
    </row>
    <row r="362">
      <c r="B362" t="s">
        <v>207</v>
      </c>
      <c r="C362" s="16" t="n">
        <v>0.400641286642845</v>
      </c>
      <c r="D362" s="16" t="n">
        <v>0.2743122738126</v>
      </c>
      <c r="E362" s="16" t="n">
        <v>0.698609515964656</v>
      </c>
      <c r="F362" s="16" t="n">
        <v>0.336035374326608</v>
      </c>
      <c r="G362" s="16"/>
      <c r="H362" s="16" t="n">
        <v>0.410746991990969</v>
      </c>
      <c r="I362" s="16" t="n">
        <v>0.34152341132166</v>
      </c>
      <c r="J362" s="16"/>
      <c r="K362" s="16" t="n">
        <v>0.413894679742032</v>
      </c>
      <c r="L362" s="16"/>
      <c r="M362" s="16" t="n">
        <v>0.357737895051763</v>
      </c>
      <c r="N362" s="16" t="n">
        <v>0.651161012446011</v>
      </c>
      <c r="O362" s="16" t="n">
        <v>0.757545928852646</v>
      </c>
      <c r="P362" s="16" t="n">
        <v>0.750773410698329</v>
      </c>
      <c r="Q362" s="16"/>
      <c r="R362" s="16" t="n">
        <v>0.334867745755285</v>
      </c>
      <c r="S362" s="16" t="n">
        <v>0.347741800816184</v>
      </c>
      <c r="T362" s="16" t="n">
        <v>0.482583024354601</v>
      </c>
      <c r="U362" s="16" t="n">
        <v>0.599078360244611</v>
      </c>
      <c r="V362" s="16" t="n">
        <v>0.25558708983227</v>
      </c>
      <c r="W362" s="16"/>
      <c r="X362" s="16" t="n">
        <v>0.324003058978524</v>
      </c>
      <c r="Y362" s="16" t="n">
        <v>0.227347675162273</v>
      </c>
      <c r="Z362" s="16" t="n">
        <v>0.725827588757685</v>
      </c>
      <c r="AA362" s="16" t="n">
        <v>0.488118433531265</v>
      </c>
      <c r="AB362" s="16" t="n">
        <v>0.6086005425586</v>
      </c>
      <c r="AC362" s="16" t="n">
        <v>0.312823979361952</v>
      </c>
      <c r="AD362" s="16" t="n">
        <v>0.52870792884866</v>
      </c>
      <c r="AE362" s="16"/>
      <c r="AF362" s="16" t="n">
        <v>0.55847643855031</v>
      </c>
      <c r="AG362" s="16" t="n">
        <v>0.131151681095086</v>
      </c>
      <c r="AH362" s="16" t="n">
        <v>0.546678137611287</v>
      </c>
      <c r="AI362" s="16" t="n">
        <v>0.652806105442668</v>
      </c>
      <c r="AJ362" s="16" t="n">
        <v>0.211839604994115</v>
      </c>
      <c r="AK362" s="16" t="n">
        <v>0.289477126862107</v>
      </c>
      <c r="AL362" s="16" t="n">
        <v>0.728273272320386</v>
      </c>
      <c r="AM362" s="16" t="n">
        <v>0.273199529026729</v>
      </c>
      <c r="AN362" s="16" t="n">
        <v>0.420923779109141</v>
      </c>
      <c r="AO362" s="16" t="n">
        <v>0.866392772075428</v>
      </c>
      <c r="AP362" s="16" t="n">
        <v>0.715076670082274</v>
      </c>
      <c r="AQ362" s="16"/>
      <c r="AR362" s="16" t="n">
        <v>0.304097634012222</v>
      </c>
      <c r="AS362" s="16" t="n">
        <v>0.701770707314446</v>
      </c>
      <c r="AT362" s="16" t="n">
        <v>0.495817962323073</v>
      </c>
    </row>
    <row r="363">
      <c r="B363" t="s">
        <v>208</v>
      </c>
      <c r="C363" s="16" t="n">
        <v>0.228594089047523</v>
      </c>
      <c r="D363" s="16" t="n">
        <v>0.18693685325102</v>
      </c>
      <c r="E363" s="16" t="n">
        <v>0.180880423624521</v>
      </c>
      <c r="F363" s="16" t="n">
        <v>0.245932903155936</v>
      </c>
      <c r="G363" s="16"/>
      <c r="H363" s="16" t="n">
        <v>0.0658245071299539</v>
      </c>
      <c r="I363" s="16" t="n">
        <v>0.217787113854302</v>
      </c>
      <c r="J363" s="16"/>
      <c r="K363" s="16" t="n">
        <v>0.247327961195938</v>
      </c>
      <c r="L363" s="16"/>
      <c r="M363" s="16" t="n">
        <v>0.245387341694937</v>
      </c>
      <c r="N363" s="16" t="n">
        <v>0.133585065086159</v>
      </c>
      <c r="O363" s="16" t="n">
        <v>0.0855462665046763</v>
      </c>
      <c r="P363" s="16" t="n">
        <v>0.0667382389270145</v>
      </c>
      <c r="Q363" s="16"/>
      <c r="R363" s="16" t="n">
        <v>0.665132254244715</v>
      </c>
      <c r="S363" s="16" t="n">
        <v>0.0146392128274032</v>
      </c>
      <c r="T363" s="16" t="n">
        <v>0.118627562866381</v>
      </c>
      <c r="U363" s="16" t="n">
        <v>0.285823703639229</v>
      </c>
      <c r="V363" s="16" t="n">
        <v>0.233032160810809</v>
      </c>
      <c r="W363" s="16"/>
      <c r="X363" s="16" t="n">
        <v>0.258590774112419</v>
      </c>
      <c r="Y363" s="16" t="n">
        <v>0.349328363710426</v>
      </c>
      <c r="Z363" s="16" t="n">
        <v>0.128460766368915</v>
      </c>
      <c r="AA363" s="16" t="n">
        <v>0.169969850245197</v>
      </c>
      <c r="AB363" s="16" t="n">
        <v>0.158204631749831</v>
      </c>
      <c r="AC363" s="16" t="n">
        <v>0.00964166977480198</v>
      </c>
      <c r="AD363" s="16" t="n">
        <v>0.399822025623237</v>
      </c>
      <c r="AE363" s="16"/>
      <c r="AF363" s="16" t="n">
        <v>0.00730819155011732</v>
      </c>
      <c r="AG363" s="16" t="n">
        <v>0.300062370708708</v>
      </c>
      <c r="AH363" s="16" t="n">
        <v>0.450889940380088</v>
      </c>
      <c r="AI363" s="16" t="n">
        <v>0.135719533900411</v>
      </c>
      <c r="AJ363" s="16" t="n">
        <v>0.142947706275969</v>
      </c>
      <c r="AK363" s="16" t="n">
        <v>0.178682138902965</v>
      </c>
      <c r="AL363" s="16" t="n">
        <v>0.0245990106879038</v>
      </c>
      <c r="AM363" s="16" t="n">
        <v>0.424891521636467</v>
      </c>
      <c r="AN363" s="16" t="n">
        <v>0.00554556749979988</v>
      </c>
      <c r="AO363" s="16" t="n">
        <v>0.012875731390003</v>
      </c>
      <c r="AP363" s="16" t="n">
        <v>0.284923329917727</v>
      </c>
      <c r="AQ363" s="16"/>
      <c r="AR363" s="16" t="n">
        <v>0.290431101251264</v>
      </c>
      <c r="AS363" s="16" t="n">
        <v>0.0162427727318425</v>
      </c>
      <c r="AT363" s="16" t="n">
        <v>0.177924524872784</v>
      </c>
    </row>
    <row r="364">
      <c r="B364" t="s">
        <v>123</v>
      </c>
      <c r="C364" s="16" t="n">
        <v>0.172047197595323</v>
      </c>
      <c r="D364" s="16" t="n">
        <v>0.0873754205615802</v>
      </c>
      <c r="E364" s="16" t="n">
        <v>0.517729092340136</v>
      </c>
      <c r="F364" s="16" t="n">
        <v>0.0901024711706722</v>
      </c>
      <c r="G364" s="16"/>
      <c r="H364" s="16" t="n">
        <v>0.344922484861015</v>
      </c>
      <c r="I364" s="16" t="n">
        <v>0.123736297467357</v>
      </c>
      <c r="J364" s="16"/>
      <c r="K364" s="16" t="n">
        <v>0.166566718546094</v>
      </c>
      <c r="L364" s="16"/>
      <c r="M364" s="16" t="n">
        <v>0.112350553356826</v>
      </c>
      <c r="N364" s="16" t="n">
        <v>0.517575947359852</v>
      </c>
      <c r="O364" s="16" t="n">
        <v>0.67199966234797</v>
      </c>
      <c r="P364" s="16" t="n">
        <v>0.684035171771314</v>
      </c>
      <c r="Q364" s="16"/>
      <c r="R364" s="16" t="n">
        <v>-0.330264508489429</v>
      </c>
      <c r="S364" s="16" t="n">
        <v>0.33310258798878</v>
      </c>
      <c r="T364" s="16" t="n">
        <v>0.363955461488221</v>
      </c>
      <c r="U364" s="16" t="n">
        <v>0.313254656605382</v>
      </c>
      <c r="V364" s="16" t="n">
        <v>0.0225549290214609</v>
      </c>
      <c r="W364" s="16"/>
      <c r="X364" s="16" t="n">
        <v>0.0654122848661054</v>
      </c>
      <c r="Y364" s="16" t="n">
        <v>-0.121980688548152</v>
      </c>
      <c r="Z364" s="16" t="n">
        <v>0.59736682238877</v>
      </c>
      <c r="AA364" s="16" t="n">
        <v>0.318148583286068</v>
      </c>
      <c r="AB364" s="16" t="n">
        <v>0.450395910808768</v>
      </c>
      <c r="AC364" s="16" t="n">
        <v>0.30318230958715</v>
      </c>
      <c r="AD364" s="16" t="n">
        <v>0.128885903225423</v>
      </c>
      <c r="AE364" s="16"/>
      <c r="AF364" s="16" t="n">
        <v>0.551168247000193</v>
      </c>
      <c r="AG364" s="16" t="n">
        <v>-0.168910689613622</v>
      </c>
      <c r="AH364" s="16" t="n">
        <v>0.0957881972311987</v>
      </c>
      <c r="AI364" s="16" t="n">
        <v>0.517086571542257</v>
      </c>
      <c r="AJ364" s="16" t="n">
        <v>0.0688918987181454</v>
      </c>
      <c r="AK364" s="16" t="n">
        <v>0.110794987959141</v>
      </c>
      <c r="AL364" s="16" t="n">
        <v>0.703674261632483</v>
      </c>
      <c r="AM364" s="16" t="n">
        <v>-0.151691992609738</v>
      </c>
      <c r="AN364" s="16" t="n">
        <v>0.415378211609341</v>
      </c>
      <c r="AO364" s="16" t="n">
        <v>0.853517040685425</v>
      </c>
      <c r="AP364" s="16" t="n">
        <v>0.430153340164547</v>
      </c>
      <c r="AQ364" s="16"/>
      <c r="AR364" s="16" t="n">
        <v>0.0136665327609579</v>
      </c>
      <c r="AS364" s="16" t="n">
        <v>0.685527934582604</v>
      </c>
      <c r="AT364" s="16" t="n">
        <v>0.317893437450289</v>
      </c>
    </row>
    <row r="365">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c r="AO365" s="16"/>
      <c r="AP365" s="16"/>
      <c r="AQ365" s="16"/>
      <c r="AR365" s="16"/>
      <c r="AS365" s="16"/>
      <c r="AT365" s="16"/>
    </row>
    <row r="366">
      <c r="B366" s="7" t="s">
        <v>213</v>
      </c>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c r="AA366" s="16"/>
      <c r="AB366" s="16"/>
      <c r="AC366" s="16"/>
      <c r="AD366" s="16"/>
      <c r="AE366" s="16"/>
      <c r="AF366" s="16"/>
      <c r="AG366" s="16"/>
      <c r="AH366" s="16"/>
      <c r="AI366" s="16"/>
      <c r="AJ366" s="16"/>
      <c r="AK366" s="16"/>
      <c r="AL366" s="16"/>
      <c r="AM366" s="16"/>
      <c r="AN366" s="16"/>
      <c r="AO366" s="16"/>
      <c r="AP366" s="16"/>
      <c r="AQ366" s="16"/>
      <c r="AR366" s="16"/>
      <c r="AS366" s="16"/>
      <c r="AT366" s="16"/>
    </row>
    <row r="367">
      <c r="B367" s="26" t="s">
        <v>74</v>
      </c>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c r="AA367" s="16"/>
      <c r="AB367" s="16"/>
      <c r="AC367" s="16"/>
      <c r="AD367" s="16"/>
      <c r="AE367" s="16"/>
      <c r="AF367" s="16"/>
      <c r="AG367" s="16"/>
      <c r="AH367" s="16"/>
      <c r="AI367" s="16"/>
      <c r="AJ367" s="16"/>
      <c r="AK367" s="16"/>
      <c r="AL367" s="16"/>
      <c r="AM367" s="16"/>
      <c r="AN367" s="16"/>
      <c r="AO367" s="16"/>
      <c r="AP367" s="16"/>
      <c r="AQ367" s="16"/>
      <c r="AR367" s="16"/>
      <c r="AS367" s="16"/>
      <c r="AT367" s="16"/>
    </row>
    <row r="368">
      <c r="B368" t="s">
        <v>202</v>
      </c>
      <c r="C368" s="16" t="n">
        <v>0.142093135498723</v>
      </c>
      <c r="D368" s="16" t="n">
        <v>0.119362941990339</v>
      </c>
      <c r="E368" s="16" t="n">
        <v>0.389550026634673</v>
      </c>
      <c r="F368" s="16" t="n">
        <v>0.0791519996394166</v>
      </c>
      <c r="G368" s="16"/>
      <c r="H368" s="16" t="n">
        <v>0.239837790063125</v>
      </c>
      <c r="I368" s="16" t="n">
        <v>0.109524234150863</v>
      </c>
      <c r="J368" s="16"/>
      <c r="K368" s="16" t="n">
        <v>0.082903640252948</v>
      </c>
      <c r="L368" s="16"/>
      <c r="M368" s="16" t="n">
        <v>0.119213787065652</v>
      </c>
      <c r="N368" s="16" t="n">
        <v>0.250477164032678</v>
      </c>
      <c r="O368" s="16" t="n">
        <v>0.378050275184338</v>
      </c>
      <c r="P368" s="16" t="n">
        <v>0.466587695431027</v>
      </c>
      <c r="Q368" s="16"/>
      <c r="R368" s="16" t="n">
        <v>0.154942366514895</v>
      </c>
      <c r="S368" s="16" t="n">
        <v>0.0383916013709329</v>
      </c>
      <c r="T368" s="16" t="n">
        <v>0.207383969649041</v>
      </c>
      <c r="U368" s="16" t="n">
        <v>0.222867955386567</v>
      </c>
      <c r="V368" s="16" t="n">
        <v>0.0841374402615288</v>
      </c>
      <c r="W368" s="16"/>
      <c r="X368" s="16" t="n">
        <v>0.0561438579401588</v>
      </c>
      <c r="Y368" s="16" t="n">
        <v>0.0594598269401625</v>
      </c>
      <c r="Z368" s="16" t="n">
        <v>0.161335038505568</v>
      </c>
      <c r="AA368" s="16" t="n">
        <v>0.422252536897904</v>
      </c>
      <c r="AB368" s="16" t="n">
        <v>0.281839501489996</v>
      </c>
      <c r="AC368" s="16" t="n">
        <v>0.162387558913969</v>
      </c>
      <c r="AD368" s="16" t="n">
        <v>0.430013146845759</v>
      </c>
      <c r="AE368" s="16"/>
      <c r="AF368" s="16" t="n">
        <v>0.471971286924551</v>
      </c>
      <c r="AG368" s="16" t="n">
        <v>0.0643437575606258</v>
      </c>
      <c r="AH368" s="16" t="n">
        <v>0.280826404031991</v>
      </c>
      <c r="AI368" s="16" t="n">
        <v>0.128186988556922</v>
      </c>
      <c r="AJ368" s="16" t="n">
        <v>0.110840399560384</v>
      </c>
      <c r="AK368" s="16" t="n">
        <v>0.00737746517053062</v>
      </c>
      <c r="AL368" s="16" t="n">
        <v>0.475440323416674</v>
      </c>
      <c r="AM368" s="16" t="n">
        <v>0.0185359103036883</v>
      </c>
      <c r="AN368" s="16" t="n">
        <v>0.249740825626779</v>
      </c>
      <c r="AO368" s="16" t="n">
        <v>0.251542109539164</v>
      </c>
      <c r="AP368" s="16" t="n">
        <v>0.558920471498392</v>
      </c>
      <c r="AQ368" s="16"/>
      <c r="AR368" s="16" t="n">
        <v>0.0733551467231392</v>
      </c>
      <c r="AS368" s="16" t="n">
        <v>0.30747080263209</v>
      </c>
      <c r="AT368" s="16" t="n">
        <v>0.235764355007833</v>
      </c>
    </row>
    <row r="369">
      <c r="B369" t="s">
        <v>203</v>
      </c>
      <c r="C369" s="16" t="n">
        <v>0.253046390189124</v>
      </c>
      <c r="D369" s="16" t="n">
        <v>0.422681998972241</v>
      </c>
      <c r="E369" s="16" t="n">
        <v>0.304679208081301</v>
      </c>
      <c r="F369" s="16" t="n">
        <v>0.220207845449844</v>
      </c>
      <c r="G369" s="16"/>
      <c r="H369" s="16" t="n">
        <v>0.362580041707435</v>
      </c>
      <c r="I369" s="16" t="n">
        <v>0.227412025916567</v>
      </c>
      <c r="J369" s="16"/>
      <c r="K369" s="16" t="n">
        <v>0.314766040239002</v>
      </c>
      <c r="L369" s="16"/>
      <c r="M369" s="16" t="n">
        <v>0.236480251903598</v>
      </c>
      <c r="N369" s="16" t="n">
        <v>0.38701205414561</v>
      </c>
      <c r="O369" s="16" t="n">
        <v>0.288657208492672</v>
      </c>
      <c r="P369" s="16" t="n">
        <v>0.315369864715457</v>
      </c>
      <c r="Q369" s="16"/>
      <c r="R369" s="16" t="n">
        <v>0.179925379240391</v>
      </c>
      <c r="S369" s="16" t="n">
        <v>0.308675640562018</v>
      </c>
      <c r="T369" s="16" t="n">
        <v>0.179292605136999</v>
      </c>
      <c r="U369" s="16" t="n">
        <v>0.363399628963685</v>
      </c>
      <c r="V369" s="16" t="n">
        <v>0.216966544583589</v>
      </c>
      <c r="W369" s="16"/>
      <c r="X369" s="16" t="n">
        <v>0.323241141077453</v>
      </c>
      <c r="Y369" s="16" t="n">
        <v>0.174921770468445</v>
      </c>
      <c r="Z369" s="16" t="n">
        <v>0.286437922291385</v>
      </c>
      <c r="AA369" s="16" t="n">
        <v>0.146570783596719</v>
      </c>
      <c r="AB369" s="16" t="n">
        <v>0.377138589140645</v>
      </c>
      <c r="AC369" s="16" t="n">
        <v>0.218377170038472</v>
      </c>
      <c r="AD369" s="16" t="n">
        <v>0.0831564744271715</v>
      </c>
      <c r="AE369" s="16"/>
      <c r="AF369" s="16" t="n">
        <v>0.0851416020154796</v>
      </c>
      <c r="AG369" s="16" t="n">
        <v>0.00910100200686069</v>
      </c>
      <c r="AH369" s="16" t="n">
        <v>0.271284501036259</v>
      </c>
      <c r="AI369" s="16" t="n">
        <v>0.355424984600288</v>
      </c>
      <c r="AJ369" s="16" t="n">
        <v>0.087384499935677</v>
      </c>
      <c r="AK369" s="16" t="n">
        <v>0.268893939054226</v>
      </c>
      <c r="AL369" s="16" t="n">
        <v>0.243294116728462</v>
      </c>
      <c r="AM369" s="16" t="n">
        <v>0.406877307046416</v>
      </c>
      <c r="AN369" s="16" t="n">
        <v>0.285316874097334</v>
      </c>
      <c r="AO369" s="16" t="n">
        <v>0.490960411346793</v>
      </c>
      <c r="AP369" s="16" t="n">
        <v>0.155738471734758</v>
      </c>
      <c r="AQ369" s="16"/>
      <c r="AR369" s="16" t="n">
        <v>0.173011554526825</v>
      </c>
      <c r="AS369" s="16" t="n">
        <v>0.404717845508885</v>
      </c>
      <c r="AT369" s="16" t="n">
        <v>0.383718277659046</v>
      </c>
    </row>
    <row r="370">
      <c r="B370" t="s">
        <v>204</v>
      </c>
      <c r="C370" s="16" t="n">
        <v>0.265510271601723</v>
      </c>
      <c r="D370" s="16" t="n">
        <v>0.161417556291052</v>
      </c>
      <c r="E370" s="16" t="n">
        <v>0.0461339001884783</v>
      </c>
      <c r="F370" s="16" t="n">
        <v>0.33534922686814</v>
      </c>
      <c r="G370" s="16"/>
      <c r="H370" s="16" t="n">
        <v>0.281579877983129</v>
      </c>
      <c r="I370" s="16" t="n">
        <v>0.265946760755659</v>
      </c>
      <c r="J370" s="16"/>
      <c r="K370" s="16" t="n">
        <v>0.178506628161194</v>
      </c>
      <c r="L370" s="16"/>
      <c r="M370" s="16" t="n">
        <v>0.278634637301501</v>
      </c>
      <c r="N370" s="16" t="n">
        <v>0.165317717739194</v>
      </c>
      <c r="O370" s="16" t="n">
        <v>0.23199435725643</v>
      </c>
      <c r="P370" s="16" t="n">
        <v>0.163237897607311</v>
      </c>
      <c r="Q370" s="16"/>
      <c r="R370" s="16" t="n">
        <v>0.133026450848943</v>
      </c>
      <c r="S370" s="16" t="n">
        <v>0.282242395067942</v>
      </c>
      <c r="T370" s="16" t="n">
        <v>0.187241780600955</v>
      </c>
      <c r="U370" s="16" t="n">
        <v>0.228310508378373</v>
      </c>
      <c r="V370" s="16" t="n">
        <v>0.352691766016032</v>
      </c>
      <c r="W370" s="16"/>
      <c r="X370" s="16" t="n">
        <v>0.325084516668266</v>
      </c>
      <c r="Y370" s="16" t="n">
        <v>0.154694665621918</v>
      </c>
      <c r="Z370" s="16" t="n">
        <v>0.180472561595737</v>
      </c>
      <c r="AA370" s="16" t="n">
        <v>0.253160609008093</v>
      </c>
      <c r="AB370" s="16" t="n">
        <v>0.141923283929509</v>
      </c>
      <c r="AC370" s="16" t="n">
        <v>0.608070396202005</v>
      </c>
      <c r="AD370" s="16" t="n">
        <v>0.029064773104886</v>
      </c>
      <c r="AE370" s="16"/>
      <c r="AF370" s="16" t="n">
        <v>0.434319865318093</v>
      </c>
      <c r="AG370" s="16" t="n">
        <v>0.0600719610803782</v>
      </c>
      <c r="AH370" s="16" t="n">
        <v>0.231566409251403</v>
      </c>
      <c r="AI370" s="16" t="n">
        <v>0.326270818049212</v>
      </c>
      <c r="AJ370" s="16" t="n">
        <v>0.262790197277137</v>
      </c>
      <c r="AK370" s="16" t="n">
        <v>0.325920950142816</v>
      </c>
      <c r="AL370" s="16" t="n">
        <v>0.226565885424843</v>
      </c>
      <c r="AM370" s="16" t="n">
        <v>0.348102433231346</v>
      </c>
      <c r="AN370" s="16" t="n">
        <v>0.0361630693008616</v>
      </c>
      <c r="AO370" s="16" t="n">
        <v>0.12806529354585</v>
      </c>
      <c r="AP370" s="16" t="n">
        <v>0.000417726849123449</v>
      </c>
      <c r="AQ370" s="16"/>
      <c r="AR370" s="16" t="n">
        <v>0.319947530524821</v>
      </c>
      <c r="AS370" s="16" t="n">
        <v>0.112467895602089</v>
      </c>
      <c r="AT370" s="16" t="n">
        <v>0.202990617527678</v>
      </c>
    </row>
    <row r="371">
      <c r="B371" t="s">
        <v>205</v>
      </c>
      <c r="C371" s="16" t="n">
        <v>0.0967556087556724</v>
      </c>
      <c r="D371" s="16" t="n">
        <v>0.0363774611502616</v>
      </c>
      <c r="E371" s="16" t="n">
        <v>0.227354377840432</v>
      </c>
      <c r="F371" s="16" t="n">
        <v>0.0690049696172648</v>
      </c>
      <c r="G371" s="16"/>
      <c r="H371" s="16" t="n">
        <v>0.0387290770048281</v>
      </c>
      <c r="I371" s="16" t="n">
        <v>0.0802270948873201</v>
      </c>
      <c r="J371" s="16"/>
      <c r="K371" s="16" t="n">
        <v>0.139111866864942</v>
      </c>
      <c r="L371" s="16"/>
      <c r="M371" s="16" t="n">
        <v>0.0987682257058385</v>
      </c>
      <c r="N371" s="16" t="n">
        <v>0.102572031978532</v>
      </c>
      <c r="O371" s="16" t="n">
        <v>0.0373591688701398</v>
      </c>
      <c r="P371" s="16" t="n">
        <v>0.0250577146680769</v>
      </c>
      <c r="Q371" s="16"/>
      <c r="R371" s="16" t="n">
        <v>0.266052901697886</v>
      </c>
      <c r="S371" s="16" t="n">
        <v>0.193307350682162</v>
      </c>
      <c r="T371" s="16" t="n">
        <v>0.144809355667375</v>
      </c>
      <c r="U371" s="16" t="n">
        <v>0.0206359518969427</v>
      </c>
      <c r="V371" s="16" t="n">
        <v>0.0607688437035793</v>
      </c>
      <c r="W371" s="16"/>
      <c r="X371" s="16" t="n">
        <v>0.0886894786734166</v>
      </c>
      <c r="Y371" s="16" t="n">
        <v>0.101898077074074</v>
      </c>
      <c r="Z371" s="16" t="n">
        <v>0.144732834805377</v>
      </c>
      <c r="AA371" s="16" t="n">
        <v>0.0815461406362993</v>
      </c>
      <c r="AB371" s="16" t="n">
        <v>0.132870080203075</v>
      </c>
      <c r="AC371" s="16" t="n">
        <v>0.00152320507075219</v>
      </c>
      <c r="AD371" s="16" t="n">
        <v>0.41601376048235</v>
      </c>
      <c r="AE371" s="16"/>
      <c r="AF371" s="16" t="n">
        <v>0</v>
      </c>
      <c r="AG371" s="16" t="n">
        <v>0</v>
      </c>
      <c r="AH371" s="16" t="n">
        <v>0.216322685680347</v>
      </c>
      <c r="AI371" s="16" t="n">
        <v>0.0113521957603691</v>
      </c>
      <c r="AJ371" s="16" t="n">
        <v>0.0343576803131529</v>
      </c>
      <c r="AK371" s="16" t="n">
        <v>0.0820739801620019</v>
      </c>
      <c r="AL371" s="16" t="n">
        <v>0.0373050537703858</v>
      </c>
      <c r="AM371" s="16" t="n">
        <v>0.210704680344652</v>
      </c>
      <c r="AN371" s="16" t="n">
        <v>0</v>
      </c>
      <c r="AO371" s="16" t="n">
        <v>0.129113831511259</v>
      </c>
      <c r="AP371" s="16" t="n">
        <v>0.142461664958863</v>
      </c>
      <c r="AQ371" s="16"/>
      <c r="AR371" s="16" t="n">
        <v>0.113470556138636</v>
      </c>
      <c r="AS371" s="16" t="n">
        <v>0.168154904699187</v>
      </c>
      <c r="AT371" s="16" t="n">
        <v>0.0149946560043827</v>
      </c>
    </row>
    <row r="372">
      <c r="B372" t="s">
        <v>206</v>
      </c>
      <c r="C372" s="16" t="n">
        <v>0.137940327972658</v>
      </c>
      <c r="D372" s="16" t="n">
        <v>0.0266192098917012</v>
      </c>
      <c r="E372" s="16" t="n">
        <v>0.0281882626631255</v>
      </c>
      <c r="F372" s="16" t="n">
        <v>0.179575065254276</v>
      </c>
      <c r="G372" s="16"/>
      <c r="H372" s="16" t="n">
        <v>0.0584768901985399</v>
      </c>
      <c r="I372" s="16" t="n">
        <v>0.165636327701779</v>
      </c>
      <c r="J372" s="16"/>
      <c r="K372" s="16" t="n">
        <v>0.158127357742161</v>
      </c>
      <c r="L372" s="16"/>
      <c r="M372" s="16" t="n">
        <v>0.148566438216804</v>
      </c>
      <c r="N372" s="16" t="n">
        <v>0.078719032354897</v>
      </c>
      <c r="O372" s="16" t="n">
        <v>0.0531110614320233</v>
      </c>
      <c r="P372" s="16" t="n">
        <v>0.00320840879455754</v>
      </c>
      <c r="Q372" s="16"/>
      <c r="R372" s="16" t="n">
        <v>0.266052901697886</v>
      </c>
      <c r="S372" s="16" t="n">
        <v>0</v>
      </c>
      <c r="T372" s="16" t="n">
        <v>0.232223371368283</v>
      </c>
      <c r="U372" s="16" t="n">
        <v>0.0823929776872166</v>
      </c>
      <c r="V372" s="16" t="n">
        <v>0.13694379274334</v>
      </c>
      <c r="W372" s="16"/>
      <c r="X372" s="16" t="n">
        <v>0.0780825920003945</v>
      </c>
      <c r="Y372" s="16" t="n">
        <v>0.41555497123298</v>
      </c>
      <c r="Z372" s="16" t="n">
        <v>0.227021642801933</v>
      </c>
      <c r="AA372" s="16" t="n">
        <v>0.0133166078487431</v>
      </c>
      <c r="AB372" s="16" t="n">
        <v>0.0563701300875276</v>
      </c>
      <c r="AC372" s="16" t="n">
        <v>0.00964166977480198</v>
      </c>
      <c r="AD372" s="16" t="n">
        <v>0.038953847688037</v>
      </c>
      <c r="AE372" s="16"/>
      <c r="AF372" s="16" t="n">
        <v>0.00730819155011732</v>
      </c>
      <c r="AG372" s="16" t="n">
        <v>0.866082460509167</v>
      </c>
      <c r="AH372" s="16" t="n">
        <v>0</v>
      </c>
      <c r="AI372" s="16" t="n">
        <v>0.0441639998417488</v>
      </c>
      <c r="AJ372" s="16" t="n">
        <v>0.132455570665049</v>
      </c>
      <c r="AK372" s="16" t="n">
        <v>0.177944914632433</v>
      </c>
      <c r="AL372" s="16" t="n">
        <v>0.0167931420258574</v>
      </c>
      <c r="AM372" s="16" t="n">
        <v>0.0105197793825982</v>
      </c>
      <c r="AN372" s="16" t="n">
        <v>0</v>
      </c>
      <c r="AO372" s="16" t="n">
        <v>0</v>
      </c>
      <c r="AP372" s="16" t="n">
        <v>0.142461664958863</v>
      </c>
      <c r="AQ372" s="16"/>
      <c r="AR372" s="16" t="n">
        <v>0.154965295696088</v>
      </c>
      <c r="AS372" s="16" t="n">
        <v>0.00654222429135516</v>
      </c>
      <c r="AT372" s="16" t="n">
        <v>0.16253209380106</v>
      </c>
    </row>
    <row r="373">
      <c r="B373" t="s">
        <v>92</v>
      </c>
      <c r="C373" s="16" t="n">
        <v>0.104654265982099</v>
      </c>
      <c r="D373" s="16" t="n">
        <v>0.233540831704405</v>
      </c>
      <c r="E373" s="16" t="n">
        <v>0.00409422459198972</v>
      </c>
      <c r="F373" s="16" t="n">
        <v>0.11671089317106</v>
      </c>
      <c r="G373" s="16"/>
      <c r="H373" s="16" t="n">
        <v>0.018796323042943</v>
      </c>
      <c r="I373" s="16" t="n">
        <v>0.151253556587812</v>
      </c>
      <c r="J373" s="16"/>
      <c r="K373" s="16" t="n">
        <v>0.126584466739753</v>
      </c>
      <c r="L373" s="16"/>
      <c r="M373" s="16" t="n">
        <v>0.118336659806607</v>
      </c>
      <c r="N373" s="16" t="n">
        <v>0.0159019997490897</v>
      </c>
      <c r="O373" s="16" t="n">
        <v>0.0108279287643966</v>
      </c>
      <c r="P373" s="16" t="n">
        <v>0.0265384187835699</v>
      </c>
      <c r="Q373" s="16"/>
      <c r="R373" s="16" t="n">
        <v>0</v>
      </c>
      <c r="S373" s="16" t="n">
        <v>0.177383012316945</v>
      </c>
      <c r="T373" s="16" t="n">
        <v>0.0490489175773469</v>
      </c>
      <c r="U373" s="16" t="n">
        <v>0.0823929776872166</v>
      </c>
      <c r="V373" s="16" t="n">
        <v>0.14849161269193</v>
      </c>
      <c r="W373" s="16"/>
      <c r="X373" s="16" t="n">
        <v>0.128758413640311</v>
      </c>
      <c r="Y373" s="16" t="n">
        <v>0.0934706886624208</v>
      </c>
      <c r="Z373" s="16" t="n">
        <v>0</v>
      </c>
      <c r="AA373" s="16" t="n">
        <v>0.0831533220122414</v>
      </c>
      <c r="AB373" s="16" t="n">
        <v>0.00985841514924662</v>
      </c>
      <c r="AC373" s="16" t="n">
        <v>0</v>
      </c>
      <c r="AD373" s="16" t="n">
        <v>0.00279799745179687</v>
      </c>
      <c r="AE373" s="16"/>
      <c r="AF373" s="16" t="n">
        <v>0.00125905419175868</v>
      </c>
      <c r="AG373" s="16" t="n">
        <v>0.000400818842968049</v>
      </c>
      <c r="AH373" s="16" t="n">
        <v>0</v>
      </c>
      <c r="AI373" s="16" t="n">
        <v>0.134601013191461</v>
      </c>
      <c r="AJ373" s="16" t="n">
        <v>0.3721716522486</v>
      </c>
      <c r="AK373" s="16" t="n">
        <v>0.137788750837992</v>
      </c>
      <c r="AL373" s="16" t="n">
        <v>0.000601478633778705</v>
      </c>
      <c r="AM373" s="16" t="n">
        <v>0.00525988969129912</v>
      </c>
      <c r="AN373" s="16" t="n">
        <v>0.428779230975025</v>
      </c>
      <c r="AO373" s="16" t="n">
        <v>0.000318354056933719</v>
      </c>
      <c r="AP373" s="16" t="n">
        <v>0</v>
      </c>
      <c r="AQ373" s="16"/>
      <c r="AR373" s="16" t="n">
        <v>0.165249916390491</v>
      </c>
      <c r="AS373" s="16" t="n">
        <v>0.000646327266393804</v>
      </c>
      <c r="AT373" s="16" t="n">
        <v>0</v>
      </c>
    </row>
    <row r="374">
      <c r="B374" t="s">
        <v>207</v>
      </c>
      <c r="C374" s="16" t="n">
        <v>0.395139525687848</v>
      </c>
      <c r="D374" s="16" t="n">
        <v>0.54204494096258</v>
      </c>
      <c r="E374" s="16" t="n">
        <v>0.694229234715975</v>
      </c>
      <c r="F374" s="16" t="n">
        <v>0.29935984508926</v>
      </c>
      <c r="G374" s="16"/>
      <c r="H374" s="16" t="n">
        <v>0.60241783177056</v>
      </c>
      <c r="I374" s="16" t="n">
        <v>0.33693626006743</v>
      </c>
      <c r="J374" s="16"/>
      <c r="K374" s="16" t="n">
        <v>0.39766968049195</v>
      </c>
      <c r="L374" s="16"/>
      <c r="M374" s="16" t="n">
        <v>0.35569403896925</v>
      </c>
      <c r="N374" s="16" t="n">
        <v>0.637489218178287</v>
      </c>
      <c r="O374" s="16" t="n">
        <v>0.66670748367701</v>
      </c>
      <c r="P374" s="16" t="n">
        <v>0.781957560146484</v>
      </c>
      <c r="Q374" s="16"/>
      <c r="R374" s="16" t="n">
        <v>0.334867745755285</v>
      </c>
      <c r="S374" s="16" t="n">
        <v>0.347067241932951</v>
      </c>
      <c r="T374" s="16" t="n">
        <v>0.38667657478604</v>
      </c>
      <c r="U374" s="16" t="n">
        <v>0.586267584350252</v>
      </c>
      <c r="V374" s="16" t="n">
        <v>0.301103984845118</v>
      </c>
      <c r="W374" s="16"/>
      <c r="X374" s="16" t="n">
        <v>0.379384999017612</v>
      </c>
      <c r="Y374" s="16" t="n">
        <v>0.234381597408607</v>
      </c>
      <c r="Z374" s="16" t="n">
        <v>0.447772960796953</v>
      </c>
      <c r="AA374" s="16" t="n">
        <v>0.568823320494623</v>
      </c>
      <c r="AB374" s="16" t="n">
        <v>0.658978090630641</v>
      </c>
      <c r="AC374" s="16" t="n">
        <v>0.380764728952441</v>
      </c>
      <c r="AD374" s="16" t="n">
        <v>0.513169621272931</v>
      </c>
      <c r="AE374" s="16"/>
      <c r="AF374" s="16" t="n">
        <v>0.557112888940031</v>
      </c>
      <c r="AG374" s="16" t="n">
        <v>0.0734447595674865</v>
      </c>
      <c r="AH374" s="16" t="n">
        <v>0.55211090506825</v>
      </c>
      <c r="AI374" s="16" t="n">
        <v>0.483611973157209</v>
      </c>
      <c r="AJ374" s="16" t="n">
        <v>0.198224899496061</v>
      </c>
      <c r="AK374" s="16" t="n">
        <v>0.276271404224757</v>
      </c>
      <c r="AL374" s="16" t="n">
        <v>0.718734440145136</v>
      </c>
      <c r="AM374" s="16" t="n">
        <v>0.425413217350105</v>
      </c>
      <c r="AN374" s="16" t="n">
        <v>0.535057699724113</v>
      </c>
      <c r="AO374" s="16" t="n">
        <v>0.742502520885957</v>
      </c>
      <c r="AP374" s="16" t="n">
        <v>0.71465894323315</v>
      </c>
      <c r="AQ374" s="16"/>
      <c r="AR374" s="16" t="n">
        <v>0.246366701249964</v>
      </c>
      <c r="AS374" s="16" t="n">
        <v>0.712188648140975</v>
      </c>
      <c r="AT374" s="16" t="n">
        <v>0.619482632666879</v>
      </c>
    </row>
    <row r="375">
      <c r="B375" t="s">
        <v>208</v>
      </c>
      <c r="C375" s="16" t="n">
        <v>0.23469593672833</v>
      </c>
      <c r="D375" s="16" t="n">
        <v>0.0629966710419628</v>
      </c>
      <c r="E375" s="16" t="n">
        <v>0.255542640503557</v>
      </c>
      <c r="F375" s="16" t="n">
        <v>0.248580034871541</v>
      </c>
      <c r="G375" s="16"/>
      <c r="H375" s="16" t="n">
        <v>0.097205967203368</v>
      </c>
      <c r="I375" s="16" t="n">
        <v>0.245863422589099</v>
      </c>
      <c r="J375" s="16"/>
      <c r="K375" s="16" t="n">
        <v>0.297239224607103</v>
      </c>
      <c r="L375" s="16"/>
      <c r="M375" s="16" t="n">
        <v>0.247334663922643</v>
      </c>
      <c r="N375" s="16" t="n">
        <v>0.181291064333429</v>
      </c>
      <c r="O375" s="16" t="n">
        <v>0.0904702303021632</v>
      </c>
      <c r="P375" s="16" t="n">
        <v>0.0282661234626344</v>
      </c>
      <c r="Q375" s="16"/>
      <c r="R375" s="16" t="n">
        <v>0.532105803395772</v>
      </c>
      <c r="S375" s="16" t="n">
        <v>0.193307350682162</v>
      </c>
      <c r="T375" s="16" t="n">
        <v>0.377032727035657</v>
      </c>
      <c r="U375" s="16" t="n">
        <v>0.103028929584159</v>
      </c>
      <c r="V375" s="16" t="n">
        <v>0.19771263644692</v>
      </c>
      <c r="W375" s="16"/>
      <c r="X375" s="16" t="n">
        <v>0.166772070673811</v>
      </c>
      <c r="Y375" s="16" t="n">
        <v>0.517453048307054</v>
      </c>
      <c r="Z375" s="16" t="n">
        <v>0.37175447760731</v>
      </c>
      <c r="AA375" s="16" t="n">
        <v>0.0948627484850424</v>
      </c>
      <c r="AB375" s="16" t="n">
        <v>0.189240210290603</v>
      </c>
      <c r="AC375" s="16" t="n">
        <v>0.0111648748455542</v>
      </c>
      <c r="AD375" s="16" t="n">
        <v>0.454967608170387</v>
      </c>
      <c r="AE375" s="16"/>
      <c r="AF375" s="16" t="n">
        <v>0.00730819155011732</v>
      </c>
      <c r="AG375" s="16" t="n">
        <v>0.866082460509167</v>
      </c>
      <c r="AH375" s="16" t="n">
        <v>0.216322685680347</v>
      </c>
      <c r="AI375" s="16" t="n">
        <v>0.0555161956021178</v>
      </c>
      <c r="AJ375" s="16" t="n">
        <v>0.166813250978202</v>
      </c>
      <c r="AK375" s="16" t="n">
        <v>0.260018894794435</v>
      </c>
      <c r="AL375" s="16" t="n">
        <v>0.0540981957962432</v>
      </c>
      <c r="AM375" s="16" t="n">
        <v>0.22122445972725</v>
      </c>
      <c r="AN375" s="16" t="n">
        <v>0</v>
      </c>
      <c r="AO375" s="16" t="n">
        <v>0.129113831511259</v>
      </c>
      <c r="AP375" s="16" t="n">
        <v>0.284923329917727</v>
      </c>
      <c r="AQ375" s="16"/>
      <c r="AR375" s="16" t="n">
        <v>0.268435851834724</v>
      </c>
      <c r="AS375" s="16" t="n">
        <v>0.174697128990542</v>
      </c>
      <c r="AT375" s="16" t="n">
        <v>0.177526749805442</v>
      </c>
    </row>
    <row r="376">
      <c r="B376" t="s">
        <v>123</v>
      </c>
      <c r="C376" s="16" t="n">
        <v>0.160443588959517</v>
      </c>
      <c r="D376" s="16" t="n">
        <v>0.479048269920617</v>
      </c>
      <c r="E376" s="16" t="n">
        <v>0.438686594212418</v>
      </c>
      <c r="F376" s="16" t="n">
        <v>0.0507798102177194</v>
      </c>
      <c r="G376" s="16"/>
      <c r="H376" s="16" t="n">
        <v>0.505211864567192</v>
      </c>
      <c r="I376" s="16" t="n">
        <v>0.0910728374783307</v>
      </c>
      <c r="J376" s="16"/>
      <c r="K376" s="16" t="n">
        <v>0.100430455884847</v>
      </c>
      <c r="L376" s="16"/>
      <c r="M376" s="16" t="n">
        <v>0.108359375046607</v>
      </c>
      <c r="N376" s="16" t="n">
        <v>0.456198153844859</v>
      </c>
      <c r="O376" s="16" t="n">
        <v>0.576237253374847</v>
      </c>
      <c r="P376" s="16" t="n">
        <v>0.75369143668385</v>
      </c>
      <c r="Q376" s="16"/>
      <c r="R376" s="16" t="n">
        <v>-0.197238057640486</v>
      </c>
      <c r="S376" s="16" t="n">
        <v>0.153759891250789</v>
      </c>
      <c r="T376" s="16" t="n">
        <v>0.00964384775038268</v>
      </c>
      <c r="U376" s="16" t="n">
        <v>0.483238654766092</v>
      </c>
      <c r="V376" s="16" t="n">
        <v>0.103391348398198</v>
      </c>
      <c r="W376" s="16"/>
      <c r="X376" s="16" t="n">
        <v>0.212612928343801</v>
      </c>
      <c r="Y376" s="16" t="n">
        <v>-0.283071450898447</v>
      </c>
      <c r="Z376" s="16" t="n">
        <v>0.0760184831896422</v>
      </c>
      <c r="AA376" s="16" t="n">
        <v>0.473960572009581</v>
      </c>
      <c r="AB376" s="16" t="n">
        <v>0.469737880340039</v>
      </c>
      <c r="AC376" s="16" t="n">
        <v>0.369599854106887</v>
      </c>
      <c r="AD376" s="16" t="n">
        <v>0.0582020131025439</v>
      </c>
      <c r="AE376" s="16"/>
      <c r="AF376" s="16" t="n">
        <v>0.549804697389914</v>
      </c>
      <c r="AG376" s="16" t="n">
        <v>-0.792637700941681</v>
      </c>
      <c r="AH376" s="16" t="n">
        <v>0.335788219387904</v>
      </c>
      <c r="AI376" s="16" t="n">
        <v>0.428095777555092</v>
      </c>
      <c r="AJ376" s="16" t="n">
        <v>0.0314116485178593</v>
      </c>
      <c r="AK376" s="16" t="n">
        <v>0.0162525094303215</v>
      </c>
      <c r="AL376" s="16" t="n">
        <v>0.664636244348892</v>
      </c>
      <c r="AM376" s="16" t="n">
        <v>0.204188757622855</v>
      </c>
      <c r="AN376" s="16" t="n">
        <v>0.535057699724113</v>
      </c>
      <c r="AO376" s="16" t="n">
        <v>0.613388689374698</v>
      </c>
      <c r="AP376" s="16" t="n">
        <v>0.429735613315424</v>
      </c>
      <c r="AQ376" s="16"/>
      <c r="AR376" s="16" t="n">
        <v>-0.0220691505847596</v>
      </c>
      <c r="AS376" s="16" t="n">
        <v>0.537491519150433</v>
      </c>
      <c r="AT376" s="16" t="n">
        <v>0.441955882861437</v>
      </c>
    </row>
    <row r="377">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c r="AC377" s="16"/>
      <c r="AD377" s="16"/>
      <c r="AE377" s="16"/>
      <c r="AF377" s="16"/>
      <c r="AG377" s="16"/>
      <c r="AH377" s="16"/>
      <c r="AI377" s="16"/>
      <c r="AJ377" s="16"/>
      <c r="AK377" s="16"/>
      <c r="AL377" s="16"/>
      <c r="AM377" s="16"/>
      <c r="AN377" s="16"/>
      <c r="AO377" s="16"/>
      <c r="AP377" s="16"/>
      <c r="AQ377" s="16"/>
      <c r="AR377" s="16"/>
      <c r="AS377" s="16"/>
      <c r="AT377" s="16"/>
    </row>
    <row r="378">
      <c r="B378" s="7" t="s">
        <v>218</v>
      </c>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c r="AC378" s="16"/>
      <c r="AD378" s="16"/>
      <c r="AE378" s="16"/>
      <c r="AF378" s="16"/>
      <c r="AG378" s="16"/>
      <c r="AH378" s="16"/>
      <c r="AI378" s="16"/>
      <c r="AJ378" s="16"/>
      <c r="AK378" s="16"/>
      <c r="AL378" s="16"/>
      <c r="AM378" s="16"/>
      <c r="AN378" s="16"/>
      <c r="AO378" s="16"/>
      <c r="AP378" s="16"/>
      <c r="AQ378" s="16"/>
      <c r="AR378" s="16"/>
      <c r="AS378" s="16"/>
      <c r="AT378" s="16"/>
    </row>
    <row r="379">
      <c r="B379" s="26" t="s">
        <v>74</v>
      </c>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c r="AA379" s="16"/>
      <c r="AB379" s="16"/>
      <c r="AC379" s="16"/>
      <c r="AD379" s="16"/>
      <c r="AE379" s="16"/>
      <c r="AF379" s="16"/>
      <c r="AG379" s="16"/>
      <c r="AH379" s="16"/>
      <c r="AI379" s="16"/>
      <c r="AJ379" s="16"/>
      <c r="AK379" s="16"/>
      <c r="AL379" s="16"/>
      <c r="AM379" s="16"/>
      <c r="AN379" s="16"/>
      <c r="AO379" s="16"/>
      <c r="AP379" s="16"/>
      <c r="AQ379" s="16"/>
      <c r="AR379" s="16"/>
      <c r="AS379" s="16"/>
      <c r="AT379" s="16"/>
    </row>
    <row r="380">
      <c r="B380" t="s">
        <v>214</v>
      </c>
      <c r="C380" s="16" t="n">
        <v>0.173572386493889</v>
      </c>
      <c r="D380" s="16" t="n">
        <v>0.21544358099334</v>
      </c>
      <c r="E380" s="16" t="n">
        <v>0.36481632147295</v>
      </c>
      <c r="F380" s="16" t="n">
        <v>0.118212335544217</v>
      </c>
      <c r="G380" s="16"/>
      <c r="H380" s="16" t="n">
        <v>0.267095594533013</v>
      </c>
      <c r="I380" s="16" t="n">
        <v>0.159625800971884</v>
      </c>
      <c r="J380" s="16"/>
      <c r="K380" s="16" t="n">
        <v>0.112294922177542</v>
      </c>
      <c r="L380" s="16"/>
      <c r="M380" s="16" t="n">
        <v>0.140729543394126</v>
      </c>
      <c r="N380" s="16" t="n">
        <v>0.389063403966609</v>
      </c>
      <c r="O380" s="16" t="n">
        <v>0.382018861082567</v>
      </c>
      <c r="P380" s="16" t="n">
        <v>0.393941232217195</v>
      </c>
      <c r="Q380" s="16"/>
      <c r="R380" s="16" t="n">
        <v>0.169256164592825</v>
      </c>
      <c r="S380" s="16" t="n">
        <v>0.305491183679689</v>
      </c>
      <c r="T380" s="16" t="n">
        <v>0.233435991856216</v>
      </c>
      <c r="U380" s="16" t="n">
        <v>0.240773790735136</v>
      </c>
      <c r="V380" s="16" t="n">
        <v>0.0652264731308454</v>
      </c>
      <c r="W380" s="16"/>
      <c r="X380" s="16" t="n">
        <v>0.19513505925439</v>
      </c>
      <c r="Y380" s="16" t="n">
        <v>0.0758784780146478</v>
      </c>
      <c r="Z380" s="16" t="n">
        <v>0.0771571364850432</v>
      </c>
      <c r="AA380" s="16" t="n">
        <v>0.348497143214802</v>
      </c>
      <c r="AB380" s="16" t="n">
        <v>0.304170474983765</v>
      </c>
      <c r="AC380" s="16" t="n">
        <v>0.158637987018152</v>
      </c>
      <c r="AD380" s="16" t="n">
        <v>0.435103271098474</v>
      </c>
      <c r="AE380" s="16"/>
      <c r="AF380" s="16" t="n">
        <v>0.092978365219324</v>
      </c>
      <c r="AG380" s="16" t="n">
        <v>0.263605756607719</v>
      </c>
      <c r="AH380" s="16" t="n">
        <v>0.0907010419874691</v>
      </c>
      <c r="AI380" s="16" t="n">
        <v>0.143378473362313</v>
      </c>
      <c r="AJ380" s="16" t="n">
        <v>0.0284803566454444</v>
      </c>
      <c r="AK380" s="16" t="n">
        <v>0.124329306344994</v>
      </c>
      <c r="AL380" s="16" t="n">
        <v>0.268396158333415</v>
      </c>
      <c r="AM380" s="16" t="n">
        <v>0.121964313920721</v>
      </c>
      <c r="AN380" s="16" t="n">
        <v>0.272202312573919</v>
      </c>
      <c r="AO380" s="16" t="n">
        <v>0.279403789008661</v>
      </c>
      <c r="AP380" s="16" t="n">
        <v>0.71465894323315</v>
      </c>
      <c r="AQ380" s="16"/>
      <c r="AR380" s="16" t="n">
        <v>0.108722911973847</v>
      </c>
      <c r="AS380" s="16" t="n">
        <v>0.314575908436042</v>
      </c>
      <c r="AT380" s="16" t="n">
        <v>0.269881336235787</v>
      </c>
    </row>
    <row r="381">
      <c r="B381" t="s">
        <v>215</v>
      </c>
      <c r="C381" s="16" t="n">
        <v>0.241419702143495</v>
      </c>
      <c r="D381" s="16" t="n">
        <v>0.178869032052343</v>
      </c>
      <c r="E381" s="16" t="n">
        <v>0.409970842460928</v>
      </c>
      <c r="F381" s="16" t="n">
        <v>0.20386736110732</v>
      </c>
      <c r="G381" s="16"/>
      <c r="H381" s="16" t="n">
        <v>0.0850429854530712</v>
      </c>
      <c r="I381" s="16" t="n">
        <v>0.246873768736654</v>
      </c>
      <c r="J381" s="16"/>
      <c r="K381" s="16" t="n">
        <v>0.210571160280967</v>
      </c>
      <c r="L381" s="16"/>
      <c r="M381" s="16" t="n">
        <v>0.227766229821874</v>
      </c>
      <c r="N381" s="16" t="n">
        <v>0.311242846817486</v>
      </c>
      <c r="O381" s="16" t="n">
        <v>0.373150269337224</v>
      </c>
      <c r="P381" s="16" t="n">
        <v>0.406091051565333</v>
      </c>
      <c r="Q381" s="16"/>
      <c r="R381" s="16" t="n">
        <v>0.276914611802392</v>
      </c>
      <c r="S381" s="16" t="n">
        <v>0.590250360421018</v>
      </c>
      <c r="T381" s="16" t="n">
        <v>0.271701532436361</v>
      </c>
      <c r="U381" s="16" t="n">
        <v>0.0948778874365371</v>
      </c>
      <c r="V381" s="16" t="n">
        <v>0.214688875588914</v>
      </c>
      <c r="W381" s="16"/>
      <c r="X381" s="16" t="n">
        <v>0.324728810263268</v>
      </c>
      <c r="Y381" s="16" t="n">
        <v>0.11576465895485</v>
      </c>
      <c r="Z381" s="16" t="n">
        <v>0.312484731360282</v>
      </c>
      <c r="AA381" s="16" t="n">
        <v>0.116227493382804</v>
      </c>
      <c r="AB381" s="16" t="n">
        <v>0.295099179969145</v>
      </c>
      <c r="AC381" s="16" t="n">
        <v>0.682402418711859</v>
      </c>
      <c r="AD381" s="16" t="n">
        <v>0.530135115734641</v>
      </c>
      <c r="AE381" s="16"/>
      <c r="AF381" s="16" t="n">
        <v>0.0119264266430717</v>
      </c>
      <c r="AG381" s="16" t="n">
        <v>0.0166131379019914</v>
      </c>
      <c r="AH381" s="16" t="n">
        <v>0.475490269694393</v>
      </c>
      <c r="AI381" s="16" t="n">
        <v>0.303522206840738</v>
      </c>
      <c r="AJ381" s="16" t="n">
        <v>0.232210161491771</v>
      </c>
      <c r="AK381" s="16" t="n">
        <v>0.240108801942962</v>
      </c>
      <c r="AL381" s="16" t="n">
        <v>0.0421719332269679</v>
      </c>
      <c r="AM381" s="16" t="n">
        <v>0.40918604502465</v>
      </c>
      <c r="AN381" s="16" t="n">
        <v>0.231881911172782</v>
      </c>
      <c r="AO381" s="16" t="n">
        <v>0.259512614664312</v>
      </c>
      <c r="AP381" s="16" t="n">
        <v>0.142461664958863</v>
      </c>
      <c r="AQ381" s="16"/>
      <c r="AR381" s="16" t="n">
        <v>0.216381766435298</v>
      </c>
      <c r="AS381" s="16" t="n">
        <v>0.404299341298772</v>
      </c>
      <c r="AT381" s="16" t="n">
        <v>0.221298682829372</v>
      </c>
    </row>
    <row r="382">
      <c r="B382" t="s">
        <v>216</v>
      </c>
      <c r="C382" s="16" t="n">
        <v>0.465551837375346</v>
      </c>
      <c r="D382" s="16" t="n">
        <v>0.238354823078022</v>
      </c>
      <c r="E382" s="16" t="n">
        <v>0.205650090936344</v>
      </c>
      <c r="F382" s="16" t="n">
        <v>0.560030567481943</v>
      </c>
      <c r="G382" s="16"/>
      <c r="H382" s="16" t="n">
        <v>0.111174003115214</v>
      </c>
      <c r="I382" s="16" t="n">
        <v>0.468290806766947</v>
      </c>
      <c r="J382" s="16"/>
      <c r="K382" s="16" t="n">
        <v>0.571130451291281</v>
      </c>
      <c r="L382" s="16"/>
      <c r="M382" s="16" t="n">
        <v>0.502409688813156</v>
      </c>
      <c r="N382" s="16" t="n">
        <v>0.228206097190146</v>
      </c>
      <c r="O382" s="16" t="n">
        <v>0.228588976433614</v>
      </c>
      <c r="P382" s="16" t="n">
        <v>0.174619618740359</v>
      </c>
      <c r="Q382" s="16"/>
      <c r="R382" s="16" t="n">
        <v>0.42080277275584</v>
      </c>
      <c r="S382" s="16" t="n">
        <v>0.0146583460547634</v>
      </c>
      <c r="T382" s="16" t="n">
        <v>0.396429533338665</v>
      </c>
      <c r="U382" s="16" t="n">
        <v>0.660824037724707</v>
      </c>
      <c r="V382" s="16" t="n">
        <v>0.518410217703588</v>
      </c>
      <c r="W382" s="16"/>
      <c r="X382" s="16" t="n">
        <v>0.427323319551135</v>
      </c>
      <c r="Y382" s="16" t="n">
        <v>0.761142736593003</v>
      </c>
      <c r="Z382" s="16" t="n">
        <v>0.610358132154674</v>
      </c>
      <c r="AA382" s="16" t="n">
        <v>0.370795165802081</v>
      </c>
      <c r="AB382" s="16" t="n">
        <v>0.266563845764742</v>
      </c>
      <c r="AC382" s="16" t="n">
        <v>0.108518911040374</v>
      </c>
      <c r="AD382" s="16" t="n">
        <v>0.0328689680194223</v>
      </c>
      <c r="AE382" s="16"/>
      <c r="AF382" s="16" t="n">
        <v>0.895095208137604</v>
      </c>
      <c r="AG382" s="16" t="n">
        <v>0.71978110549029</v>
      </c>
      <c r="AH382" s="16" t="n">
        <v>0.0011633169574448</v>
      </c>
      <c r="AI382" s="16" t="n">
        <v>0.405734429023999</v>
      </c>
      <c r="AJ382" s="16" t="n">
        <v>0.5812446292078</v>
      </c>
      <c r="AK382" s="16" t="n">
        <v>0.497680910118887</v>
      </c>
      <c r="AL382" s="16" t="n">
        <v>0.685940620218879</v>
      </c>
      <c r="AM382" s="16" t="n">
        <v>0.393434441838582</v>
      </c>
      <c r="AN382" s="16" t="n">
        <v>0.457736972051344</v>
      </c>
      <c r="AO382" s="16" t="n">
        <v>0.461083596327027</v>
      </c>
      <c r="AP382" s="16" t="n">
        <v>0.142879391807987</v>
      </c>
      <c r="AQ382" s="16"/>
      <c r="AR382" s="16" t="n">
        <v>0.493529979138287</v>
      </c>
      <c r="AS382" s="16" t="n">
        <v>0.267824859260344</v>
      </c>
      <c r="AT382" s="16" t="n">
        <v>0.496343184093087</v>
      </c>
    </row>
    <row r="383">
      <c r="B383" t="s">
        <v>217</v>
      </c>
      <c r="C383" s="16" t="n">
        <v>0.0877567562484513</v>
      </c>
      <c r="D383" s="16" t="n">
        <v>0.366693320503356</v>
      </c>
      <c r="E383" s="16" t="n">
        <v>0.00446101203501188</v>
      </c>
      <c r="F383" s="16" t="n">
        <v>0.0782865599973311</v>
      </c>
      <c r="G383" s="16"/>
      <c r="H383" s="16" t="n">
        <v>0.469872066011496</v>
      </c>
      <c r="I383" s="16" t="n">
        <v>0.0843618008795806</v>
      </c>
      <c r="J383" s="16"/>
      <c r="K383" s="16" t="n">
        <v>0.0962786363799021</v>
      </c>
      <c r="L383" s="16"/>
      <c r="M383" s="16" t="n">
        <v>0.0968209034781329</v>
      </c>
      <c r="N383" s="16" t="n">
        <v>0.0332432385889936</v>
      </c>
      <c r="O383" s="16" t="n">
        <v>0.016241893146595</v>
      </c>
      <c r="P383" s="16" t="n">
        <v>0.0186408970789618</v>
      </c>
      <c r="Q383" s="16"/>
      <c r="R383" s="16" t="n">
        <v>0</v>
      </c>
      <c r="S383" s="16" t="n">
        <v>0.0896001098445296</v>
      </c>
      <c r="T383" s="16" t="n">
        <v>0.0984329423687577</v>
      </c>
      <c r="U383" s="16" t="n">
        <v>0.00352428410361997</v>
      </c>
      <c r="V383" s="16" t="n">
        <v>0.150497421947697</v>
      </c>
      <c r="W383" s="16"/>
      <c r="X383" s="16" t="n">
        <v>0.0528128109312071</v>
      </c>
      <c r="Y383" s="16" t="n">
        <v>0.0472141264374993</v>
      </c>
      <c r="Z383" s="16" t="n">
        <v>0</v>
      </c>
      <c r="AA383" s="16" t="n">
        <v>0.164480197600314</v>
      </c>
      <c r="AB383" s="16" t="n">
        <v>0.124943050495219</v>
      </c>
      <c r="AC383" s="16" t="n">
        <v>0.0504406832296143</v>
      </c>
      <c r="AD383" s="16" t="n">
        <v>0</v>
      </c>
      <c r="AE383" s="16"/>
      <c r="AF383" s="16" t="n">
        <v>0</v>
      </c>
      <c r="AG383" s="16" t="n">
        <v>0</v>
      </c>
      <c r="AH383" s="16" t="n">
        <v>0.432645371360693</v>
      </c>
      <c r="AI383" s="16" t="n">
        <v>0.135979938660539</v>
      </c>
      <c r="AJ383" s="16" t="n">
        <v>0.120559838879226</v>
      </c>
      <c r="AK383" s="16" t="n">
        <v>0.103579745748816</v>
      </c>
      <c r="AL383" s="16" t="n">
        <v>0.0034912882207378</v>
      </c>
      <c r="AM383" s="16" t="n">
        <v>0.0754151992160468</v>
      </c>
      <c r="AN383" s="16" t="n">
        <v>0.0381788042019554</v>
      </c>
      <c r="AO383" s="16" t="n">
        <v>0</v>
      </c>
      <c r="AP383" s="16" t="n">
        <v>0</v>
      </c>
      <c r="AQ383" s="16"/>
      <c r="AR383" s="16" t="n">
        <v>0.135901369469284</v>
      </c>
      <c r="AS383" s="16" t="n">
        <v>0.0130844485827103</v>
      </c>
      <c r="AT383" s="16" t="n">
        <v>0.000397775067341339</v>
      </c>
    </row>
    <row r="384">
      <c r="B384" t="s">
        <v>85</v>
      </c>
      <c r="C384" s="16" t="n">
        <v>0.0316993177388194</v>
      </c>
      <c r="D384" s="16" t="n">
        <v>0.00063924337293897</v>
      </c>
      <c r="E384" s="16" t="n">
        <v>0.0151017330947659</v>
      </c>
      <c r="F384" s="16" t="n">
        <v>0.0396031758691884</v>
      </c>
      <c r="G384" s="16"/>
      <c r="H384" s="16" t="n">
        <v>0.0668153508872062</v>
      </c>
      <c r="I384" s="16" t="n">
        <v>0.0408478226449346</v>
      </c>
      <c r="J384" s="16"/>
      <c r="K384" s="16" t="n">
        <v>0.00972482987030807</v>
      </c>
      <c r="L384" s="16"/>
      <c r="M384" s="16" t="n">
        <v>0.032273634492711</v>
      </c>
      <c r="N384" s="16" t="n">
        <v>0.0382444134367656</v>
      </c>
      <c r="O384" s="16" t="n">
        <v>0</v>
      </c>
      <c r="P384" s="16" t="n">
        <v>0.00670720039815162</v>
      </c>
      <c r="Q384" s="16"/>
      <c r="R384" s="16" t="n">
        <v>0.133026450848943</v>
      </c>
      <c r="S384" s="16" t="n">
        <v>0</v>
      </c>
      <c r="T384" s="16" t="n">
        <v>0</v>
      </c>
      <c r="U384" s="16" t="n">
        <v>0</v>
      </c>
      <c r="V384" s="16" t="n">
        <v>0.0511770116289563</v>
      </c>
      <c r="W384" s="16"/>
      <c r="X384" s="16" t="n">
        <v>0</v>
      </c>
      <c r="Y384" s="16" t="n">
        <v>0</v>
      </c>
      <c r="Z384" s="16" t="n">
        <v>0</v>
      </c>
      <c r="AA384" s="16" t="n">
        <v>0</v>
      </c>
      <c r="AB384" s="16" t="n">
        <v>0.00922344878712888</v>
      </c>
      <c r="AC384" s="16" t="n">
        <v>0</v>
      </c>
      <c r="AD384" s="16" t="n">
        <v>0.00189264514746287</v>
      </c>
      <c r="AE384" s="16"/>
      <c r="AF384" s="16" t="n">
        <v>0</v>
      </c>
      <c r="AG384" s="16" t="n">
        <v>0</v>
      </c>
      <c r="AH384" s="16" t="n">
        <v>0</v>
      </c>
      <c r="AI384" s="16" t="n">
        <v>0.0113849521124114</v>
      </c>
      <c r="AJ384" s="16" t="n">
        <v>0.0375050137757584</v>
      </c>
      <c r="AK384" s="16" t="n">
        <v>0.0343012358443401</v>
      </c>
      <c r="AL384" s="16" t="n">
        <v>0</v>
      </c>
      <c r="AM384" s="16" t="n">
        <v>0</v>
      </c>
      <c r="AN384" s="16" t="n">
        <v>0</v>
      </c>
      <c r="AO384" s="16" t="n">
        <v>0</v>
      </c>
      <c r="AP384" s="16" t="n">
        <v>0</v>
      </c>
      <c r="AQ384" s="16"/>
      <c r="AR384" s="16" t="n">
        <v>0.0454639729832845</v>
      </c>
      <c r="AS384" s="16" t="n">
        <v>0.000215442422131268</v>
      </c>
      <c r="AT384" s="16" t="n">
        <v>0.0120790217744134</v>
      </c>
    </row>
    <row r="385">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c r="AB385" s="16"/>
      <c r="AC385" s="16"/>
      <c r="AD385" s="16"/>
      <c r="AE385" s="16"/>
      <c r="AF385" s="16"/>
      <c r="AG385" s="16"/>
      <c r="AH385" s="16"/>
      <c r="AI385" s="16"/>
      <c r="AJ385" s="16"/>
      <c r="AK385" s="16"/>
      <c r="AL385" s="16"/>
      <c r="AM385" s="16"/>
      <c r="AN385" s="16"/>
      <c r="AO385" s="16"/>
      <c r="AP385" s="16"/>
      <c r="AQ385" s="16"/>
      <c r="AR385" s="16"/>
      <c r="AS385" s="16"/>
      <c r="AT385" s="16"/>
    </row>
    <row r="386">
      <c r="B386" s="7" t="s">
        <v>226</v>
      </c>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c r="AC386" s="16"/>
      <c r="AD386" s="16"/>
      <c r="AE386" s="16"/>
      <c r="AF386" s="16"/>
      <c r="AG386" s="16"/>
      <c r="AH386" s="16"/>
      <c r="AI386" s="16"/>
      <c r="AJ386" s="16"/>
      <c r="AK386" s="16"/>
      <c r="AL386" s="16"/>
      <c r="AM386" s="16"/>
      <c r="AN386" s="16"/>
      <c r="AO386" s="16"/>
      <c r="AP386" s="16"/>
      <c r="AQ386" s="16"/>
      <c r="AR386" s="16"/>
      <c r="AS386" s="16"/>
      <c r="AT386" s="16"/>
    </row>
    <row r="387">
      <c r="B387" s="26" t="s">
        <v>74</v>
      </c>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c r="AC387" s="16"/>
      <c r="AD387" s="16"/>
      <c r="AE387" s="16"/>
      <c r="AF387" s="16"/>
      <c r="AG387" s="16"/>
      <c r="AH387" s="16"/>
      <c r="AI387" s="16"/>
      <c r="AJ387" s="16"/>
      <c r="AK387" s="16"/>
      <c r="AL387" s="16"/>
      <c r="AM387" s="16"/>
      <c r="AN387" s="16"/>
      <c r="AO387" s="16"/>
      <c r="AP387" s="16"/>
      <c r="AQ387" s="16"/>
      <c r="AR387" s="16"/>
      <c r="AS387" s="16"/>
      <c r="AT387" s="16"/>
    </row>
    <row r="388">
      <c r="B388" t="s">
        <v>219</v>
      </c>
      <c r="C388" s="16" t="n">
        <v>0.179652390830894</v>
      </c>
      <c r="D388" s="16" t="n">
        <v>0.113972823257653</v>
      </c>
      <c r="E388" s="16" t="n">
        <v>0.449049546332261</v>
      </c>
      <c r="F388" s="16" t="n">
        <v>0.115756461614089</v>
      </c>
      <c r="G388" s="16"/>
      <c r="H388" s="16" t="n">
        <v>0.271959368263061</v>
      </c>
      <c r="I388" s="16" t="n">
        <v>0.130044618366911</v>
      </c>
      <c r="J388" s="16"/>
      <c r="K388" s="16" t="n">
        <v>0.195169968330231</v>
      </c>
      <c r="L388" s="16"/>
      <c r="M388" s="16" t="n">
        <v>0.140729543394126</v>
      </c>
      <c r="N388" s="16" t="n">
        <v>0.444649056243278</v>
      </c>
      <c r="O388" s="16" t="n">
        <v>0.392846789846964</v>
      </c>
      <c r="P388" s="16" t="n">
        <v>0.449964885840166</v>
      </c>
      <c r="Q388" s="16"/>
      <c r="R388" s="16" t="n">
        <v>0.301299556831395</v>
      </c>
      <c r="S388" s="16" t="n">
        <v>0.318620865969332</v>
      </c>
      <c r="T388" s="16" t="n">
        <v>0.255173461627504</v>
      </c>
      <c r="U388" s="16" t="n">
        <v>0.195802703486227</v>
      </c>
      <c r="V388" s="16" t="n">
        <v>0.0693453834014833</v>
      </c>
      <c r="W388" s="16"/>
      <c r="X388" s="16" t="n">
        <v>0.0892650393353072</v>
      </c>
      <c r="Y388" s="16" t="n">
        <v>0.0269180298318741</v>
      </c>
      <c r="Z388" s="16" t="n">
        <v>0.20871399999804</v>
      </c>
      <c r="AA388" s="16" t="n">
        <v>0.521042292743632</v>
      </c>
      <c r="AB388" s="16" t="n">
        <v>0.357068024040632</v>
      </c>
      <c r="AC388" s="16" t="n">
        <v>0.157765350352351</v>
      </c>
      <c r="AD388" s="16" t="n">
        <v>0.816734314944483</v>
      </c>
      <c r="AE388" s="16"/>
      <c r="AF388" s="16" t="n">
        <v>0.0970422315090401</v>
      </c>
      <c r="AG388" s="16" t="n">
        <v>0.115628572556268</v>
      </c>
      <c r="AH388" s="16" t="n">
        <v>0.28590077514071</v>
      </c>
      <c r="AI388" s="16" t="n">
        <v>0.273061137167032</v>
      </c>
      <c r="AJ388" s="16" t="n">
        <v>0.0354780148273806</v>
      </c>
      <c r="AK388" s="16" t="n">
        <v>0.125114270336745</v>
      </c>
      <c r="AL388" s="16" t="n">
        <v>0.0303464539767399</v>
      </c>
      <c r="AM388" s="16" t="n">
        <v>0.22814166089659</v>
      </c>
      <c r="AN388" s="16" t="n">
        <v>0.33419320919743</v>
      </c>
      <c r="AO388" s="16" t="n">
        <v>0.170673068699778</v>
      </c>
      <c r="AP388" s="16" t="n">
        <v>0.701765193994913</v>
      </c>
      <c r="AQ388" s="16"/>
      <c r="AR388" s="16" t="n">
        <v>0.111141641743554</v>
      </c>
      <c r="AS388" s="16" t="n">
        <v>0.328306684285147</v>
      </c>
      <c r="AT388" s="16" t="n">
        <v>0.281562582942859</v>
      </c>
    </row>
    <row r="389">
      <c r="B389" t="s">
        <v>220</v>
      </c>
      <c r="C389" s="16" t="n">
        <v>0.261741155313342</v>
      </c>
      <c r="D389" s="16" t="n">
        <v>0.283512654755738</v>
      </c>
      <c r="E389" s="16" t="n">
        <v>0.317862463300806</v>
      </c>
      <c r="F389" s="16" t="n">
        <v>0.244423758094631</v>
      </c>
      <c r="G389" s="16"/>
      <c r="H389" s="16" t="n">
        <v>0.326156325633749</v>
      </c>
      <c r="I389" s="16" t="n">
        <v>0.285327801421751</v>
      </c>
      <c r="J389" s="16"/>
      <c r="K389" s="16" t="n">
        <v>0.212941792717334</v>
      </c>
      <c r="L389" s="16"/>
      <c r="M389" s="16" t="n">
        <v>0.260039864314585</v>
      </c>
      <c r="N389" s="16" t="n">
        <v>0.240474814337133</v>
      </c>
      <c r="O389" s="16" t="n">
        <v>0.361783758767579</v>
      </c>
      <c r="P389" s="16" t="n">
        <v>0.335753058648638</v>
      </c>
      <c r="Q389" s="16"/>
      <c r="R389" s="16" t="n">
        <v>0.0118447687148789</v>
      </c>
      <c r="S389" s="16" t="n">
        <v>0.482232670023792</v>
      </c>
      <c r="T389" s="16" t="n">
        <v>0.298711070520743</v>
      </c>
      <c r="U389" s="16" t="n">
        <v>0.202308837694455</v>
      </c>
      <c r="V389" s="16" t="n">
        <v>0.265668914615599</v>
      </c>
      <c r="W389" s="16"/>
      <c r="X389" s="16" t="n">
        <v>0.359433010158903</v>
      </c>
      <c r="Y389" s="16" t="n">
        <v>0.209054439860144</v>
      </c>
      <c r="Z389" s="16" t="n">
        <v>0.300276138279546</v>
      </c>
      <c r="AA389" s="16" t="n">
        <v>0.20851435315774</v>
      </c>
      <c r="AB389" s="16" t="n">
        <v>0.293002249179232</v>
      </c>
      <c r="AC389" s="16" t="n">
        <v>0.678705440165403</v>
      </c>
      <c r="AD389" s="16" t="n">
        <v>0.126790505443497</v>
      </c>
      <c r="AE389" s="16"/>
      <c r="AF389" s="16" t="n">
        <v>0.437355199741454</v>
      </c>
      <c r="AG389" s="16" t="n">
        <v>0.0155593853691688</v>
      </c>
      <c r="AH389" s="16" t="n">
        <v>0.279603589968694</v>
      </c>
      <c r="AI389" s="16" t="n">
        <v>0.406504123786156</v>
      </c>
      <c r="AJ389" s="16" t="n">
        <v>0.325790634439208</v>
      </c>
      <c r="AK389" s="16" t="n">
        <v>0.372608786689179</v>
      </c>
      <c r="AL389" s="16" t="n">
        <v>0.450574573901719</v>
      </c>
      <c r="AM389" s="16" t="n">
        <v>0.136667456185098</v>
      </c>
      <c r="AN389" s="16" t="n">
        <v>0.159445961824355</v>
      </c>
      <c r="AO389" s="16" t="n">
        <v>0.257179125057109</v>
      </c>
      <c r="AP389" s="16" t="n">
        <v>0.1553554141971</v>
      </c>
      <c r="AQ389" s="16"/>
      <c r="AR389" s="16" t="n">
        <v>0.253120592681614</v>
      </c>
      <c r="AS389" s="16" t="n">
        <v>0.397828182127064</v>
      </c>
      <c r="AT389" s="16" t="n">
        <v>0.212533070352269</v>
      </c>
    </row>
    <row r="390">
      <c r="B390" t="s">
        <v>221</v>
      </c>
      <c r="C390" s="16" t="n">
        <v>0.134244198117845</v>
      </c>
      <c r="D390" s="16" t="n">
        <v>0.0425800200133484</v>
      </c>
      <c r="E390" s="16" t="n">
        <v>0.159533113423634</v>
      </c>
      <c r="F390" s="16" t="n">
        <v>0.137907929649276</v>
      </c>
      <c r="G390" s="16"/>
      <c r="H390" s="16" t="n">
        <v>0.09382384981392</v>
      </c>
      <c r="I390" s="16" t="n">
        <v>0.126568772246385</v>
      </c>
      <c r="J390" s="16"/>
      <c r="K390" s="16" t="n">
        <v>0.0483120757576785</v>
      </c>
      <c r="L390" s="16"/>
      <c r="M390" s="16" t="n">
        <v>0.129971665229889</v>
      </c>
      <c r="N390" s="16" t="n">
        <v>0.171829478522925</v>
      </c>
      <c r="O390" s="16" t="n">
        <v>0.137138744962028</v>
      </c>
      <c r="P390" s="16" t="n">
        <v>0.136728268894052</v>
      </c>
      <c r="Q390" s="16"/>
      <c r="R390" s="16" t="n">
        <v>0.0217234202090114</v>
      </c>
      <c r="S390" s="16" t="n">
        <v>0.0130121927404334</v>
      </c>
      <c r="T390" s="16" t="n">
        <v>0.0749994814687234</v>
      </c>
      <c r="U390" s="16" t="n">
        <v>0.301046612321414</v>
      </c>
      <c r="V390" s="16" t="n">
        <v>0.110600064938452</v>
      </c>
      <c r="W390" s="16"/>
      <c r="X390" s="16" t="n">
        <v>0.184795998891141</v>
      </c>
      <c r="Y390" s="16" t="n">
        <v>0.11479583741895</v>
      </c>
      <c r="Z390" s="16" t="n">
        <v>0.124449996532401</v>
      </c>
      <c r="AA390" s="16" t="n">
        <v>0.0947962226788315</v>
      </c>
      <c r="AB390" s="16" t="n">
        <v>0.0907437478140117</v>
      </c>
      <c r="AC390" s="16" t="n">
        <v>0.0556693013305695</v>
      </c>
      <c r="AD390" s="16" t="n">
        <v>0.0100326918729262</v>
      </c>
      <c r="AE390" s="16"/>
      <c r="AF390" s="16" t="n">
        <v>0.0350598660066889</v>
      </c>
      <c r="AG390" s="16" t="n">
        <v>0.00232876272242807</v>
      </c>
      <c r="AH390" s="16" t="n">
        <v>0.00126860505118014</v>
      </c>
      <c r="AI390" s="16" t="n">
        <v>0.032645862696076</v>
      </c>
      <c r="AJ390" s="16" t="n">
        <v>0.112688761096127</v>
      </c>
      <c r="AK390" s="16" t="n">
        <v>0.121742576586499</v>
      </c>
      <c r="AL390" s="16" t="n">
        <v>0.477370834087451</v>
      </c>
      <c r="AM390" s="16" t="n">
        <v>0.387302206943344</v>
      </c>
      <c r="AN390" s="16" t="n">
        <v>0.0350101478011478</v>
      </c>
      <c r="AO390" s="16" t="n">
        <v>0.00233348960720316</v>
      </c>
      <c r="AP390" s="16" t="n">
        <v>0.000417726849123449</v>
      </c>
      <c r="AQ390" s="16"/>
      <c r="AR390" s="16" t="n">
        <v>0.0864992404443373</v>
      </c>
      <c r="AS390" s="16" t="n">
        <v>0.257191476011685</v>
      </c>
      <c r="AT390" s="16" t="n">
        <v>0.195039264972453</v>
      </c>
    </row>
    <row r="391">
      <c r="B391" t="s">
        <v>222</v>
      </c>
      <c r="C391" s="16" t="n">
        <v>0.178590838221175</v>
      </c>
      <c r="D391" s="16" t="n">
        <v>0.195848214433044</v>
      </c>
      <c r="E391" s="16" t="n">
        <v>0.0210466712848869</v>
      </c>
      <c r="F391" s="16" t="n">
        <v>0.21834765295644</v>
      </c>
      <c r="G391" s="16"/>
      <c r="H391" s="16" t="n">
        <v>0.0511815035596688</v>
      </c>
      <c r="I391" s="16" t="n">
        <v>0.171967996774816</v>
      </c>
      <c r="J391" s="16"/>
      <c r="K391" s="16" t="n">
        <v>0.289716283821578</v>
      </c>
      <c r="L391" s="16"/>
      <c r="M391" s="16" t="n">
        <v>0.191597950873752</v>
      </c>
      <c r="N391" s="16" t="n">
        <v>0.101852412433124</v>
      </c>
      <c r="O391" s="16" t="n">
        <v>0.0811608845124378</v>
      </c>
      <c r="P391" s="16" t="n">
        <v>0.0416805242589377</v>
      </c>
      <c r="Q391" s="16"/>
      <c r="R391" s="16" t="n">
        <v>0.133026450848943</v>
      </c>
      <c r="S391" s="16" t="n">
        <v>0.0902010366962333</v>
      </c>
      <c r="T391" s="16" t="n">
        <v>0.0545664899053522</v>
      </c>
      <c r="U391" s="16" t="n">
        <v>0.297211136250274</v>
      </c>
      <c r="V391" s="16" t="n">
        <v>0.206365341328196</v>
      </c>
      <c r="W391" s="16"/>
      <c r="X391" s="16" t="n">
        <v>0.235678678433818</v>
      </c>
      <c r="Y391" s="16" t="n">
        <v>0.284228042122237</v>
      </c>
      <c r="Z391" s="16" t="n">
        <v>0.137606266796245</v>
      </c>
      <c r="AA391" s="16" t="n">
        <v>0.0125548501471975</v>
      </c>
      <c r="AB391" s="16" t="n">
        <v>0.237677940535665</v>
      </c>
      <c r="AC391" s="16" t="n">
        <v>0.0462543500765074</v>
      </c>
      <c r="AD391" s="16" t="n">
        <v>0.0360210948187797</v>
      </c>
      <c r="AE391" s="16"/>
      <c r="AF391" s="16" t="n">
        <v>0.430542702742817</v>
      </c>
      <c r="AG391" s="16" t="n">
        <v>0.149067213414624</v>
      </c>
      <c r="AH391" s="16" t="n">
        <v>0.216322685680347</v>
      </c>
      <c r="AI391" s="16" t="n">
        <v>0.137253845562144</v>
      </c>
      <c r="AJ391" s="16" t="n">
        <v>0.273027180093009</v>
      </c>
      <c r="AK391" s="16" t="n">
        <v>0.105339515641106</v>
      </c>
      <c r="AL391" s="16" t="n">
        <v>0.0382168498133523</v>
      </c>
      <c r="AM391" s="16" t="n">
        <v>0.172473476758922</v>
      </c>
      <c r="AN391" s="16" t="n">
        <v>0.433171876975111</v>
      </c>
      <c r="AO391" s="16" t="n">
        <v>0.45109795565161</v>
      </c>
      <c r="AP391" s="16" t="n">
        <v>0</v>
      </c>
      <c r="AQ391" s="16"/>
      <c r="AR391" s="16" t="n">
        <v>0.21973100070597</v>
      </c>
      <c r="AS391" s="16" t="n">
        <v>0.00315832414913223</v>
      </c>
      <c r="AT391" s="16" t="n">
        <v>0.162929868868401</v>
      </c>
    </row>
    <row r="392">
      <c r="B392" t="s">
        <v>223</v>
      </c>
      <c r="C392" s="16" t="n">
        <v>0.179481037804923</v>
      </c>
      <c r="D392" s="16" t="n">
        <v>0.24751027693638</v>
      </c>
      <c r="E392" s="16" t="n">
        <v>0.0525082056584119</v>
      </c>
      <c r="F392" s="16" t="n">
        <v>0.20540716316544</v>
      </c>
      <c r="G392" s="16"/>
      <c r="H392" s="16" t="n">
        <v>0.040946047460379</v>
      </c>
      <c r="I392" s="16" t="n">
        <v>0.21787057528302</v>
      </c>
      <c r="J392" s="16"/>
      <c r="K392" s="16" t="n">
        <v>0.191395670103416</v>
      </c>
      <c r="L392" s="16"/>
      <c r="M392" s="16" t="n">
        <v>0.202355829037989</v>
      </c>
      <c r="N392" s="16" t="n">
        <v>0.0332432385889936</v>
      </c>
      <c r="O392" s="16" t="n">
        <v>0.0216558575287933</v>
      </c>
      <c r="P392" s="16" t="n">
        <v>0.0262480359745334</v>
      </c>
      <c r="Q392" s="16"/>
      <c r="R392" s="16" t="n">
        <v>0.399079352546829</v>
      </c>
      <c r="S392" s="16" t="n">
        <v>0.0959332345702094</v>
      </c>
      <c r="T392" s="16" t="n">
        <v>0.271203142892634</v>
      </c>
      <c r="U392" s="16" t="n">
        <v>0.00363071024763091</v>
      </c>
      <c r="V392" s="16" t="n">
        <v>0.22281017515947</v>
      </c>
      <c r="W392" s="16"/>
      <c r="X392" s="16" t="n">
        <v>0.13082727318083</v>
      </c>
      <c r="Y392" s="16" t="n">
        <v>0.365003650766796</v>
      </c>
      <c r="Z392" s="16" t="n">
        <v>0.227021642801933</v>
      </c>
      <c r="AA392" s="16" t="n">
        <v>0.0815461406362993</v>
      </c>
      <c r="AB392" s="16" t="n">
        <v>0.0122845896433297</v>
      </c>
      <c r="AC392" s="16" t="n">
        <v>0.0616055580751685</v>
      </c>
      <c r="AD392" s="16" t="n">
        <v>0.0095160406159799</v>
      </c>
      <c r="AE392" s="16"/>
      <c r="AF392" s="16" t="n">
        <v>0</v>
      </c>
      <c r="AG392" s="16" t="n">
        <v>0.717416065937511</v>
      </c>
      <c r="AH392" s="16" t="n">
        <v>0.216904344159069</v>
      </c>
      <c r="AI392" s="16" t="n">
        <v>0.139544756480525</v>
      </c>
      <c r="AJ392" s="16" t="n">
        <v>0.250963479587302</v>
      </c>
      <c r="AK392" s="16" t="n">
        <v>0.172291143213451</v>
      </c>
      <c r="AL392" s="16" t="n">
        <v>0.0034912882207378</v>
      </c>
      <c r="AM392" s="16" t="n">
        <v>0.0754151992160468</v>
      </c>
      <c r="AN392" s="16" t="n">
        <v>0.0381788042019554</v>
      </c>
      <c r="AO392" s="16" t="n">
        <v>0.1187163609843</v>
      </c>
      <c r="AP392" s="16" t="n">
        <v>0.142461664958863</v>
      </c>
      <c r="AQ392" s="16"/>
      <c r="AR392" s="16" t="n">
        <v>0.224752356484855</v>
      </c>
      <c r="AS392" s="16" t="n">
        <v>0.0135153334269729</v>
      </c>
      <c r="AT392" s="16" t="n">
        <v>0.147935212864018</v>
      </c>
    </row>
    <row r="393">
      <c r="B393" t="s">
        <v>92</v>
      </c>
      <c r="C393" s="16" t="n">
        <v>0.0662903797118221</v>
      </c>
      <c r="D393" s="16" t="n">
        <v>0.116576010603837</v>
      </c>
      <c r="E393" s="16" t="n">
        <v>0</v>
      </c>
      <c r="F393" s="16" t="n">
        <v>0.0781570345201239</v>
      </c>
      <c r="G393" s="16"/>
      <c r="H393" s="16" t="n">
        <v>0.215932905269222</v>
      </c>
      <c r="I393" s="16" t="n">
        <v>0.0682202359071169</v>
      </c>
      <c r="J393" s="16"/>
      <c r="K393" s="16" t="n">
        <v>0.0624642092697627</v>
      </c>
      <c r="L393" s="16"/>
      <c r="M393" s="16" t="n">
        <v>0.0753051471496589</v>
      </c>
      <c r="N393" s="16" t="n">
        <v>0.00795099987454486</v>
      </c>
      <c r="O393" s="16" t="n">
        <v>0.00541396438219832</v>
      </c>
      <c r="P393" s="16" t="n">
        <v>0.00962522638367261</v>
      </c>
      <c r="Q393" s="16"/>
      <c r="R393" s="16" t="n">
        <v>0.133026450848943</v>
      </c>
      <c r="S393" s="16" t="n">
        <v>0</v>
      </c>
      <c r="T393" s="16" t="n">
        <v>0.0453463535850439</v>
      </c>
      <c r="U393" s="16" t="n">
        <v>0</v>
      </c>
      <c r="V393" s="16" t="n">
        <v>0.125210120556799</v>
      </c>
      <c r="W393" s="16"/>
      <c r="X393" s="16" t="n">
        <v>0</v>
      </c>
      <c r="Y393" s="16" t="n">
        <v>0</v>
      </c>
      <c r="Z393" s="16" t="n">
        <v>0.0019319555918344</v>
      </c>
      <c r="AA393" s="16" t="n">
        <v>0.0815461406362993</v>
      </c>
      <c r="AB393" s="16" t="n">
        <v>0.00922344878712888</v>
      </c>
      <c r="AC393" s="16" t="n">
        <v>0</v>
      </c>
      <c r="AD393" s="16" t="n">
        <v>0.000905352304334002</v>
      </c>
      <c r="AE393" s="16"/>
      <c r="AF393" s="16" t="n">
        <v>0</v>
      </c>
      <c r="AG393" s="16" t="n">
        <v>0</v>
      </c>
      <c r="AH393" s="16" t="n">
        <v>0</v>
      </c>
      <c r="AI393" s="16" t="n">
        <v>0.0109902743080664</v>
      </c>
      <c r="AJ393" s="16" t="n">
        <v>0.00205192995697406</v>
      </c>
      <c r="AK393" s="16" t="n">
        <v>0.10290370753302</v>
      </c>
      <c r="AL393" s="16" t="n">
        <v>0</v>
      </c>
      <c r="AM393" s="16" t="n">
        <v>0</v>
      </c>
      <c r="AN393" s="16" t="n">
        <v>0</v>
      </c>
      <c r="AO393" s="16" t="n">
        <v>0</v>
      </c>
      <c r="AP393" s="16" t="n">
        <v>0</v>
      </c>
      <c r="AQ393" s="16"/>
      <c r="AR393" s="16" t="n">
        <v>0.104755167939669</v>
      </c>
      <c r="AS393" s="16" t="n">
        <v>0</v>
      </c>
      <c r="AT393" s="16" t="n">
        <v>0</v>
      </c>
    </row>
    <row r="394">
      <c r="B394" t="s">
        <v>224</v>
      </c>
      <c r="C394" s="16" t="n">
        <v>0.441393546144236</v>
      </c>
      <c r="D394" s="16" t="n">
        <v>0.397485478013391</v>
      </c>
      <c r="E394" s="16" t="n">
        <v>0.766912009633068</v>
      </c>
      <c r="F394" s="16" t="n">
        <v>0.36018021970872</v>
      </c>
      <c r="G394" s="16"/>
      <c r="H394" s="16" t="n">
        <v>0.598115693896811</v>
      </c>
      <c r="I394" s="16" t="n">
        <v>0.415372419788662</v>
      </c>
      <c r="J394" s="16"/>
      <c r="K394" s="16" t="n">
        <v>0.408111761047565</v>
      </c>
      <c r="L394" s="16"/>
      <c r="M394" s="16" t="n">
        <v>0.400769407708711</v>
      </c>
      <c r="N394" s="16" t="n">
        <v>0.685123870580412</v>
      </c>
      <c r="O394" s="16" t="n">
        <v>0.754630548614542</v>
      </c>
      <c r="P394" s="16" t="n">
        <v>0.785717944488805</v>
      </c>
      <c r="Q394" s="16"/>
      <c r="R394" s="16" t="n">
        <v>0.313144325546274</v>
      </c>
      <c r="S394" s="16" t="n">
        <v>0.800853535993124</v>
      </c>
      <c r="T394" s="16" t="n">
        <v>0.553884532148247</v>
      </c>
      <c r="U394" s="16" t="n">
        <v>0.398111541180682</v>
      </c>
      <c r="V394" s="16" t="n">
        <v>0.335014298017082</v>
      </c>
      <c r="W394" s="16"/>
      <c r="X394" s="16" t="n">
        <v>0.44869804949421</v>
      </c>
      <c r="Y394" s="16" t="n">
        <v>0.235972469692018</v>
      </c>
      <c r="Z394" s="16" t="n">
        <v>0.508990138277586</v>
      </c>
      <c r="AA394" s="16" t="n">
        <v>0.729556645901372</v>
      </c>
      <c r="AB394" s="16" t="n">
        <v>0.650070273219865</v>
      </c>
      <c r="AC394" s="16" t="n">
        <v>0.836470790517755</v>
      </c>
      <c r="AD394" s="16" t="n">
        <v>0.94352482038798</v>
      </c>
      <c r="AE394" s="16"/>
      <c r="AF394" s="16" t="n">
        <v>0.534397431250494</v>
      </c>
      <c r="AG394" s="16" t="n">
        <v>0.131187957925437</v>
      </c>
      <c r="AH394" s="16" t="n">
        <v>0.565504365109404</v>
      </c>
      <c r="AI394" s="16" t="n">
        <v>0.679565260953188</v>
      </c>
      <c r="AJ394" s="16" t="n">
        <v>0.361268649266589</v>
      </c>
      <c r="AK394" s="16" t="n">
        <v>0.497723057025923</v>
      </c>
      <c r="AL394" s="16" t="n">
        <v>0.480921027878459</v>
      </c>
      <c r="AM394" s="16" t="n">
        <v>0.364809117081688</v>
      </c>
      <c r="AN394" s="16" t="n">
        <v>0.493639171021786</v>
      </c>
      <c r="AO394" s="16" t="n">
        <v>0.427852193756887</v>
      </c>
      <c r="AP394" s="16" t="n">
        <v>0.857120608192013</v>
      </c>
      <c r="AQ394" s="16"/>
      <c r="AR394" s="16" t="n">
        <v>0.364262234425168</v>
      </c>
      <c r="AS394" s="16" t="n">
        <v>0.72613486641221</v>
      </c>
      <c r="AT394" s="16" t="n">
        <v>0.494095653295128</v>
      </c>
    </row>
    <row r="395">
      <c r="B395" t="s">
        <v>225</v>
      </c>
      <c r="C395" s="16" t="n">
        <v>0.358071876026097</v>
      </c>
      <c r="D395" s="16" t="n">
        <v>0.443358491369423</v>
      </c>
      <c r="E395" s="16" t="n">
        <v>0.0735548769432988</v>
      </c>
      <c r="F395" s="16" t="n">
        <v>0.42375481612188</v>
      </c>
      <c r="G395" s="16"/>
      <c r="H395" s="16" t="n">
        <v>0.0921275510200478</v>
      </c>
      <c r="I395" s="16" t="n">
        <v>0.389838572057836</v>
      </c>
      <c r="J395" s="16"/>
      <c r="K395" s="16" t="n">
        <v>0.481111953924994</v>
      </c>
      <c r="L395" s="16"/>
      <c r="M395" s="16" t="n">
        <v>0.393953779911741</v>
      </c>
      <c r="N395" s="16" t="n">
        <v>0.135095651022118</v>
      </c>
      <c r="O395" s="16" t="n">
        <v>0.102816742041231</v>
      </c>
      <c r="P395" s="16" t="n">
        <v>0.067928560233471</v>
      </c>
      <c r="Q395" s="16"/>
      <c r="R395" s="16" t="n">
        <v>0.532105803395772</v>
      </c>
      <c r="S395" s="16" t="n">
        <v>0.186134271266443</v>
      </c>
      <c r="T395" s="16" t="n">
        <v>0.325769632797986</v>
      </c>
      <c r="U395" s="16" t="n">
        <v>0.300841846497904</v>
      </c>
      <c r="V395" s="16" t="n">
        <v>0.429175516487667</v>
      </c>
      <c r="W395" s="16"/>
      <c r="X395" s="16" t="n">
        <v>0.366505951614649</v>
      </c>
      <c r="Y395" s="16" t="n">
        <v>0.649231692889032</v>
      </c>
      <c r="Z395" s="16" t="n">
        <v>0.364627909598178</v>
      </c>
      <c r="AA395" s="16" t="n">
        <v>0.0941009907834968</v>
      </c>
      <c r="AB395" s="16" t="n">
        <v>0.249962530178995</v>
      </c>
      <c r="AC395" s="16" t="n">
        <v>0.107859908151676</v>
      </c>
      <c r="AD395" s="16" t="n">
        <v>0.0455371354347596</v>
      </c>
      <c r="AE395" s="16"/>
      <c r="AF395" s="16" t="n">
        <v>0.430542702742817</v>
      </c>
      <c r="AG395" s="16" t="n">
        <v>0.866483279352135</v>
      </c>
      <c r="AH395" s="16" t="n">
        <v>0.433227029839416</v>
      </c>
      <c r="AI395" s="16" t="n">
        <v>0.276798602042669</v>
      </c>
      <c r="AJ395" s="16" t="n">
        <v>0.523990659680311</v>
      </c>
      <c r="AK395" s="16" t="n">
        <v>0.277630658854558</v>
      </c>
      <c r="AL395" s="16" t="n">
        <v>0.0417081380340901</v>
      </c>
      <c r="AM395" s="16" t="n">
        <v>0.247888675974968</v>
      </c>
      <c r="AN395" s="16" t="n">
        <v>0.471350681177067</v>
      </c>
      <c r="AO395" s="16" t="n">
        <v>0.56981431663591</v>
      </c>
      <c r="AP395" s="16" t="n">
        <v>0.142461664958863</v>
      </c>
      <c r="AQ395" s="16"/>
      <c r="AR395" s="16" t="n">
        <v>0.444483357190825</v>
      </c>
      <c r="AS395" s="16" t="n">
        <v>0.0166736575761051</v>
      </c>
      <c r="AT395" s="16" t="n">
        <v>0.310865081732419</v>
      </c>
    </row>
    <row r="396">
      <c r="B396" t="s">
        <v>123</v>
      </c>
      <c r="C396" s="16" t="n">
        <v>0.0833216701181388</v>
      </c>
      <c r="D396" s="16" t="n">
        <v>-0.0458730133560324</v>
      </c>
      <c r="E396" s="16" t="n">
        <v>0.693357132689769</v>
      </c>
      <c r="F396" s="16" t="n">
        <v>-0.0635745964131594</v>
      </c>
      <c r="G396" s="16"/>
      <c r="H396" s="16" t="n">
        <v>0.505988142876763</v>
      </c>
      <c r="I396" s="16" t="n">
        <v>0.0255338477308265</v>
      </c>
      <c r="J396" s="16"/>
      <c r="K396" s="16" t="n">
        <v>-0.0730001928774289</v>
      </c>
      <c r="L396" s="16"/>
      <c r="M396" s="16" t="n">
        <v>0.00681562779696965</v>
      </c>
      <c r="N396" s="16" t="n">
        <v>0.550028219558294</v>
      </c>
      <c r="O396" s="16" t="n">
        <v>0.651813806573311</v>
      </c>
      <c r="P396" s="16" t="n">
        <v>0.717789384255334</v>
      </c>
      <c r="Q396" s="16"/>
      <c r="R396" s="16" t="n">
        <v>-0.218961477849498</v>
      </c>
      <c r="S396" s="16" t="n">
        <v>0.614719264726681</v>
      </c>
      <c r="T396" s="16" t="n">
        <v>0.228114899350261</v>
      </c>
      <c r="U396" s="16" t="n">
        <v>0.0972696946827775</v>
      </c>
      <c r="V396" s="16" t="n">
        <v>-0.0941612184705847</v>
      </c>
      <c r="W396" s="16"/>
      <c r="X396" s="16" t="n">
        <v>0.0821920978795614</v>
      </c>
      <c r="Y396" s="16" t="n">
        <v>-0.413259223197014</v>
      </c>
      <c r="Z396" s="16" t="n">
        <v>0.144362228679409</v>
      </c>
      <c r="AA396" s="16" t="n">
        <v>0.635455655117876</v>
      </c>
      <c r="AB396" s="16" t="n">
        <v>0.40010774304087</v>
      </c>
      <c r="AC396" s="16" t="n">
        <v>0.728610882366079</v>
      </c>
      <c r="AD396" s="16" t="n">
        <v>0.897987684953221</v>
      </c>
      <c r="AE396" s="16"/>
      <c r="AF396" s="16" t="n">
        <v>0.103854728507677</v>
      </c>
      <c r="AG396" s="16" t="n">
        <v>-0.735295321426699</v>
      </c>
      <c r="AH396" s="16" t="n">
        <v>0.132277335269988</v>
      </c>
      <c r="AI396" s="16" t="n">
        <v>0.402766658910519</v>
      </c>
      <c r="AJ396" s="16" t="n">
        <v>-0.162722010413722</v>
      </c>
      <c r="AK396" s="16" t="n">
        <v>0.220092398171366</v>
      </c>
      <c r="AL396" s="16" t="n">
        <v>0.439212889844369</v>
      </c>
      <c r="AM396" s="16" t="n">
        <v>0.116920441106719</v>
      </c>
      <c r="AN396" s="16" t="n">
        <v>0.0222884898447189</v>
      </c>
      <c r="AO396" s="16" t="n">
        <v>-0.141962122879023</v>
      </c>
      <c r="AP396" s="16" t="n">
        <v>0.71465894323315</v>
      </c>
      <c r="AQ396" s="16"/>
      <c r="AR396" s="16" t="n">
        <v>-0.080221122765657</v>
      </c>
      <c r="AS396" s="16" t="n">
        <v>0.709461208836105</v>
      </c>
      <c r="AT396" s="16" t="n">
        <v>0.183230571562708</v>
      </c>
    </row>
    <row r="397">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c r="AC397" s="16"/>
      <c r="AD397" s="16"/>
      <c r="AE397" s="16"/>
      <c r="AF397" s="16"/>
      <c r="AG397" s="16"/>
      <c r="AH397" s="16"/>
      <c r="AI397" s="16"/>
      <c r="AJ397" s="16"/>
      <c r="AK397" s="16"/>
      <c r="AL397" s="16"/>
      <c r="AM397" s="16"/>
      <c r="AN397" s="16"/>
      <c r="AO397" s="16"/>
      <c r="AP397" s="16"/>
      <c r="AQ397" s="16"/>
      <c r="AR397" s="16"/>
      <c r="AS397" s="16"/>
      <c r="AT397" s="16"/>
    </row>
    <row r="398">
      <c r="B398" s="7" t="s">
        <v>236</v>
      </c>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c r="AC398" s="16"/>
      <c r="AD398" s="16"/>
      <c r="AE398" s="16"/>
      <c r="AF398" s="16"/>
      <c r="AG398" s="16"/>
      <c r="AH398" s="16"/>
      <c r="AI398" s="16"/>
      <c r="AJ398" s="16"/>
      <c r="AK398" s="16"/>
      <c r="AL398" s="16"/>
      <c r="AM398" s="16"/>
      <c r="AN398" s="16"/>
      <c r="AO398" s="16"/>
      <c r="AP398" s="16"/>
      <c r="AQ398" s="16"/>
      <c r="AR398" s="16"/>
      <c r="AS398" s="16"/>
      <c r="AT398" s="16"/>
    </row>
    <row r="399">
      <c r="B399" s="26" t="s">
        <v>74</v>
      </c>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c r="AC399" s="16"/>
      <c r="AD399" s="16"/>
      <c r="AE399" s="16"/>
      <c r="AF399" s="16"/>
      <c r="AG399" s="16"/>
      <c r="AH399" s="16"/>
      <c r="AI399" s="16"/>
      <c r="AJ399" s="16"/>
      <c r="AK399" s="16"/>
      <c r="AL399" s="16"/>
      <c r="AM399" s="16"/>
      <c r="AN399" s="16"/>
      <c r="AO399" s="16"/>
      <c r="AP399" s="16"/>
      <c r="AQ399" s="16"/>
      <c r="AR399" s="16"/>
      <c r="AS399" s="16"/>
      <c r="AT399" s="16"/>
    </row>
    <row r="400">
      <c r="B400" t="s">
        <v>227</v>
      </c>
      <c r="C400" s="16" t="n">
        <v>0.409679266179596</v>
      </c>
      <c r="D400" s="16" t="n">
        <v>0.286564940628564</v>
      </c>
      <c r="E400" s="16" t="n">
        <v>0.0174988076484451</v>
      </c>
      <c r="F400" s="16" t="n">
        <v>0.527414535239354</v>
      </c>
      <c r="G400" s="16"/>
      <c r="H400" s="16" t="n">
        <v>0.0516124026763839</v>
      </c>
      <c r="I400" s="16" t="n">
        <v>0.486505361201413</v>
      </c>
      <c r="J400" s="16"/>
      <c r="K400" s="16" t="n">
        <v>0.433980735032661</v>
      </c>
      <c r="L400" s="16"/>
      <c r="M400" s="16" t="n">
        <v>0.459474710011016</v>
      </c>
      <c r="N400" s="16" t="n">
        <v>0.0881806181654005</v>
      </c>
      <c r="O400" s="16" t="n">
        <v>0.0762855019354879</v>
      </c>
      <c r="P400" s="16" t="n">
        <v>0.0766538481197237</v>
      </c>
      <c r="Q400" s="16"/>
      <c r="R400" s="16" t="n">
        <v>0.542967513500277</v>
      </c>
      <c r="S400" s="16" t="n">
        <v>0.000908603686057079</v>
      </c>
      <c r="T400" s="16" t="n">
        <v>0.354927410365984</v>
      </c>
      <c r="U400" s="16" t="n">
        <v>0.400508448900623</v>
      </c>
      <c r="V400" s="16" t="n">
        <v>0.536526270156242</v>
      </c>
      <c r="W400" s="16"/>
      <c r="X400" s="16" t="n">
        <v>0.455630635989924</v>
      </c>
      <c r="Y400" s="16" t="n">
        <v>0.653526451130295</v>
      </c>
      <c r="Z400" s="16" t="n">
        <v>0.346503186094323</v>
      </c>
      <c r="AA400" s="16" t="n">
        <v>0.25475019861097</v>
      </c>
      <c r="AB400" s="16" t="n">
        <v>0.155447228897497</v>
      </c>
      <c r="AC400" s="16" t="n">
        <v>0.0558960198513094</v>
      </c>
      <c r="AD400" s="16" t="n">
        <v>0.0528246447345545</v>
      </c>
      <c r="AE400" s="16"/>
      <c r="AF400" s="16" t="n">
        <v>0.901144345495963</v>
      </c>
      <c r="AG400" s="16" t="n">
        <v>0.718943190974003</v>
      </c>
      <c r="AH400" s="16" t="n">
        <v>0.433808688318138</v>
      </c>
      <c r="AI400" s="16" t="n">
        <v>0.426092482281697</v>
      </c>
      <c r="AJ400" s="16" t="n">
        <v>0.403430820801084</v>
      </c>
      <c r="AK400" s="16" t="n">
        <v>0.45091450353592</v>
      </c>
      <c r="AL400" s="16" t="n">
        <v>0.414901161132014</v>
      </c>
      <c r="AM400" s="16" t="n">
        <v>0.0818659522330983</v>
      </c>
      <c r="AN400" s="16" t="n">
        <v>0.436737561854244</v>
      </c>
      <c r="AO400" s="16" t="n">
        <v>0.56981431663591</v>
      </c>
      <c r="AP400" s="16" t="n">
        <v>0.142461664958863</v>
      </c>
      <c r="AQ400" s="16"/>
      <c r="AR400" s="16" t="n">
        <v>0.516981112344525</v>
      </c>
      <c r="AS400" s="16" t="n">
        <v>0.0886767515878823</v>
      </c>
      <c r="AT400" s="16" t="n">
        <v>0.296665975862719</v>
      </c>
    </row>
    <row r="401">
      <c r="B401" t="s">
        <v>228</v>
      </c>
      <c r="C401" s="16" t="n">
        <v>0.172908052496824</v>
      </c>
      <c r="D401" s="16" t="n">
        <v>0.176759902356582</v>
      </c>
      <c r="E401" s="16" t="n">
        <v>0.216118210993092</v>
      </c>
      <c r="F401" s="16" t="n">
        <v>0.161033661306498</v>
      </c>
      <c r="G401" s="16"/>
      <c r="H401" s="16" t="n">
        <v>0.0423764825159257</v>
      </c>
      <c r="I401" s="16" t="n">
        <v>0.174308362125074</v>
      </c>
      <c r="J401" s="16"/>
      <c r="K401" s="16" t="n">
        <v>0.169940065580008</v>
      </c>
      <c r="L401" s="16"/>
      <c r="M401" s="16" t="n">
        <v>0.16998566069047</v>
      </c>
      <c r="N401" s="16" t="n">
        <v>0.149487064835249</v>
      </c>
      <c r="O401" s="16" t="n">
        <v>0.287138625518001</v>
      </c>
      <c r="P401" s="16" t="n">
        <v>0.355540894788591</v>
      </c>
      <c r="Q401" s="16"/>
      <c r="R401" s="16" t="n">
        <v>0</v>
      </c>
      <c r="S401" s="16" t="n">
        <v>0.0905977211772778</v>
      </c>
      <c r="T401" s="16" t="n">
        <v>0.164911328547472</v>
      </c>
      <c r="U401" s="16" t="n">
        <v>0.168935273063777</v>
      </c>
      <c r="V401" s="16" t="n">
        <v>0.23563558371336</v>
      </c>
      <c r="W401" s="16"/>
      <c r="X401" s="16" t="n">
        <v>0.274313891859858</v>
      </c>
      <c r="Y401" s="16" t="n">
        <v>0.065375242763458</v>
      </c>
      <c r="Z401" s="16" t="n">
        <v>0.155519107383476</v>
      </c>
      <c r="AA401" s="16" t="n">
        <v>0.107020566820248</v>
      </c>
      <c r="AB401" s="16" t="n">
        <v>0.227453200370054</v>
      </c>
      <c r="AC401" s="16" t="n">
        <v>0.708958742014483</v>
      </c>
      <c r="AD401" s="16" t="n">
        <v>0.0980930794248909</v>
      </c>
      <c r="AE401" s="16"/>
      <c r="AF401" s="16" t="n">
        <v>0.0304080059114635</v>
      </c>
      <c r="AG401" s="16" t="n">
        <v>0.013688691323426</v>
      </c>
      <c r="AH401" s="16" t="n">
        <v>0.0408702121157945</v>
      </c>
      <c r="AI401" s="16" t="n">
        <v>0.226767383077873</v>
      </c>
      <c r="AJ401" s="16" t="n">
        <v>0.0544901307565149</v>
      </c>
      <c r="AK401" s="16" t="n">
        <v>0.242278055346753</v>
      </c>
      <c r="AL401" s="16" t="n">
        <v>0.267577815425098</v>
      </c>
      <c r="AM401" s="16" t="n">
        <v>0.451344748538858</v>
      </c>
      <c r="AN401" s="16" t="n">
        <v>0.1547876131566</v>
      </c>
      <c r="AO401" s="16" t="n">
        <v>0.0193345732369666</v>
      </c>
      <c r="AP401" s="16" t="n">
        <v>0.00291890846170023</v>
      </c>
      <c r="AQ401" s="16"/>
      <c r="AR401" s="16" t="n">
        <v>0.104872994833426</v>
      </c>
      <c r="AS401" s="16" t="n">
        <v>0.197525037483698</v>
      </c>
      <c r="AT401" s="16" t="n">
        <v>0.339113374926045</v>
      </c>
    </row>
    <row r="402">
      <c r="B402" t="s">
        <v>229</v>
      </c>
      <c r="C402" s="16" t="n">
        <v>0.167213971948142</v>
      </c>
      <c r="D402" s="16" t="n">
        <v>0.165983425429324</v>
      </c>
      <c r="E402" s="16" t="n">
        <v>0.406330476552799</v>
      </c>
      <c r="F402" s="16" t="n">
        <v>0.104051234283159</v>
      </c>
      <c r="G402" s="16"/>
      <c r="H402" s="16" t="n">
        <v>0.263257275901539</v>
      </c>
      <c r="I402" s="16" t="n">
        <v>0.189174330328817</v>
      </c>
      <c r="J402" s="16"/>
      <c r="K402" s="16" t="n">
        <v>0.186251141616233</v>
      </c>
      <c r="L402" s="16"/>
      <c r="M402" s="16" t="n">
        <v>0.163218960836452</v>
      </c>
      <c r="N402" s="16" t="n">
        <v>0.156647098319242</v>
      </c>
      <c r="O402" s="16" t="n">
        <v>0.302890518079884</v>
      </c>
      <c r="P402" s="16" t="n">
        <v>0.23086187713659</v>
      </c>
      <c r="Q402" s="16"/>
      <c r="R402" s="16" t="n">
        <v>0.0182687981936608</v>
      </c>
      <c r="S402" s="16" t="n">
        <v>0.202931847740909</v>
      </c>
      <c r="T402" s="16" t="n">
        <v>0.276578115588757</v>
      </c>
      <c r="U402" s="16" t="n">
        <v>0.119901675961489</v>
      </c>
      <c r="V402" s="16" t="n">
        <v>0.156243195406732</v>
      </c>
      <c r="W402" s="16"/>
      <c r="X402" s="16" t="n">
        <v>0.204894064595292</v>
      </c>
      <c r="Y402" s="16" t="n">
        <v>0.0953128892723153</v>
      </c>
      <c r="Z402" s="16" t="n">
        <v>0.388534016580456</v>
      </c>
      <c r="AA402" s="16" t="n">
        <v>0.106485912641692</v>
      </c>
      <c r="AB402" s="16" t="n">
        <v>0.177461713903978</v>
      </c>
      <c r="AC402" s="16" t="n">
        <v>0.166192447840567</v>
      </c>
      <c r="AD402" s="16" t="n">
        <v>0.0452879688815565</v>
      </c>
      <c r="AE402" s="16"/>
      <c r="AF402" s="16" t="n">
        <v>0.0234910134943064</v>
      </c>
      <c r="AG402" s="16" t="n">
        <v>0.00123873335925484</v>
      </c>
      <c r="AH402" s="16" t="n">
        <v>0.290204820001605</v>
      </c>
      <c r="AI402" s="16" t="n">
        <v>0.246999685721382</v>
      </c>
      <c r="AJ402" s="16" t="n">
        <v>0.0296473815108822</v>
      </c>
      <c r="AK402" s="16" t="n">
        <v>0.207374828221812</v>
      </c>
      <c r="AL402" s="16" t="n">
        <v>0.459280835909677</v>
      </c>
      <c r="AM402" s="16" t="n">
        <v>0.316692402277666</v>
      </c>
      <c r="AN402" s="16" t="n">
        <v>0.00960367084280526</v>
      </c>
      <c r="AO402" s="16" t="n">
        <v>0.132095564646389</v>
      </c>
      <c r="AP402" s="16" t="n">
        <v>0.0052883021631853</v>
      </c>
      <c r="AQ402" s="16"/>
      <c r="AR402" s="16" t="n">
        <v>0.115168411537634</v>
      </c>
      <c r="AS402" s="16" t="n">
        <v>0.362952502878016</v>
      </c>
      <c r="AT402" s="16" t="n">
        <v>0.200870533432392</v>
      </c>
    </row>
    <row r="403">
      <c r="B403" t="s">
        <v>230</v>
      </c>
      <c r="C403" s="16" t="n">
        <v>0.137924856337693</v>
      </c>
      <c r="D403" s="16" t="n">
        <v>0.179759167802847</v>
      </c>
      <c r="E403" s="16" t="n">
        <v>0.404483072137888</v>
      </c>
      <c r="F403" s="16" t="n">
        <v>0.0626308715399103</v>
      </c>
      <c r="G403" s="16"/>
      <c r="H403" s="16" t="n">
        <v>0.269904858453411</v>
      </c>
      <c r="I403" s="16" t="n">
        <v>0.11280528643939</v>
      </c>
      <c r="J403" s="16"/>
      <c r="K403" s="16" t="n">
        <v>0.0848637511367824</v>
      </c>
      <c r="L403" s="16"/>
      <c r="M403" s="16" t="n">
        <v>0.12705068188833</v>
      </c>
      <c r="N403" s="16" t="n">
        <v>0.153156509407429</v>
      </c>
      <c r="O403" s="16" t="n">
        <v>0.365262344081096</v>
      </c>
      <c r="P403" s="16" t="n">
        <v>0.304626489341103</v>
      </c>
      <c r="Q403" s="16"/>
      <c r="R403" s="16" t="n">
        <v>0.00246902936305168</v>
      </c>
      <c r="S403" s="16" t="n">
        <v>0.207542157617683</v>
      </c>
      <c r="T403" s="16" t="n">
        <v>0.133645726940087</v>
      </c>
      <c r="U403" s="16" t="n">
        <v>0.235356803770891</v>
      </c>
      <c r="V403" s="16" t="n">
        <v>0.0866561497162281</v>
      </c>
      <c r="W403" s="16"/>
      <c r="X403" s="16" t="n">
        <v>0.114064537649346</v>
      </c>
      <c r="Y403" s="16" t="n">
        <v>0.214144410447032</v>
      </c>
      <c r="Z403" s="16" t="n">
        <v>0.0251430982675937</v>
      </c>
      <c r="AA403" s="16" t="n">
        <v>0.338508729171941</v>
      </c>
      <c r="AB403" s="16" t="n">
        <v>0.0989321449086785</v>
      </c>
      <c r="AC403" s="16" t="n">
        <v>0.140867956067574</v>
      </c>
      <c r="AD403" s="16" t="n">
        <v>0.0655695264094793</v>
      </c>
      <c r="AE403" s="16"/>
      <c r="AF403" s="16" t="n">
        <v>0.0575315657408227</v>
      </c>
      <c r="AG403" s="16" t="n">
        <v>0.00396920949149304</v>
      </c>
      <c r="AH403" s="16" t="n">
        <v>0.0565916042453087</v>
      </c>
      <c r="AI403" s="16" t="n">
        <v>0.0590637558436403</v>
      </c>
      <c r="AJ403" s="16" t="n">
        <v>0.0507412548223869</v>
      </c>
      <c r="AK403" s="16" t="n">
        <v>0.158047676952806</v>
      </c>
      <c r="AL403" s="16" t="n">
        <v>0.0434626541130873</v>
      </c>
      <c r="AM403" s="16" t="n">
        <v>0.218696692680368</v>
      </c>
      <c r="AN403" s="16" t="n">
        <v>0.130679445124804</v>
      </c>
      <c r="AO403" s="16" t="n">
        <v>0.12806529354585</v>
      </c>
      <c r="AP403" s="16" t="n">
        <v>0.546117442939553</v>
      </c>
      <c r="AQ403" s="16"/>
      <c r="AR403" s="16" t="n">
        <v>0.136349344400916</v>
      </c>
      <c r="AS403" s="16" t="n">
        <v>0.0573336344466294</v>
      </c>
      <c r="AT403" s="16" t="n">
        <v>0.18466384243879</v>
      </c>
    </row>
    <row r="404">
      <c r="B404" t="s">
        <v>231</v>
      </c>
      <c r="C404" s="16" t="n">
        <v>0.10986560166257</v>
      </c>
      <c r="D404" s="16" t="n">
        <v>0.228012982514302</v>
      </c>
      <c r="E404" s="16" t="n">
        <v>0.107735785451372</v>
      </c>
      <c r="F404" s="16" t="n">
        <v>0.0970781787301346</v>
      </c>
      <c r="G404" s="16"/>
      <c r="H404" s="16" t="n">
        <v>0.235662687260207</v>
      </c>
      <c r="I404" s="16" t="n">
        <v>0.105092526547434</v>
      </c>
      <c r="J404" s="16"/>
      <c r="K404" s="16" t="n">
        <v>0.0935966115847833</v>
      </c>
      <c r="L404" s="16"/>
      <c r="M404" s="16" t="n">
        <v>0.0997418868196913</v>
      </c>
      <c r="N404" s="16" t="n">
        <v>0.142975304051518</v>
      </c>
      <c r="O404" s="16" t="n">
        <v>0.253184837470676</v>
      </c>
      <c r="P404" s="16" t="n">
        <v>0.289426803725115</v>
      </c>
      <c r="Q404" s="16"/>
      <c r="R404" s="16" t="n">
        <v>0.170241757245124</v>
      </c>
      <c r="S404" s="16" t="n">
        <v>0.199557221326697</v>
      </c>
      <c r="T404" s="16" t="n">
        <v>0.121508563622719</v>
      </c>
      <c r="U404" s="16" t="n">
        <v>0.0810443839890641</v>
      </c>
      <c r="V404" s="16" t="n">
        <v>0.0863386444317881</v>
      </c>
      <c r="W404" s="16"/>
      <c r="X404" s="16" t="n">
        <v>0.0910137138187565</v>
      </c>
      <c r="Y404" s="16" t="n">
        <v>0.163769040522761</v>
      </c>
      <c r="Z404" s="16" t="n">
        <v>0.169570058703725</v>
      </c>
      <c r="AA404" s="16" t="n">
        <v>0.00592851290207348</v>
      </c>
      <c r="AB404" s="16" t="n">
        <v>0.0502712918121075</v>
      </c>
      <c r="AC404" s="16" t="n">
        <v>0.147908602919856</v>
      </c>
      <c r="AD404" s="16" t="n">
        <v>0.473648990945328</v>
      </c>
      <c r="AE404" s="16"/>
      <c r="AF404" s="16" t="n">
        <v>0.0681238021147388</v>
      </c>
      <c r="AG404" s="16" t="n">
        <v>0.00768270746142081</v>
      </c>
      <c r="AH404" s="16" t="n">
        <v>0.0247895477994378</v>
      </c>
      <c r="AI404" s="16" t="n">
        <v>0.173352319418516</v>
      </c>
      <c r="AJ404" s="16" t="n">
        <v>0.0541311080033316</v>
      </c>
      <c r="AK404" s="16" t="n">
        <v>0.147395305314578</v>
      </c>
      <c r="AL404" s="16" t="n">
        <v>0.26164348747191</v>
      </c>
      <c r="AM404" s="16" t="n">
        <v>0.108711792077607</v>
      </c>
      <c r="AN404" s="16" t="n">
        <v>0.0902872975422562</v>
      </c>
      <c r="AO404" s="16" t="n">
        <v>0.258227663022518</v>
      </c>
      <c r="AP404" s="16" t="n">
        <v>0</v>
      </c>
      <c r="AQ404" s="16"/>
      <c r="AR404" s="16" t="n">
        <v>0.0999944501367306</v>
      </c>
      <c r="AS404" s="16" t="n">
        <v>0.288150904441722</v>
      </c>
      <c r="AT404" s="16" t="n">
        <v>0.0416518489286426</v>
      </c>
    </row>
    <row r="405">
      <c r="B405" t="s">
        <v>232</v>
      </c>
      <c r="C405" s="16" t="n">
        <v>0.0758223131294187</v>
      </c>
      <c r="D405" s="16" t="n">
        <v>0.101247684805415</v>
      </c>
      <c r="E405" s="16" t="n">
        <v>0.15416696455574</v>
      </c>
      <c r="F405" s="16" t="n">
        <v>0.0522087791739915</v>
      </c>
      <c r="G405" s="16"/>
      <c r="H405" s="16" t="n">
        <v>0.0795472146202486</v>
      </c>
      <c r="I405" s="16" t="n">
        <v>0.0967391793344908</v>
      </c>
      <c r="J405" s="16"/>
      <c r="K405" s="16" t="n">
        <v>0.0722212941440224</v>
      </c>
      <c r="L405" s="16"/>
      <c r="M405" s="16" t="n">
        <v>0.0440051737708008</v>
      </c>
      <c r="N405" s="16" t="n">
        <v>0.274330163656312</v>
      </c>
      <c r="O405" s="16" t="n">
        <v>0.294439387748343</v>
      </c>
      <c r="P405" s="16" t="n">
        <v>0.352375868239499</v>
      </c>
      <c r="Q405" s="16"/>
      <c r="R405" s="16" t="n">
        <v>0</v>
      </c>
      <c r="S405" s="16" t="n">
        <v>0.11393184137401</v>
      </c>
      <c r="T405" s="16" t="n">
        <v>0.128073964490216</v>
      </c>
      <c r="U405" s="16" t="n">
        <v>0.0941578302207442</v>
      </c>
      <c r="V405" s="16" t="n">
        <v>0.0402300235870139</v>
      </c>
      <c r="W405" s="16"/>
      <c r="X405" s="16" t="n">
        <v>0.028048577375683</v>
      </c>
      <c r="Y405" s="16" t="n">
        <v>0.0182945266482126</v>
      </c>
      <c r="Z405" s="16" t="n">
        <v>0.402878449573168</v>
      </c>
      <c r="AA405" s="16" t="n">
        <v>0.0511308303726697</v>
      </c>
      <c r="AB405" s="16" t="n">
        <v>0.222245198437658</v>
      </c>
      <c r="AC405" s="16" t="n">
        <v>0.205982699315326</v>
      </c>
      <c r="AD405" s="16" t="n">
        <v>0.037752617356401</v>
      </c>
      <c r="AE405" s="16"/>
      <c r="AF405" s="16" t="n">
        <v>0.0136406052723053</v>
      </c>
      <c r="AG405" s="16" t="n">
        <v>0.0512893400690472</v>
      </c>
      <c r="AH405" s="16" t="n">
        <v>0.299229518669892</v>
      </c>
      <c r="AI405" s="16" t="n">
        <v>0.133704523231205</v>
      </c>
      <c r="AJ405" s="16" t="n">
        <v>0.190020744804382</v>
      </c>
      <c r="AK405" s="16" t="n">
        <v>0.0142952145957609</v>
      </c>
      <c r="AL405" s="16" t="n">
        <v>0.25820666790588</v>
      </c>
      <c r="AM405" s="16" t="n">
        <v>0.096535368286717</v>
      </c>
      <c r="AN405" s="16" t="n">
        <v>0.259851335694613</v>
      </c>
      <c r="AO405" s="16" t="n">
        <v>0.00201513555026944</v>
      </c>
      <c r="AP405" s="16" t="n">
        <v>0.000417726849123449</v>
      </c>
      <c r="AQ405" s="16"/>
      <c r="AR405" s="16" t="n">
        <v>0.0610634905251826</v>
      </c>
      <c r="AS405" s="16" t="n">
        <v>0.13444416797768</v>
      </c>
      <c r="AT405" s="16" t="n">
        <v>0.0837201827118214</v>
      </c>
    </row>
    <row r="406">
      <c r="B406" t="s">
        <v>233</v>
      </c>
      <c r="C406" s="16" t="n">
        <v>0.0741582527117505</v>
      </c>
      <c r="D406" s="16" t="n">
        <v>0.190913029392944</v>
      </c>
      <c r="E406" s="16" t="n">
        <v>0.193422183232962</v>
      </c>
      <c r="F406" s="16" t="n">
        <v>0.029391389132611</v>
      </c>
      <c r="G406" s="16"/>
      <c r="H406" s="16" t="n">
        <v>0.017750612523141</v>
      </c>
      <c r="I406" s="16" t="n">
        <v>0.0652455192976533</v>
      </c>
      <c r="J406" s="16"/>
      <c r="K406" s="16" t="n">
        <v>0.0594704573135118</v>
      </c>
      <c r="L406" s="16"/>
      <c r="M406" s="16" t="n">
        <v>0.0547630519350377</v>
      </c>
      <c r="N406" s="16" t="n">
        <v>0.171038512132373</v>
      </c>
      <c r="O406" s="16" t="n">
        <v>0.269378149396734</v>
      </c>
      <c r="P406" s="16" t="n">
        <v>0.3059774410002</v>
      </c>
      <c r="Q406" s="16"/>
      <c r="R406" s="16" t="n">
        <v>0.140433538938098</v>
      </c>
      <c r="S406" s="16" t="n">
        <v>0.198963292730472</v>
      </c>
      <c r="T406" s="16" t="n">
        <v>0.158677393648151</v>
      </c>
      <c r="U406" s="16" t="n">
        <v>0.0324306536325016</v>
      </c>
      <c r="V406" s="16" t="n">
        <v>0.0081557007194438</v>
      </c>
      <c r="W406" s="16"/>
      <c r="X406" s="16" t="n">
        <v>0.0613960354672487</v>
      </c>
      <c r="Y406" s="16" t="n">
        <v>0.00798740616903088</v>
      </c>
      <c r="Z406" s="16" t="n">
        <v>0.157355792052115</v>
      </c>
      <c r="AA406" s="16" t="n">
        <v>0.0236970488457735</v>
      </c>
      <c r="AB406" s="16" t="n">
        <v>0.158001031169543</v>
      </c>
      <c r="AC406" s="16" t="n">
        <v>0.0655491297204134</v>
      </c>
      <c r="AD406" s="16" t="n">
        <v>0.390434738895374</v>
      </c>
      <c r="AE406" s="16"/>
      <c r="AF406" s="16" t="n">
        <v>0.0227647966174226</v>
      </c>
      <c r="AG406" s="16" t="n">
        <v>0.0624829477016199</v>
      </c>
      <c r="AH406" s="16" t="n">
        <v>0.250666631275493</v>
      </c>
      <c r="AI406" s="16" t="n">
        <v>0.0292855305623451</v>
      </c>
      <c r="AJ406" s="16" t="n">
        <v>0.187517474600053</v>
      </c>
      <c r="AK406" s="16" t="n">
        <v>0.0331877227452574</v>
      </c>
      <c r="AL406" s="16" t="n">
        <v>0.0156079286955567</v>
      </c>
      <c r="AM406" s="16" t="n">
        <v>0.00571944761189635</v>
      </c>
      <c r="AN406" s="16" t="n">
        <v>0.0837517468229975</v>
      </c>
      <c r="AO406" s="16" t="n">
        <v>0.118398006927366</v>
      </c>
      <c r="AP406" s="16" t="n">
        <v>0.30682507416763</v>
      </c>
      <c r="AQ406" s="16"/>
      <c r="AR406" s="16" t="n">
        <v>0.0660317249804364</v>
      </c>
      <c r="AS406" s="16" t="n">
        <v>0.123440831433445</v>
      </c>
      <c r="AT406" s="16" t="n">
        <v>0.0695210768421214</v>
      </c>
    </row>
    <row r="407">
      <c r="B407" t="s">
        <v>234</v>
      </c>
      <c r="C407" s="16" t="n">
        <v>0.0623968278145457</v>
      </c>
      <c r="D407" s="16" t="n">
        <v>0.0626218722240434</v>
      </c>
      <c r="E407" s="16" t="n">
        <v>0.13732339165808</v>
      </c>
      <c r="F407" s="16" t="n">
        <v>0.0425359359356319</v>
      </c>
      <c r="G407" s="16"/>
      <c r="H407" s="16" t="n">
        <v>0.0545039939717933</v>
      </c>
      <c r="I407" s="16" t="n">
        <v>0.0479803992614079</v>
      </c>
      <c r="J407" s="16"/>
      <c r="K407" s="16" t="n">
        <v>0.0674877473327312</v>
      </c>
      <c r="L407" s="16"/>
      <c r="M407" s="16" t="n">
        <v>0.0449788348846536</v>
      </c>
      <c r="N407" s="16" t="n">
        <v>0.158157684255201</v>
      </c>
      <c r="O407" s="16" t="n">
        <v>0.204090943157419</v>
      </c>
      <c r="P407" s="16" t="n">
        <v>0.28941221154996</v>
      </c>
      <c r="Q407" s="16"/>
      <c r="R407" s="16" t="n">
        <v>0.133026450848943</v>
      </c>
      <c r="S407" s="16" t="n">
        <v>0.121024649593329</v>
      </c>
      <c r="T407" s="16" t="n">
        <v>0.0930628639626848</v>
      </c>
      <c r="U407" s="16" t="n">
        <v>0.0704630874855147</v>
      </c>
      <c r="V407" s="16" t="n">
        <v>0.0120694370297406</v>
      </c>
      <c r="W407" s="16"/>
      <c r="X407" s="16" t="n">
        <v>0.0609257527121002</v>
      </c>
      <c r="Y407" s="16" t="n">
        <v>0.0117106301925369</v>
      </c>
      <c r="Z407" s="16" t="n">
        <v>0.0449751821905103</v>
      </c>
      <c r="AA407" s="16" t="n">
        <v>0.0209457921056672</v>
      </c>
      <c r="AB407" s="16" t="n">
        <v>0.226284716300105</v>
      </c>
      <c r="AC407" s="16" t="n">
        <v>0.0397743075432548</v>
      </c>
      <c r="AD407" s="16" t="n">
        <v>0.100902947656049</v>
      </c>
      <c r="AE407" s="16"/>
      <c r="AF407" s="16" t="n">
        <v>0.0175066519910702</v>
      </c>
      <c r="AG407" s="16" t="n">
        <v>0.0215299869676654</v>
      </c>
      <c r="AH407" s="16" t="n">
        <v>0.0206434350791458</v>
      </c>
      <c r="AI407" s="16" t="n">
        <v>0.0742687527498023</v>
      </c>
      <c r="AJ407" s="16" t="n">
        <v>0.0367435480660551</v>
      </c>
      <c r="AK407" s="16" t="n">
        <v>0.0560790641901743</v>
      </c>
      <c r="AL407" s="16" t="n">
        <v>0.0468098507779495</v>
      </c>
      <c r="AM407" s="16" t="n">
        <v>0.0140121143865323</v>
      </c>
      <c r="AN407" s="16" t="n">
        <v>0.0821385039127978</v>
      </c>
      <c r="AO407" s="16" t="n">
        <v>0.130955384260436</v>
      </c>
      <c r="AP407" s="16" t="n">
        <v>0.157999565278693</v>
      </c>
      <c r="AQ407" s="16"/>
      <c r="AR407" s="16" t="n">
        <v>0.0443801106254364</v>
      </c>
      <c r="AS407" s="16" t="n">
        <v>0.205000096583226</v>
      </c>
      <c r="AT407" s="16" t="n">
        <v>0.0344960465081</v>
      </c>
    </row>
    <row r="408">
      <c r="B408" t="s">
        <v>92</v>
      </c>
      <c r="C408" s="16" t="n">
        <v>0.0527255290489465</v>
      </c>
      <c r="D408" s="16" t="n">
        <v>0.0170067022856344</v>
      </c>
      <c r="E408" s="16" t="n">
        <v>0.01592796125521</v>
      </c>
      <c r="F408" s="16" t="n">
        <v>0.0665034322132261</v>
      </c>
      <c r="G408" s="16"/>
      <c r="H408" s="16" t="n">
        <v>0.284007801924974</v>
      </c>
      <c r="I408" s="16" t="n">
        <v>0.0429022651113746</v>
      </c>
      <c r="J408" s="16"/>
      <c r="K408" s="16" t="n">
        <v>0.0413945530487642</v>
      </c>
      <c r="L408" s="16"/>
      <c r="M408" s="16" t="n">
        <v>0.0547630519350377</v>
      </c>
      <c r="N408" s="16" t="n">
        <v>0.0469150328567176</v>
      </c>
      <c r="O408" s="16" t="n">
        <v>0.0108279287643966</v>
      </c>
      <c r="P408" s="16" t="n">
        <v>0.0550949250552409</v>
      </c>
      <c r="Q408" s="16"/>
      <c r="R408" s="16" t="n">
        <v>0</v>
      </c>
      <c r="S408" s="16" t="n">
        <v>0</v>
      </c>
      <c r="T408" s="16" t="n">
        <v>0.0453463535850439</v>
      </c>
      <c r="U408" s="16" t="n">
        <v>0.00460343134229107</v>
      </c>
      <c r="V408" s="16" t="n">
        <v>0.103593743028331</v>
      </c>
      <c r="W408" s="16"/>
      <c r="X408" s="16" t="n">
        <v>0.0000681297507711179</v>
      </c>
      <c r="Y408" s="16" t="n">
        <v>0</v>
      </c>
      <c r="Z408" s="16" t="n">
        <v>0</v>
      </c>
      <c r="AA408" s="16" t="n">
        <v>0.0831533220122414</v>
      </c>
      <c r="AB408" s="16" t="n">
        <v>0.0192816823972998</v>
      </c>
      <c r="AC408" s="16" t="n">
        <v>0.00152320507075219</v>
      </c>
      <c r="AD408" s="16" t="n">
        <v>0.00723469442112935</v>
      </c>
      <c r="AE408" s="16"/>
      <c r="AF408" s="16" t="n">
        <v>0.0011545587732386</v>
      </c>
      <c r="AG408" s="16" t="n">
        <v>0</v>
      </c>
      <c r="AH408" s="16" t="n">
        <v>0</v>
      </c>
      <c r="AI408" s="16" t="n">
        <v>0.0127638775814891</v>
      </c>
      <c r="AJ408" s="16" t="n">
        <v>0.160440949502995</v>
      </c>
      <c r="AK408" s="16" t="n">
        <v>0.0345862756202288</v>
      </c>
      <c r="AL408" s="16" t="n">
        <v>0</v>
      </c>
      <c r="AM408" s="16" t="n">
        <v>0.00573594546897082</v>
      </c>
      <c r="AN408" s="16" t="n">
        <v>0</v>
      </c>
      <c r="AO408" s="16" t="n">
        <v>0.000318354056933719</v>
      </c>
      <c r="AP408" s="16" t="n">
        <v>0</v>
      </c>
      <c r="AQ408" s="16"/>
      <c r="AR408" s="16" t="n">
        <v>0.0610230679885252</v>
      </c>
      <c r="AS408" s="16" t="n">
        <v>0.0875284743575788</v>
      </c>
      <c r="AT408" s="16" t="n">
        <v>0.0124767968417547</v>
      </c>
    </row>
    <row r="409">
      <c r="B409" t="s">
        <v>235</v>
      </c>
      <c r="C409" s="16" t="n">
        <v>0.029613589628022</v>
      </c>
      <c r="D409" s="16" t="n">
        <v>0.00768032490570698</v>
      </c>
      <c r="E409" s="16" t="n">
        <v>0.00437890952987686</v>
      </c>
      <c r="F409" s="16" t="n">
        <v>0.0387725877021637</v>
      </c>
      <c r="G409" s="16"/>
      <c r="H409" s="16" t="n">
        <v>0.23654770022389</v>
      </c>
      <c r="I409" s="16" t="n">
        <v>0.0281386404565488</v>
      </c>
      <c r="J409" s="16"/>
      <c r="K409" s="16" t="n">
        <v>0.0315864534714775</v>
      </c>
      <c r="L409" s="16"/>
      <c r="M409" s="16" t="n">
        <v>0.032273634492711</v>
      </c>
      <c r="N409" s="16" t="n">
        <v>0.00795099987454486</v>
      </c>
      <c r="O409" s="16" t="n">
        <v>0.0260412395210317</v>
      </c>
      <c r="P409" s="16" t="n">
        <v>0.0134144007963032</v>
      </c>
      <c r="Q409" s="16"/>
      <c r="R409" s="16" t="n">
        <v>0</v>
      </c>
      <c r="S409" s="16" t="n">
        <v>0.0886915061584725</v>
      </c>
      <c r="T409" s="16" t="n">
        <v>0.000132964818344556</v>
      </c>
      <c r="U409" s="16" t="n">
        <v>0.043034866191313</v>
      </c>
      <c r="V409" s="16" t="n">
        <v>0.0265917934173265</v>
      </c>
      <c r="W409" s="16"/>
      <c r="X409" s="16" t="n">
        <v>0.0253379108199585</v>
      </c>
      <c r="Y409" s="16" t="n">
        <v>0.0467353443312104</v>
      </c>
      <c r="Z409" s="16" t="n">
        <v>0.00960108126416741</v>
      </c>
      <c r="AA409" s="16" t="n">
        <v>0.0815461406362993</v>
      </c>
      <c r="AB409" s="16" t="n">
        <v>0.00030373800386644</v>
      </c>
      <c r="AC409" s="16" t="n">
        <v>0</v>
      </c>
      <c r="AD409" s="16" t="n">
        <v>0.0228215265542017</v>
      </c>
      <c r="AE409" s="16"/>
      <c r="AF409" s="16" t="n">
        <v>0</v>
      </c>
      <c r="AG409" s="16" t="n">
        <v>0.149067213414624</v>
      </c>
      <c r="AH409" s="16" t="n">
        <v>0.216322685680347</v>
      </c>
      <c r="AI409" s="16" t="n">
        <v>0.00039467780434497</v>
      </c>
      <c r="AJ409" s="16" t="n">
        <v>0.000677673089635889</v>
      </c>
      <c r="AK409" s="16" t="n">
        <v>0.000583807460631582</v>
      </c>
      <c r="AL409" s="16" t="n">
        <v>0.0300507439197792</v>
      </c>
      <c r="AM409" s="16" t="n">
        <v>0</v>
      </c>
      <c r="AN409" s="16" t="n">
        <v>0</v>
      </c>
      <c r="AO409" s="16" t="n">
        <v>0</v>
      </c>
      <c r="AP409" s="16" t="n">
        <v>0</v>
      </c>
      <c r="AQ409" s="16"/>
      <c r="AR409" s="16" t="n">
        <v>0.0457544867211943</v>
      </c>
      <c r="AS409" s="16" t="n">
        <v>0.000430884844262536</v>
      </c>
      <c r="AT409" s="16" t="n">
        <v>0.00251785916262798</v>
      </c>
    </row>
    <row r="410">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c r="AC410" s="16"/>
      <c r="AD410" s="16"/>
      <c r="AE410" s="16"/>
      <c r="AF410" s="16"/>
      <c r="AG410" s="16"/>
      <c r="AH410" s="16"/>
      <c r="AI410" s="16"/>
      <c r="AJ410" s="16"/>
      <c r="AK410" s="16"/>
      <c r="AL410" s="16"/>
      <c r="AM410" s="16"/>
      <c r="AN410" s="16"/>
      <c r="AO410" s="16"/>
      <c r="AP410" s="16"/>
      <c r="AQ410" s="16"/>
      <c r="AR410" s="16"/>
      <c r="AS410" s="16"/>
      <c r="AT410" s="16"/>
    </row>
    <row r="411">
      <c r="B411" s="7" t="s">
        <v>242</v>
      </c>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c r="AC411" s="16"/>
      <c r="AD411" s="16"/>
      <c r="AE411" s="16"/>
      <c r="AF411" s="16"/>
      <c r="AG411" s="16"/>
      <c r="AH411" s="16"/>
      <c r="AI411" s="16"/>
      <c r="AJ411" s="16"/>
      <c r="AK411" s="16"/>
      <c r="AL411" s="16"/>
      <c r="AM411" s="16"/>
      <c r="AN411" s="16"/>
      <c r="AO411" s="16"/>
      <c r="AP411" s="16"/>
      <c r="AQ411" s="16"/>
      <c r="AR411" s="16"/>
      <c r="AS411" s="16"/>
      <c r="AT411" s="16"/>
    </row>
    <row r="412">
      <c r="B412" s="26" t="s">
        <v>74</v>
      </c>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c r="AC412" s="16"/>
      <c r="AD412" s="16"/>
      <c r="AE412" s="16"/>
      <c r="AF412" s="16"/>
      <c r="AG412" s="16"/>
      <c r="AH412" s="16"/>
      <c r="AI412" s="16"/>
      <c r="AJ412" s="16"/>
      <c r="AK412" s="16"/>
      <c r="AL412" s="16"/>
      <c r="AM412" s="16"/>
      <c r="AN412" s="16"/>
      <c r="AO412" s="16"/>
      <c r="AP412" s="16"/>
      <c r="AQ412" s="16"/>
      <c r="AR412" s="16"/>
      <c r="AS412" s="16"/>
      <c r="AT412" s="16"/>
    </row>
    <row r="413">
      <c r="B413" t="s">
        <v>237</v>
      </c>
      <c r="C413" s="16" t="n">
        <v>0.139770311968523</v>
      </c>
      <c r="D413" s="16" t="n">
        <v>0.255502113457958</v>
      </c>
      <c r="E413" s="16" t="n">
        <v>0.300020144946713</v>
      </c>
      <c r="F413" s="16" t="n">
        <v>0.0842687689612724</v>
      </c>
      <c r="G413" s="16"/>
      <c r="H413" s="16" t="n">
        <v>0.474401834083657</v>
      </c>
      <c r="I413" s="16" t="n">
        <v>0.0980496457477421</v>
      </c>
      <c r="J413" s="16"/>
      <c r="K413" s="16" t="n">
        <v>0.0723148487665388</v>
      </c>
      <c r="L413" s="16"/>
      <c r="M413" s="16" t="n">
        <v>0.106508586673709</v>
      </c>
      <c r="N413" s="16" t="n">
        <v>0.350818990529843</v>
      </c>
      <c r="O413" s="16" t="n">
        <v>0.391866788677541</v>
      </c>
      <c r="P413" s="16" t="n">
        <v>0.297295535359413</v>
      </c>
      <c r="Q413" s="16"/>
      <c r="R413" s="16" t="n">
        <v>0.180117874697331</v>
      </c>
      <c r="S413" s="16" t="n">
        <v>0.118433703642061</v>
      </c>
      <c r="T413" s="16" t="n">
        <v>0.16553306305089</v>
      </c>
      <c r="U413" s="16" t="n">
        <v>0.190286085685384</v>
      </c>
      <c r="V413" s="16" t="n">
        <v>0.0940759129363435</v>
      </c>
      <c r="W413" s="16"/>
      <c r="X413" s="16" t="n">
        <v>0.0796197671223585</v>
      </c>
      <c r="Y413" s="16" t="n">
        <v>0.0861164463305051</v>
      </c>
      <c r="Z413" s="16" t="n">
        <v>0.0602311254773778</v>
      </c>
      <c r="AA413" s="16" t="n">
        <v>0.438934497556694</v>
      </c>
      <c r="AB413" s="16" t="n">
        <v>0.280896893135283</v>
      </c>
      <c r="AC413" s="16" t="n">
        <v>0.134598169532708</v>
      </c>
      <c r="AD413" s="16" t="n">
        <v>0.455798572538323</v>
      </c>
      <c r="AE413" s="16"/>
      <c r="AF413" s="16" t="n">
        <v>0.0491919001693267</v>
      </c>
      <c r="AG413" s="16" t="n">
        <v>0.0677643387799112</v>
      </c>
      <c r="AH413" s="16" t="n">
        <v>0.296633073822375</v>
      </c>
      <c r="AI413" s="16" t="n">
        <v>0.188019100459106</v>
      </c>
      <c r="AJ413" s="16" t="n">
        <v>0.0423771606904158</v>
      </c>
      <c r="AK413" s="16" t="n">
        <v>0.092957598084892</v>
      </c>
      <c r="AL413" s="16" t="n">
        <v>0.0459922264685198</v>
      </c>
      <c r="AM413" s="16" t="n">
        <v>0.182206309612043</v>
      </c>
      <c r="AN413" s="16" t="n">
        <v>0.0799799406214521</v>
      </c>
      <c r="AO413" s="16" t="n">
        <v>0.160130826916978</v>
      </c>
      <c r="AP413" s="16" t="n">
        <v>0.559721255885174</v>
      </c>
      <c r="AQ413" s="16"/>
      <c r="AR413" s="16" t="n">
        <v>0.0938618831014914</v>
      </c>
      <c r="AS413" s="16" t="n">
        <v>0.150522296265119</v>
      </c>
      <c r="AT413" s="16" t="n">
        <v>0.255017888989984</v>
      </c>
    </row>
    <row r="414">
      <c r="B414" t="s">
        <v>238</v>
      </c>
      <c r="C414" s="16" t="n">
        <v>0.219310775977992</v>
      </c>
      <c r="D414" s="16" t="n">
        <v>0.0903203524005016</v>
      </c>
      <c r="E414" s="16" t="n">
        <v>0.451078257422439</v>
      </c>
      <c r="F414" s="16" t="n">
        <v>0.17253107439734</v>
      </c>
      <c r="G414" s="16"/>
      <c r="H414" s="16" t="n">
        <v>0.115426811581494</v>
      </c>
      <c r="I414" s="16" t="n">
        <v>0.163483699245653</v>
      </c>
      <c r="J414" s="16"/>
      <c r="K414" s="16" t="n">
        <v>0.347397644630664</v>
      </c>
      <c r="L414" s="16"/>
      <c r="M414" s="16" t="n">
        <v>0.208197795721106</v>
      </c>
      <c r="N414" s="16" t="n">
        <v>0.26932898880854</v>
      </c>
      <c r="O414" s="16" t="n">
        <v>0.355831212580132</v>
      </c>
      <c r="P414" s="16" t="n">
        <v>0.326912216201145</v>
      </c>
      <c r="Q414" s="16"/>
      <c r="R414" s="16" t="n">
        <v>0.133026450848943</v>
      </c>
      <c r="S414" s="16" t="n">
        <v>0.318224008332542</v>
      </c>
      <c r="T414" s="16" t="n">
        <v>0.281061112129258</v>
      </c>
      <c r="U414" s="16" t="n">
        <v>0.360021828788051</v>
      </c>
      <c r="V414" s="16" t="n">
        <v>0.0889894497173308</v>
      </c>
      <c r="W414" s="16"/>
      <c r="X414" s="16" t="n">
        <v>0.250628065793659</v>
      </c>
      <c r="Y414" s="16" t="n">
        <v>0.10868943172348</v>
      </c>
      <c r="Z414" s="16" t="n">
        <v>0.652062872939875</v>
      </c>
      <c r="AA414" s="16" t="n">
        <v>0.114879488703356</v>
      </c>
      <c r="AB414" s="16" t="n">
        <v>0.306342889126724</v>
      </c>
      <c r="AC414" s="16" t="n">
        <v>0.113003696829837</v>
      </c>
      <c r="AD414" s="16" t="n">
        <v>0.391325828941237</v>
      </c>
      <c r="AE414" s="16"/>
      <c r="AF414" s="16" t="n">
        <v>0.0460955825964745</v>
      </c>
      <c r="AG414" s="16" t="n">
        <v>0.0161760422286726</v>
      </c>
      <c r="AH414" s="16" t="n">
        <v>0.259796618037515</v>
      </c>
      <c r="AI414" s="16" t="n">
        <v>0.0313045647962565</v>
      </c>
      <c r="AJ414" s="16" t="n">
        <v>0.167588252100001</v>
      </c>
      <c r="AK414" s="16" t="n">
        <v>0.209489299546547</v>
      </c>
      <c r="AL414" s="16" t="n">
        <v>0.497486237983938</v>
      </c>
      <c r="AM414" s="16" t="n">
        <v>0.322610584517819</v>
      </c>
      <c r="AN414" s="16" t="n">
        <v>0.406924889120393</v>
      </c>
      <c r="AO414" s="16" t="n">
        <v>0.582226922713138</v>
      </c>
      <c r="AP414" s="16" t="n">
        <v>0.142461664958863</v>
      </c>
      <c r="AQ414" s="16"/>
      <c r="AR414" s="16" t="n">
        <v>0.150602785135637</v>
      </c>
      <c r="AS414" s="16" t="n">
        <v>0.543986547308741</v>
      </c>
      <c r="AT414" s="16" t="n">
        <v>0.228721051558676</v>
      </c>
    </row>
    <row r="415">
      <c r="B415" t="s">
        <v>239</v>
      </c>
      <c r="C415" s="16" t="n">
        <v>0.100248501362971</v>
      </c>
      <c r="D415" s="16" t="n">
        <v>0.112513019307734</v>
      </c>
      <c r="E415" s="16" t="n">
        <v>0.114246697426295</v>
      </c>
      <c r="F415" s="16" t="n">
        <v>0.0951567778656271</v>
      </c>
      <c r="G415" s="16"/>
      <c r="H415" s="16" t="n">
        <v>0.0318262543735471</v>
      </c>
      <c r="I415" s="16" t="n">
        <v>0.0602614587700487</v>
      </c>
      <c r="J415" s="16"/>
      <c r="K415" s="16" t="n">
        <v>0.0621724251214111</v>
      </c>
      <c r="L415" s="16"/>
      <c r="M415" s="16" t="n">
        <v>0.0849928303452351</v>
      </c>
      <c r="N415" s="16" t="n">
        <v>0.220183750470457</v>
      </c>
      <c r="O415" s="16" t="n">
        <v>0.124424018349487</v>
      </c>
      <c r="P415" s="16" t="n">
        <v>0.232037606267892</v>
      </c>
      <c r="Q415" s="16"/>
      <c r="R415" s="16" t="n">
        <v>0.0108617101045057</v>
      </c>
      <c r="S415" s="16" t="n">
        <v>0.193307350682162</v>
      </c>
      <c r="T415" s="16" t="n">
        <v>0.0921735250349234</v>
      </c>
      <c r="U415" s="16" t="n">
        <v>0.193716618397873</v>
      </c>
      <c r="V415" s="16" t="n">
        <v>0.0382287196488727</v>
      </c>
      <c r="W415" s="16"/>
      <c r="X415" s="16" t="n">
        <v>0.129758064515695</v>
      </c>
      <c r="Y415" s="16" t="n">
        <v>0.0612138948444489</v>
      </c>
      <c r="Z415" s="16" t="n">
        <v>0.0580867291246073</v>
      </c>
      <c r="AA415" s="16" t="n">
        <v>0.0975048611021349</v>
      </c>
      <c r="AB415" s="16" t="n">
        <v>0.122410724915917</v>
      </c>
      <c r="AC415" s="16" t="n">
        <v>0.0763869878449602</v>
      </c>
      <c r="AD415" s="16" t="n">
        <v>0.101173002046474</v>
      </c>
      <c r="AE415" s="16"/>
      <c r="AF415" s="16" t="n">
        <v>0.47532437326462</v>
      </c>
      <c r="AG415" s="16" t="n">
        <v>0.0480492146027889</v>
      </c>
      <c r="AH415" s="16" t="n">
        <v>0.00544550249597228</v>
      </c>
      <c r="AI415" s="16" t="n">
        <v>0.187388323233617</v>
      </c>
      <c r="AJ415" s="16" t="n">
        <v>0.0879673043255544</v>
      </c>
      <c r="AK415" s="16" t="n">
        <v>0.0435778224441362</v>
      </c>
      <c r="AL415" s="16" t="n">
        <v>0.0278168816213074</v>
      </c>
      <c r="AM415" s="16" t="n">
        <v>0.347820876552184</v>
      </c>
      <c r="AN415" s="16" t="n">
        <v>0.0461371350811744</v>
      </c>
      <c r="AO415" s="16" t="n">
        <v>0.0105422417827998</v>
      </c>
      <c r="AP415" s="16" t="n">
        <v>0</v>
      </c>
      <c r="AQ415" s="16"/>
      <c r="AR415" s="16" t="n">
        <v>0.0566736310662249</v>
      </c>
      <c r="AS415" s="16" t="n">
        <v>0.123245656153233</v>
      </c>
      <c r="AT415" s="16" t="n">
        <v>0.202878118556293</v>
      </c>
    </row>
    <row r="416">
      <c r="B416" t="s">
        <v>240</v>
      </c>
      <c r="C416" s="16" t="n">
        <v>0.0431845539427967</v>
      </c>
      <c r="D416" s="16" t="n">
        <v>0.131518158657272</v>
      </c>
      <c r="E416" s="16" t="n">
        <v>0.0646421775129854</v>
      </c>
      <c r="F416" s="16" t="n">
        <v>0.0275218883627991</v>
      </c>
      <c r="G416" s="16"/>
      <c r="H416" s="16" t="n">
        <v>0.0457565794679408</v>
      </c>
      <c r="I416" s="16" t="n">
        <v>0.0306153000886345</v>
      </c>
      <c r="J416" s="16"/>
      <c r="K416" s="16" t="n">
        <v>0.03455401788728</v>
      </c>
      <c r="L416" s="16"/>
      <c r="M416" s="16" t="n">
        <v>0.0440051737708008</v>
      </c>
      <c r="N416" s="16" t="n">
        <v>0.0332432385889936</v>
      </c>
      <c r="O416" s="16" t="n">
        <v>0.0531110614320233</v>
      </c>
      <c r="P416" s="16" t="n">
        <v>0.0367444107853157</v>
      </c>
      <c r="Q416" s="16"/>
      <c r="R416" s="16" t="n">
        <v>0</v>
      </c>
      <c r="S416" s="16" t="n">
        <v>0.0967186904560804</v>
      </c>
      <c r="T416" s="16" t="n">
        <v>0.104136133959438</v>
      </c>
      <c r="U416" s="16" t="n">
        <v>0.0042428971358224</v>
      </c>
      <c r="V416" s="16" t="n">
        <v>0.0278405463120446</v>
      </c>
      <c r="W416" s="16"/>
      <c r="X416" s="16" t="n">
        <v>0.0550379343754459</v>
      </c>
      <c r="Y416" s="16" t="n">
        <v>0.0516921283919249</v>
      </c>
      <c r="Z416" s="16" t="n">
        <v>0.00259762965620718</v>
      </c>
      <c r="AA416" s="16" t="n">
        <v>0.00713427077147971</v>
      </c>
      <c r="AB416" s="16" t="n">
        <v>0.115519783247166</v>
      </c>
      <c r="AC416" s="16" t="n">
        <v>0.052101748715141</v>
      </c>
      <c r="AD416" s="16" t="n">
        <v>0.0302084039589306</v>
      </c>
      <c r="AE416" s="16"/>
      <c r="AF416" s="16" t="n">
        <v>0</v>
      </c>
      <c r="AG416" s="16" t="n">
        <v>0</v>
      </c>
      <c r="AH416" s="16" t="n">
        <v>0.000634302525590071</v>
      </c>
      <c r="AI416" s="16" t="n">
        <v>0.0203709001213731</v>
      </c>
      <c r="AJ416" s="16" t="n">
        <v>0</v>
      </c>
      <c r="AK416" s="16" t="n">
        <v>0.0348850433049717</v>
      </c>
      <c r="AL416" s="16" t="n">
        <v>0.0144049714279993</v>
      </c>
      <c r="AM416" s="16" t="n">
        <v>0.0776829755708779</v>
      </c>
      <c r="AN416" s="16" t="n">
        <v>0.0381788042019554</v>
      </c>
      <c r="AO416" s="16" t="n">
        <v>0.118398006927366</v>
      </c>
      <c r="AP416" s="16" t="n">
        <v>0.1553554141971</v>
      </c>
      <c r="AQ416" s="16"/>
      <c r="AR416" s="16" t="n">
        <v>0.0483709746052143</v>
      </c>
      <c r="AS416" s="16" t="n">
        <v>0.0942861410710652</v>
      </c>
      <c r="AT416" s="16" t="n">
        <v>0.00251785916262798</v>
      </c>
    </row>
    <row r="417">
      <c r="B417" t="s">
        <v>241</v>
      </c>
      <c r="C417" s="16" t="n">
        <v>0.0787989240684279</v>
      </c>
      <c r="D417" s="16" t="n">
        <v>0.0323461280899558</v>
      </c>
      <c r="E417" s="16" t="n">
        <v>0</v>
      </c>
      <c r="F417" s="16" t="n">
        <v>0.104908924172334</v>
      </c>
      <c r="G417" s="16"/>
      <c r="H417" s="16" t="n">
        <v>0.0188426566152174</v>
      </c>
      <c r="I417" s="16" t="n">
        <v>0.112162459126302</v>
      </c>
      <c r="J417" s="16"/>
      <c r="K417" s="16" t="n">
        <v>0.0626458216329408</v>
      </c>
      <c r="L417" s="16"/>
      <c r="M417" s="16" t="n">
        <v>0.0860630253138959</v>
      </c>
      <c r="N417" s="16" t="n">
        <v>0.0318039994981794</v>
      </c>
      <c r="O417" s="16" t="n">
        <v>0.0314552039032301</v>
      </c>
      <c r="P417" s="16" t="n">
        <v>0.0265384187835699</v>
      </c>
      <c r="Q417" s="16"/>
      <c r="R417" s="16" t="n">
        <v>0</v>
      </c>
      <c r="S417" s="16" t="n">
        <v>0.177383012316945</v>
      </c>
      <c r="T417" s="16" t="n">
        <v>0.00294055096143996</v>
      </c>
      <c r="U417" s="16" t="n">
        <v>0.043034866191313</v>
      </c>
      <c r="V417" s="16" t="n">
        <v>0.129841068343498</v>
      </c>
      <c r="W417" s="16"/>
      <c r="X417" s="16" t="n">
        <v>0.130901569137243</v>
      </c>
      <c r="Y417" s="16" t="n">
        <v>0.0467353443312104</v>
      </c>
      <c r="Z417" s="16" t="n">
        <v>0</v>
      </c>
      <c r="AA417" s="16" t="n">
        <v>0.00687756897259808</v>
      </c>
      <c r="AB417" s="16" t="n">
        <v>0.132040941529302</v>
      </c>
      <c r="AC417" s="16" t="n">
        <v>0.566490172155291</v>
      </c>
      <c r="AD417" s="16" t="n">
        <v>0.00189264514746287</v>
      </c>
      <c r="AE417" s="16"/>
      <c r="AF417" s="16" t="n">
        <v>0</v>
      </c>
      <c r="AG417" s="16" t="n">
        <v>0</v>
      </c>
      <c r="AH417" s="16" t="n">
        <v>0.216904344159069</v>
      </c>
      <c r="AI417" s="16" t="n">
        <v>0.154714365879867</v>
      </c>
      <c r="AJ417" s="16" t="n">
        <v>0.243171607715427</v>
      </c>
      <c r="AK417" s="16" t="n">
        <v>0.0372025359031209</v>
      </c>
      <c r="AL417" s="16" t="n">
        <v>0.000551558811439841</v>
      </c>
      <c r="AM417" s="16" t="n">
        <v>0.00525988969129912</v>
      </c>
      <c r="AN417" s="16" t="n">
        <v>0.428779230975025</v>
      </c>
      <c r="AO417" s="16" t="n">
        <v>0.0103039947323507</v>
      </c>
      <c r="AP417" s="16" t="n">
        <v>0.142461664958863</v>
      </c>
      <c r="AQ417" s="16"/>
      <c r="AR417" s="16" t="n">
        <v>0.123436238190482</v>
      </c>
      <c r="AS417" s="16" t="n">
        <v>0.000646327266393804</v>
      </c>
      <c r="AT417" s="16" t="n">
        <v>0.00251785916262798</v>
      </c>
    </row>
    <row r="418">
      <c r="B418" t="s">
        <v>92</v>
      </c>
      <c r="C418" s="16" t="n">
        <v>0.41868693267929</v>
      </c>
      <c r="D418" s="16" t="n">
        <v>0.377800228086578</v>
      </c>
      <c r="E418" s="16" t="n">
        <v>0.0700127226915669</v>
      </c>
      <c r="F418" s="16" t="n">
        <v>0.515612566240628</v>
      </c>
      <c r="G418" s="16"/>
      <c r="H418" s="16" t="n">
        <v>0.313745863878143</v>
      </c>
      <c r="I418" s="16" t="n">
        <v>0.53542743702162</v>
      </c>
      <c r="J418" s="16"/>
      <c r="K418" s="16" t="n">
        <v>0.420915241961165</v>
      </c>
      <c r="L418" s="16"/>
      <c r="M418" s="16" t="n">
        <v>0.470232588175253</v>
      </c>
      <c r="N418" s="16" t="n">
        <v>0.0946210321039867</v>
      </c>
      <c r="O418" s="16" t="n">
        <v>0.0433117150575866</v>
      </c>
      <c r="P418" s="16" t="n">
        <v>0.0804718126026647</v>
      </c>
      <c r="Q418" s="16"/>
      <c r="R418" s="16" t="n">
        <v>0.67599396434922</v>
      </c>
      <c r="S418" s="16" t="n">
        <v>0.0959332345702094</v>
      </c>
      <c r="T418" s="16" t="n">
        <v>0.354155614864051</v>
      </c>
      <c r="U418" s="16" t="n">
        <v>0.208697703801557</v>
      </c>
      <c r="V418" s="16" t="n">
        <v>0.62102430304191</v>
      </c>
      <c r="W418" s="16"/>
      <c r="X418" s="16" t="n">
        <v>0.354054599055599</v>
      </c>
      <c r="Y418" s="16" t="n">
        <v>0.645552754378431</v>
      </c>
      <c r="Z418" s="16" t="n">
        <v>0.227021642801933</v>
      </c>
      <c r="AA418" s="16" t="n">
        <v>0.334669312893737</v>
      </c>
      <c r="AB418" s="16" t="n">
        <v>0.0427887680456081</v>
      </c>
      <c r="AC418" s="16" t="n">
        <v>0.0574192249220616</v>
      </c>
      <c r="AD418" s="16" t="n">
        <v>0.0196015473675717</v>
      </c>
      <c r="AE418" s="16"/>
      <c r="AF418" s="16" t="n">
        <v>0.429388143969578</v>
      </c>
      <c r="AG418" s="16" t="n">
        <v>0.868010404388627</v>
      </c>
      <c r="AH418" s="16" t="n">
        <v>0.220586158959479</v>
      </c>
      <c r="AI418" s="16" t="n">
        <v>0.418202745509781</v>
      </c>
      <c r="AJ418" s="16" t="n">
        <v>0.458895675168602</v>
      </c>
      <c r="AK418" s="16" t="n">
        <v>0.581887700716332</v>
      </c>
      <c r="AL418" s="16" t="n">
        <v>0.413748123686795</v>
      </c>
      <c r="AM418" s="16" t="n">
        <v>0.0644193640557769</v>
      </c>
      <c r="AN418" s="16" t="n">
        <v>0</v>
      </c>
      <c r="AO418" s="16" t="n">
        <v>0.118398006927366</v>
      </c>
      <c r="AP418" s="16" t="n">
        <v>0</v>
      </c>
      <c r="AQ418" s="16"/>
      <c r="AR418" s="16" t="n">
        <v>0.52705448790095</v>
      </c>
      <c r="AS418" s="16" t="n">
        <v>0.0873130319354475</v>
      </c>
      <c r="AT418" s="16" t="n">
        <v>0.308347222569791</v>
      </c>
    </row>
    <row r="419">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c r="AB419" s="16"/>
      <c r="AC419" s="16"/>
      <c r="AD419" s="16"/>
      <c r="AE419" s="16"/>
      <c r="AF419" s="16"/>
      <c r="AG419" s="16"/>
      <c r="AH419" s="16"/>
      <c r="AI419" s="16"/>
      <c r="AJ419" s="16"/>
      <c r="AK419" s="16"/>
      <c r="AL419" s="16"/>
      <c r="AM419" s="16"/>
      <c r="AN419" s="16"/>
      <c r="AO419" s="16"/>
      <c r="AP419" s="16"/>
      <c r="AQ419" s="16"/>
      <c r="AR419" s="16"/>
      <c r="AS419" s="16"/>
      <c r="AT419" s="16"/>
    </row>
    <row r="420">
      <c r="B420" s="7" t="s">
        <v>253</v>
      </c>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c r="AC420" s="16"/>
      <c r="AD420" s="16"/>
      <c r="AE420" s="16"/>
      <c r="AF420" s="16"/>
      <c r="AG420" s="16"/>
      <c r="AH420" s="16"/>
      <c r="AI420" s="16"/>
      <c r="AJ420" s="16"/>
      <c r="AK420" s="16"/>
      <c r="AL420" s="16"/>
      <c r="AM420" s="16"/>
      <c r="AN420" s="16"/>
      <c r="AO420" s="16"/>
      <c r="AP420" s="16"/>
      <c r="AQ420" s="16"/>
      <c r="AR420" s="16"/>
      <c r="AS420" s="16"/>
      <c r="AT420" s="16"/>
    </row>
    <row r="421">
      <c r="B421" s="26" t="s">
        <v>252</v>
      </c>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c r="AB421" s="16"/>
      <c r="AC421" s="16"/>
      <c r="AD421" s="16"/>
      <c r="AE421" s="16"/>
      <c r="AF421" s="16"/>
      <c r="AG421" s="16"/>
      <c r="AH421" s="16"/>
      <c r="AI421" s="16"/>
      <c r="AJ421" s="16"/>
      <c r="AK421" s="16"/>
      <c r="AL421" s="16"/>
      <c r="AM421" s="16"/>
      <c r="AN421" s="16"/>
      <c r="AO421" s="16"/>
      <c r="AP421" s="16"/>
      <c r="AQ421" s="16"/>
      <c r="AR421" s="16"/>
      <c r="AS421" s="16"/>
      <c r="AT421" s="16"/>
    </row>
    <row r="422">
      <c r="B422" t="s">
        <v>219</v>
      </c>
      <c r="C422" s="16" t="n">
        <v>0.384064065402525</v>
      </c>
      <c r="D422" s="16" t="n">
        <v>0.483254254799669</v>
      </c>
      <c r="E422" s="16" t="n">
        <v>0.454499463132069</v>
      </c>
      <c r="F422" s="16" t="n">
        <v>0.323621554427858</v>
      </c>
      <c r="G422" s="16"/>
      <c r="H422" s="16" t="n">
        <v>0.767062747772422</v>
      </c>
      <c r="I422" s="16" t="n">
        <v>0.459982859634952</v>
      </c>
      <c r="J422" s="16"/>
      <c r="K422" s="16" t="n">
        <v>0.487963276987238</v>
      </c>
      <c r="L422" s="16"/>
      <c r="M422" s="16" t="n">
        <v>0.308244203262914</v>
      </c>
      <c r="N422" s="16" t="n">
        <v>0.66228604799753</v>
      </c>
      <c r="O422" s="16" t="n">
        <v>0.534944118722551</v>
      </c>
      <c r="P422" s="16" t="n">
        <v>0.387425721861903</v>
      </c>
      <c r="Q422" s="16"/>
      <c r="R422" s="16" t="n">
        <v>0.555909010569994</v>
      </c>
      <c r="S422" s="16" t="n">
        <v>0.535908662932322</v>
      </c>
      <c r="T422" s="16" t="n">
        <v>0.736949512595709</v>
      </c>
      <c r="U422" s="16" t="n">
        <v>0.128824344812155</v>
      </c>
      <c r="V422" s="16" t="n">
        <v>0.285249317377181</v>
      </c>
      <c r="W422" s="16"/>
      <c r="X422" s="16" t="n">
        <v>0.195056787289729</v>
      </c>
      <c r="Y422" s="16" t="n">
        <v>0.345136289325661</v>
      </c>
      <c r="Z422" s="16" t="n">
        <v>0.460224035722923</v>
      </c>
      <c r="AA422" s="16" t="n">
        <v>0.334444599301833</v>
      </c>
      <c r="AB422" s="16" t="n">
        <v>0.797979130365867</v>
      </c>
      <c r="AC422" s="16" t="n">
        <v>0.431978482429684</v>
      </c>
      <c r="AD422" s="16" t="n">
        <v>0.505262277921337</v>
      </c>
      <c r="AE422" s="16"/>
      <c r="AF422" s="16" t="n">
        <v>0.0957583460284285</v>
      </c>
      <c r="AG422" s="16" t="n">
        <v>0.849859479861976</v>
      </c>
      <c r="AH422" s="16" t="n">
        <v>0.940481813007172</v>
      </c>
      <c r="AI422" s="16" t="n">
        <v>0.697239500697978</v>
      </c>
      <c r="AJ422" s="16" t="n">
        <v>0.346068555718665</v>
      </c>
      <c r="AK422" s="16" t="n">
        <v>0.42834634131813</v>
      </c>
      <c r="AL422" s="16" t="n">
        <v>0.421055789088776</v>
      </c>
      <c r="AM422" s="16" t="n">
        <v>0.342921485805312</v>
      </c>
      <c r="AN422" s="16" t="n">
        <v>0.832471187332683</v>
      </c>
      <c r="AO422" s="16" t="n">
        <v>0.226687568928627</v>
      </c>
      <c r="AP422" s="16" t="n">
        <v>0.0241254062916854</v>
      </c>
      <c r="AQ422" s="16"/>
      <c r="AR422" s="16" t="n">
        <v>0.372015519438838</v>
      </c>
      <c r="AS422" s="16" t="n">
        <v>0.64024511162293</v>
      </c>
      <c r="AT422" s="16" t="n">
        <v>0.236747053526548</v>
      </c>
    </row>
    <row r="423">
      <c r="B423" t="s">
        <v>220</v>
      </c>
      <c r="C423" s="16" t="n">
        <v>0.461714029515854</v>
      </c>
      <c r="D423" s="16" t="n">
        <v>0.399254478316083</v>
      </c>
      <c r="E423" s="16" t="n">
        <v>0.33095492542111</v>
      </c>
      <c r="F423" s="16" t="n">
        <v>0.556015242254703</v>
      </c>
      <c r="G423" s="16"/>
      <c r="H423" s="16" t="n">
        <v>0.138875171334881</v>
      </c>
      <c r="I423" s="16" t="n">
        <v>0.323012439781872</v>
      </c>
      <c r="J423" s="16"/>
      <c r="K423" s="16" t="n">
        <v>0.427374002897581</v>
      </c>
      <c r="L423" s="16"/>
      <c r="M423" s="16" t="n">
        <v>0.525394220097271</v>
      </c>
      <c r="N423" s="16" t="n">
        <v>0.233719721301782</v>
      </c>
      <c r="O423" s="16" t="n">
        <v>0.32587025166243</v>
      </c>
      <c r="P423" s="16" t="n">
        <v>0.425422665763317</v>
      </c>
      <c r="Q423" s="16"/>
      <c r="R423" s="16" t="n">
        <v>0.0335231721306966</v>
      </c>
      <c r="S423" s="16" t="n">
        <v>0.320690274329659</v>
      </c>
      <c r="T423" s="16" t="n">
        <v>0.161788969156951</v>
      </c>
      <c r="U423" s="16" t="n">
        <v>0.720546718969787</v>
      </c>
      <c r="V423" s="16" t="n">
        <v>0.543991199654732</v>
      </c>
      <c r="W423" s="16"/>
      <c r="X423" s="16" t="n">
        <v>0.672659133102963</v>
      </c>
      <c r="Y423" s="16" t="n">
        <v>0.457412865788859</v>
      </c>
      <c r="Z423" s="16" t="n">
        <v>0.208840720505765</v>
      </c>
      <c r="AA423" s="16" t="n">
        <v>0.662720703975915</v>
      </c>
      <c r="AB423" s="16" t="n">
        <v>0.12664354441554</v>
      </c>
      <c r="AC423" s="16" t="n">
        <v>0.515922663639542</v>
      </c>
      <c r="AD423" s="16" t="n">
        <v>0.0742319937569506</v>
      </c>
      <c r="AE423" s="16"/>
      <c r="AF423" s="16" t="n">
        <v>0.902218284213238</v>
      </c>
      <c r="AG423" s="16" t="n">
        <v>0.147103774392184</v>
      </c>
      <c r="AH423" s="16" t="n">
        <v>0.0538736725885461</v>
      </c>
      <c r="AI423" s="16" t="n">
        <v>0.261596810021632</v>
      </c>
      <c r="AJ423" s="16" t="n">
        <v>0.618253489445043</v>
      </c>
      <c r="AK423" s="16" t="n">
        <v>0.319544786102402</v>
      </c>
      <c r="AL423" s="16" t="n">
        <v>0.103786683517641</v>
      </c>
      <c r="AM423" s="16" t="n">
        <v>0.484952229020681</v>
      </c>
      <c r="AN423" s="16" t="n">
        <v>0.167528812667317</v>
      </c>
      <c r="AO423" s="16" t="n">
        <v>0.773312431071373</v>
      </c>
      <c r="AP423" s="16" t="n">
        <v>0.772990614719447</v>
      </c>
      <c r="AQ423" s="16"/>
      <c r="AR423" s="16" t="n">
        <v>0.406199035353964</v>
      </c>
      <c r="AS423" s="16" t="n">
        <v>0.141295487948003</v>
      </c>
      <c r="AT423" s="16" t="n">
        <v>0.727516711109654</v>
      </c>
    </row>
    <row r="424">
      <c r="B424" t="s">
        <v>250</v>
      </c>
      <c r="C424" s="16" t="n">
        <v>0.0865699639653243</v>
      </c>
      <c r="D424" s="16" t="n">
        <v>0.100734273035251</v>
      </c>
      <c r="E424" s="16" t="n">
        <v>0.148873912299491</v>
      </c>
      <c r="F424" s="16" t="n">
        <v>0.0439326015845658</v>
      </c>
      <c r="G424" s="16"/>
      <c r="H424" s="16" t="n">
        <v>0.0415157102507228</v>
      </c>
      <c r="I424" s="16" t="n">
        <v>0.125749766437235</v>
      </c>
      <c r="J424" s="16"/>
      <c r="K424" s="16" t="n">
        <v>0.0120624695330808</v>
      </c>
      <c r="L424" s="16"/>
      <c r="M424" s="16" t="n">
        <v>0.0831807883199074</v>
      </c>
      <c r="N424" s="16" t="n">
        <v>0.103994230700688</v>
      </c>
      <c r="O424" s="16" t="n">
        <v>0.0552527015155998</v>
      </c>
      <c r="P424" s="16" t="n">
        <v>0.172163344046204</v>
      </c>
      <c r="Q424" s="16"/>
      <c r="R424" s="16" t="n">
        <v>0.410567817299309</v>
      </c>
      <c r="S424" s="16" t="n">
        <v>0.143401062738018</v>
      </c>
      <c r="T424" s="16" t="n">
        <v>0.0153062332718338</v>
      </c>
      <c r="U424" s="16" t="n">
        <v>0.0974309644781024</v>
      </c>
      <c r="V424" s="16" t="n">
        <v>0.0256013339203111</v>
      </c>
      <c r="W424" s="16"/>
      <c r="X424" s="16" t="n">
        <v>0.0722171018375935</v>
      </c>
      <c r="Y424" s="16" t="n">
        <v>0.0149050055461454</v>
      </c>
      <c r="Z424" s="16" t="n">
        <v>0.180460496506747</v>
      </c>
      <c r="AA424" s="16" t="n">
        <v>0.000703764486317955</v>
      </c>
      <c r="AB424" s="16" t="n">
        <v>0.0646270505748154</v>
      </c>
      <c r="AC424" s="16" t="n">
        <v>0.052098853930774</v>
      </c>
      <c r="AD424" s="16" t="n">
        <v>0.396526345977255</v>
      </c>
      <c r="AE424" s="16"/>
      <c r="AF424" s="16" t="n">
        <v>0.00202336975833366</v>
      </c>
      <c r="AG424" s="16" t="n">
        <v>0.00303674574584054</v>
      </c>
      <c r="AH424" s="16" t="n">
        <v>0.0056445144042819</v>
      </c>
      <c r="AI424" s="16" t="n">
        <v>0.0393839460589166</v>
      </c>
      <c r="AJ424" s="16" t="n">
        <v>0.0345899008146538</v>
      </c>
      <c r="AK424" s="16" t="n">
        <v>0.151292250872925</v>
      </c>
      <c r="AL424" s="16" t="n">
        <v>0.445209572340616</v>
      </c>
      <c r="AM424" s="16" t="n">
        <v>0.0141821696779023</v>
      </c>
      <c r="AN424" s="16" t="n">
        <v>0</v>
      </c>
      <c r="AO424" s="16" t="n">
        <v>0</v>
      </c>
      <c r="AP424" s="16" t="n">
        <v>0.202883978988868</v>
      </c>
      <c r="AQ424" s="16"/>
      <c r="AR424" s="16" t="n">
        <v>0.122528923648139</v>
      </c>
      <c r="AS424" s="16" t="n">
        <v>0.118810667151135</v>
      </c>
      <c r="AT424" s="16" t="n">
        <v>0.0247350850315727</v>
      </c>
    </row>
    <row r="425">
      <c r="B425" t="s">
        <v>222</v>
      </c>
      <c r="C425" s="16" t="n">
        <v>0.025199036921633</v>
      </c>
      <c r="D425" s="16" t="n">
        <v>0.0167569938489971</v>
      </c>
      <c r="E425" s="16" t="n">
        <v>0.0656716991473298</v>
      </c>
      <c r="F425" s="16" t="n">
        <v>0.000098180096180096</v>
      </c>
      <c r="G425" s="16"/>
      <c r="H425" s="16" t="n">
        <v>0.0525463706419748</v>
      </c>
      <c r="I425" s="16" t="n">
        <v>0.00296580253493866</v>
      </c>
      <c r="J425" s="16"/>
      <c r="K425" s="16" t="n">
        <v>0.00833477808074836</v>
      </c>
      <c r="L425" s="16"/>
      <c r="M425" s="16" t="n">
        <v>0.0269149345841557</v>
      </c>
      <c r="N425" s="16" t="n">
        <v>0</v>
      </c>
      <c r="O425" s="16" t="n">
        <v>0.0839329280994195</v>
      </c>
      <c r="P425" s="16" t="n">
        <v>0.0149882683285757</v>
      </c>
      <c r="Q425" s="16"/>
      <c r="R425" s="16" t="n">
        <v>0</v>
      </c>
      <c r="S425" s="16" t="n">
        <v>0</v>
      </c>
      <c r="T425" s="16" t="n">
        <v>0.085955284975506</v>
      </c>
      <c r="U425" s="16" t="n">
        <v>0</v>
      </c>
      <c r="V425" s="16" t="n">
        <v>0.0243337920229198</v>
      </c>
      <c r="W425" s="16"/>
      <c r="X425" s="16" t="n">
        <v>0</v>
      </c>
      <c r="Y425" s="16" t="n">
        <v>0.182545839339335</v>
      </c>
      <c r="Z425" s="16" t="n">
        <v>0.00313095043418735</v>
      </c>
      <c r="AA425" s="16" t="n">
        <v>0.00213093223593424</v>
      </c>
      <c r="AB425" s="16" t="n">
        <v>0.0107502746437779</v>
      </c>
      <c r="AC425" s="16" t="n">
        <v>0</v>
      </c>
      <c r="AD425" s="16" t="n">
        <v>0.0239793823444573</v>
      </c>
      <c r="AE425" s="16"/>
      <c r="AF425" s="16" t="n">
        <v>0</v>
      </c>
      <c r="AG425" s="16" t="n">
        <v>0</v>
      </c>
      <c r="AH425" s="16" t="n">
        <v>0</v>
      </c>
      <c r="AI425" s="16" t="n">
        <v>0.00177974322147354</v>
      </c>
      <c r="AJ425" s="16" t="n">
        <v>0.00108805402163871</v>
      </c>
      <c r="AK425" s="16" t="n">
        <v>0.00168718425811911</v>
      </c>
      <c r="AL425" s="16" t="n">
        <v>0.0299479550529668</v>
      </c>
      <c r="AM425" s="16" t="n">
        <v>0.0755530264677886</v>
      </c>
      <c r="AN425" s="16" t="n">
        <v>0</v>
      </c>
      <c r="AO425" s="16" t="n">
        <v>0</v>
      </c>
      <c r="AP425" s="16" t="n">
        <v>0</v>
      </c>
      <c r="AQ425" s="16"/>
      <c r="AR425" s="16" t="n">
        <v>0.0503080425255805</v>
      </c>
      <c r="AS425" s="16" t="n">
        <v>0.00166763943566187</v>
      </c>
      <c r="AT425" s="16" t="n">
        <v>0.0110011503322252</v>
      </c>
    </row>
    <row r="426">
      <c r="B426" t="s">
        <v>223</v>
      </c>
      <c r="C426" s="16" t="n">
        <v>0.0424529041946637</v>
      </c>
      <c r="D426" s="16" t="n">
        <v>0</v>
      </c>
      <c r="E426" s="16" t="n">
        <v>0</v>
      </c>
      <c r="F426" s="16" t="n">
        <v>0.0763324216366938</v>
      </c>
      <c r="G426" s="16"/>
      <c r="H426" s="16" t="n">
        <v>0</v>
      </c>
      <c r="I426" s="16" t="n">
        <v>0.088289131611002</v>
      </c>
      <c r="J426" s="16"/>
      <c r="K426" s="16" t="n">
        <v>0.0642654725013521</v>
      </c>
      <c r="L426" s="16"/>
      <c r="M426" s="16" t="n">
        <v>0.0562658537357517</v>
      </c>
      <c r="N426" s="16" t="n">
        <v>0</v>
      </c>
      <c r="O426" s="16" t="n">
        <v>0</v>
      </c>
      <c r="P426" s="16" t="n">
        <v>0</v>
      </c>
      <c r="Q426" s="16"/>
      <c r="R426" s="16" t="n">
        <v>0</v>
      </c>
      <c r="S426" s="16" t="n">
        <v>0</v>
      </c>
      <c r="T426" s="16" t="n">
        <v>0</v>
      </c>
      <c r="U426" s="16" t="n">
        <v>0.0531979717399561</v>
      </c>
      <c r="V426" s="16" t="n">
        <v>0.120824357024856</v>
      </c>
      <c r="W426" s="16"/>
      <c r="X426" s="16" t="n">
        <v>0.0600669777697149</v>
      </c>
      <c r="Y426" s="16" t="n">
        <v>0</v>
      </c>
      <c r="Z426" s="16" t="n">
        <v>0.147343796830378</v>
      </c>
      <c r="AA426" s="16" t="n">
        <v>0</v>
      </c>
      <c r="AB426" s="16" t="n">
        <v>0</v>
      </c>
      <c r="AC426" s="16" t="n">
        <v>0</v>
      </c>
      <c r="AD426" s="16" t="n">
        <v>0</v>
      </c>
      <c r="AE426" s="16"/>
      <c r="AF426" s="16" t="n">
        <v>0</v>
      </c>
      <c r="AG426" s="16" t="n">
        <v>0</v>
      </c>
      <c r="AH426" s="16" t="n">
        <v>0</v>
      </c>
      <c r="AI426" s="16" t="n">
        <v>0</v>
      </c>
      <c r="AJ426" s="16" t="n">
        <v>0</v>
      </c>
      <c r="AK426" s="16" t="n">
        <v>0.0991294374484239</v>
      </c>
      <c r="AL426" s="16" t="n">
        <v>0</v>
      </c>
      <c r="AM426" s="16" t="n">
        <v>0.0823910890283155</v>
      </c>
      <c r="AN426" s="16" t="n">
        <v>0</v>
      </c>
      <c r="AO426" s="16" t="n">
        <v>0</v>
      </c>
      <c r="AP426" s="16" t="n">
        <v>0</v>
      </c>
      <c r="AQ426" s="16"/>
      <c r="AR426" s="16" t="n">
        <v>0.0489484790334779</v>
      </c>
      <c r="AS426" s="16" t="n">
        <v>0.0979810938422695</v>
      </c>
      <c r="AT426" s="16" t="n">
        <v>0</v>
      </c>
    </row>
    <row r="427">
      <c r="B427" t="s">
        <v>92</v>
      </c>
      <c r="C427" s="16" t="n">
        <v>0</v>
      </c>
      <c r="D427" s="16" t="n">
        <v>0</v>
      </c>
      <c r="E427" s="16" t="n">
        <v>0</v>
      </c>
      <c r="F427" s="16" t="n">
        <v>0</v>
      </c>
      <c r="G427" s="16"/>
      <c r="H427" s="16" t="n">
        <v>0</v>
      </c>
      <c r="I427" s="16" t="n">
        <v>0</v>
      </c>
      <c r="J427" s="16"/>
      <c r="K427" s="16" t="n">
        <v>0</v>
      </c>
      <c r="L427" s="16"/>
      <c r="M427" s="16" t="n">
        <v>0</v>
      </c>
      <c r="N427" s="16" t="n">
        <v>0</v>
      </c>
      <c r="O427" s="16" t="n">
        <v>0</v>
      </c>
      <c r="P427" s="16" t="n">
        <v>0</v>
      </c>
      <c r="Q427" s="16"/>
      <c r="R427" s="16" t="n">
        <v>0</v>
      </c>
      <c r="S427" s="16" t="n">
        <v>0</v>
      </c>
      <c r="T427" s="16" t="n">
        <v>0</v>
      </c>
      <c r="U427" s="16" t="n">
        <v>0</v>
      </c>
      <c r="V427" s="16" t="n">
        <v>0</v>
      </c>
      <c r="W427" s="16"/>
      <c r="X427" s="16" t="n">
        <v>0</v>
      </c>
      <c r="Y427" s="16" t="n">
        <v>0</v>
      </c>
      <c r="Z427" s="16" t="n">
        <v>0</v>
      </c>
      <c r="AA427" s="16" t="n">
        <v>0</v>
      </c>
      <c r="AB427" s="16" t="n">
        <v>0</v>
      </c>
      <c r="AC427" s="16" t="n">
        <v>0</v>
      </c>
      <c r="AD427" s="16" t="n">
        <v>0</v>
      </c>
      <c r="AE427" s="16"/>
      <c r="AF427" s="16" t="n">
        <v>0</v>
      </c>
      <c r="AG427" s="16" t="n">
        <v>0</v>
      </c>
      <c r="AH427" s="16" t="n">
        <v>0</v>
      </c>
      <c r="AI427" s="16" t="n">
        <v>0</v>
      </c>
      <c r="AJ427" s="16" t="n">
        <v>0</v>
      </c>
      <c r="AK427" s="16" t="n">
        <v>0</v>
      </c>
      <c r="AL427" s="16" t="n">
        <v>0</v>
      </c>
      <c r="AM427" s="16" t="n">
        <v>0</v>
      </c>
      <c r="AN427" s="16" t="n">
        <v>0</v>
      </c>
      <c r="AO427" s="16" t="n">
        <v>0</v>
      </c>
      <c r="AP427" s="16" t="n">
        <v>0</v>
      </c>
      <c r="AQ427" s="16"/>
      <c r="AR427" s="16" t="n">
        <v>0</v>
      </c>
      <c r="AS427" s="16" t="n">
        <v>0</v>
      </c>
      <c r="AT427" s="16" t="n">
        <v>0</v>
      </c>
    </row>
    <row r="428">
      <c r="B428" t="s">
        <v>224</v>
      </c>
      <c r="C428" s="16" t="n">
        <v>0.845778094918379</v>
      </c>
      <c r="D428" s="16" t="n">
        <v>0.882508733115752</v>
      </c>
      <c r="E428" s="16" t="n">
        <v>0.785454388553179</v>
      </c>
      <c r="F428" s="16" t="n">
        <v>0.87963679668256</v>
      </c>
      <c r="G428" s="16"/>
      <c r="H428" s="16" t="n">
        <v>0.905937919107302</v>
      </c>
      <c r="I428" s="16" t="n">
        <v>0.782995299416824</v>
      </c>
      <c r="J428" s="16"/>
      <c r="K428" s="16" t="n">
        <v>0.915337279884819</v>
      </c>
      <c r="L428" s="16"/>
      <c r="M428" s="16" t="n">
        <v>0.833638423360185</v>
      </c>
      <c r="N428" s="16" t="n">
        <v>0.896005769299312</v>
      </c>
      <c r="O428" s="16" t="n">
        <v>0.860814370384981</v>
      </c>
      <c r="P428" s="16" t="n">
        <v>0.81284838762522</v>
      </c>
      <c r="Q428" s="16"/>
      <c r="R428" s="16" t="n">
        <v>0.589432182700691</v>
      </c>
      <c r="S428" s="16" t="n">
        <v>0.856598937261982</v>
      </c>
      <c r="T428" s="16" t="n">
        <v>0.89873848175266</v>
      </c>
      <c r="U428" s="16" t="n">
        <v>0.849371063781941</v>
      </c>
      <c r="V428" s="16" t="n">
        <v>0.829240517031913</v>
      </c>
      <c r="W428" s="16"/>
      <c r="X428" s="16" t="n">
        <v>0.867715920392692</v>
      </c>
      <c r="Y428" s="16" t="n">
        <v>0.80254915511452</v>
      </c>
      <c r="Z428" s="16" t="n">
        <v>0.669064756228688</v>
      </c>
      <c r="AA428" s="16" t="n">
        <v>0.997165303277748</v>
      </c>
      <c r="AB428" s="16" t="n">
        <v>0.924622674781407</v>
      </c>
      <c r="AC428" s="16" t="n">
        <v>0.947901146069226</v>
      </c>
      <c r="AD428" s="16" t="n">
        <v>0.579494271678288</v>
      </c>
      <c r="AE428" s="16"/>
      <c r="AF428" s="16" t="n">
        <v>0.997976630241666</v>
      </c>
      <c r="AG428" s="16" t="n">
        <v>0.99696325425416</v>
      </c>
      <c r="AH428" s="16" t="n">
        <v>0.994355485595718</v>
      </c>
      <c r="AI428" s="16" t="n">
        <v>0.95883631071961</v>
      </c>
      <c r="AJ428" s="16" t="n">
        <v>0.964322045163707</v>
      </c>
      <c r="AK428" s="16" t="n">
        <v>0.747891127420532</v>
      </c>
      <c r="AL428" s="16" t="n">
        <v>0.524842472606417</v>
      </c>
      <c r="AM428" s="16" t="n">
        <v>0.827873714825994</v>
      </c>
      <c r="AN428" s="16" t="n">
        <v>1</v>
      </c>
      <c r="AO428" s="16" t="n">
        <v>1</v>
      </c>
      <c r="AP428" s="16" t="n">
        <v>0.797116021011132</v>
      </c>
      <c r="AQ428" s="16"/>
      <c r="AR428" s="16" t="n">
        <v>0.778214554792802</v>
      </c>
      <c r="AS428" s="16" t="n">
        <v>0.781540599570933</v>
      </c>
      <c r="AT428" s="16" t="n">
        <v>0.964263764636202</v>
      </c>
    </row>
    <row r="429">
      <c r="B429" t="s">
        <v>225</v>
      </c>
      <c r="C429" s="16" t="n">
        <v>0.0676519411162968</v>
      </c>
      <c r="D429" s="16" t="n">
        <v>0.0167569938489971</v>
      </c>
      <c r="E429" s="16" t="n">
        <v>0.0656716991473298</v>
      </c>
      <c r="F429" s="16" t="n">
        <v>0.0764306017328738</v>
      </c>
      <c r="G429" s="16"/>
      <c r="H429" s="16" t="n">
        <v>0.0525463706419748</v>
      </c>
      <c r="I429" s="16" t="n">
        <v>0.0912549341459407</v>
      </c>
      <c r="J429" s="16"/>
      <c r="K429" s="16" t="n">
        <v>0.0726002505821004</v>
      </c>
      <c r="L429" s="16"/>
      <c r="M429" s="16" t="n">
        <v>0.0831807883199074</v>
      </c>
      <c r="N429" s="16" t="n">
        <v>0</v>
      </c>
      <c r="O429" s="16" t="n">
        <v>0.0839329280994195</v>
      </c>
      <c r="P429" s="16" t="n">
        <v>0.0149882683285757</v>
      </c>
      <c r="Q429" s="16"/>
      <c r="R429" s="16" t="n">
        <v>0</v>
      </c>
      <c r="S429" s="16" t="n">
        <v>0</v>
      </c>
      <c r="T429" s="16" t="n">
        <v>0.085955284975506</v>
      </c>
      <c r="U429" s="16" t="n">
        <v>0.0531979717399561</v>
      </c>
      <c r="V429" s="16" t="n">
        <v>0.145158149047776</v>
      </c>
      <c r="W429" s="16"/>
      <c r="X429" s="16" t="n">
        <v>0.0600669777697149</v>
      </c>
      <c r="Y429" s="16" t="n">
        <v>0.182545839339335</v>
      </c>
      <c r="Z429" s="16" t="n">
        <v>0.150474747264565</v>
      </c>
      <c r="AA429" s="16" t="n">
        <v>0.00213093223593424</v>
      </c>
      <c r="AB429" s="16" t="n">
        <v>0.0107502746437779</v>
      </c>
      <c r="AC429" s="16" t="n">
        <v>0</v>
      </c>
      <c r="AD429" s="16" t="n">
        <v>0.0239793823444573</v>
      </c>
      <c r="AE429" s="16"/>
      <c r="AF429" s="16" t="n">
        <v>0</v>
      </c>
      <c r="AG429" s="16" t="n">
        <v>0</v>
      </c>
      <c r="AH429" s="16" t="n">
        <v>0</v>
      </c>
      <c r="AI429" s="16" t="n">
        <v>0.00177974322147354</v>
      </c>
      <c r="AJ429" s="16" t="n">
        <v>0.00108805402163871</v>
      </c>
      <c r="AK429" s="16" t="n">
        <v>0.100816621706543</v>
      </c>
      <c r="AL429" s="16" t="n">
        <v>0.0299479550529668</v>
      </c>
      <c r="AM429" s="16" t="n">
        <v>0.157944115496104</v>
      </c>
      <c r="AN429" s="16" t="n">
        <v>0</v>
      </c>
      <c r="AO429" s="16" t="n">
        <v>0</v>
      </c>
      <c r="AP429" s="16" t="n">
        <v>0</v>
      </c>
      <c r="AQ429" s="16"/>
      <c r="AR429" s="16" t="n">
        <v>0.0992565215590584</v>
      </c>
      <c r="AS429" s="16" t="n">
        <v>0.0996487332779314</v>
      </c>
      <c r="AT429" s="16" t="n">
        <v>0.0110011503322252</v>
      </c>
    </row>
    <row r="430">
      <c r="B430" t="s">
        <v>123</v>
      </c>
      <c r="C430" s="16" t="n">
        <v>0.778126153802082</v>
      </c>
      <c r="D430" s="16" t="n">
        <v>0.865751739266755</v>
      </c>
      <c r="E430" s="16" t="n">
        <v>0.719782689405849</v>
      </c>
      <c r="F430" s="16" t="n">
        <v>0.803206194949687</v>
      </c>
      <c r="G430" s="16"/>
      <c r="H430" s="16" t="n">
        <v>0.853391548465328</v>
      </c>
      <c r="I430" s="16" t="n">
        <v>0.691740365270883</v>
      </c>
      <c r="J430" s="16"/>
      <c r="K430" s="16" t="n">
        <v>0.842737029302718</v>
      </c>
      <c r="L430" s="16"/>
      <c r="M430" s="16" t="n">
        <v>0.750457635040278</v>
      </c>
      <c r="N430" s="16" t="n">
        <v>0.896005769299312</v>
      </c>
      <c r="O430" s="16" t="n">
        <v>0.776881442285561</v>
      </c>
      <c r="P430" s="16" t="n">
        <v>0.797860119296644</v>
      </c>
      <c r="Q430" s="16"/>
      <c r="R430" s="16" t="n">
        <v>0.589432182700691</v>
      </c>
      <c r="S430" s="16" t="n">
        <v>0.856598937261982</v>
      </c>
      <c r="T430" s="16" t="n">
        <v>0.812783196777154</v>
      </c>
      <c r="U430" s="16" t="n">
        <v>0.796173092041985</v>
      </c>
      <c r="V430" s="16" t="n">
        <v>0.684082367984137</v>
      </c>
      <c r="W430" s="16"/>
      <c r="X430" s="16" t="n">
        <v>0.807648942622977</v>
      </c>
      <c r="Y430" s="16" t="n">
        <v>0.620003315775186</v>
      </c>
      <c r="Z430" s="16" t="n">
        <v>0.518590008964123</v>
      </c>
      <c r="AA430" s="16" t="n">
        <v>0.995034371041814</v>
      </c>
      <c r="AB430" s="16" t="n">
        <v>0.913872400137629</v>
      </c>
      <c r="AC430" s="16" t="n">
        <v>0.947901146069226</v>
      </c>
      <c r="AD430" s="16" t="n">
        <v>0.555514889333831</v>
      </c>
      <c r="AE430" s="16"/>
      <c r="AF430" s="16" t="n">
        <v>0.997976630241666</v>
      </c>
      <c r="AG430" s="16" t="n">
        <v>0.99696325425416</v>
      </c>
      <c r="AH430" s="16" t="n">
        <v>0.994355485595718</v>
      </c>
      <c r="AI430" s="16" t="n">
        <v>0.957056567498136</v>
      </c>
      <c r="AJ430" s="16" t="n">
        <v>0.963233991142069</v>
      </c>
      <c r="AK430" s="16" t="n">
        <v>0.647074505713989</v>
      </c>
      <c r="AL430" s="16" t="n">
        <v>0.49489451755345</v>
      </c>
      <c r="AM430" s="16" t="n">
        <v>0.66992959932989</v>
      </c>
      <c r="AN430" s="16" t="n">
        <v>1</v>
      </c>
      <c r="AO430" s="16" t="n">
        <v>1</v>
      </c>
      <c r="AP430" s="16" t="n">
        <v>0.797116021011132</v>
      </c>
      <c r="AQ430" s="16"/>
      <c r="AR430" s="16" t="n">
        <v>0.678958033233744</v>
      </c>
      <c r="AS430" s="16" t="n">
        <v>0.681891866293002</v>
      </c>
      <c r="AT430" s="16" t="n">
        <v>0.953262614303977</v>
      </c>
    </row>
    <row r="431">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c r="AP431" s="16"/>
      <c r="AQ431" s="16"/>
      <c r="AR431" s="16"/>
      <c r="AS431" s="16"/>
      <c r="AT431" s="16"/>
    </row>
    <row r="432">
      <c r="B432" s="7" t="s">
        <v>254</v>
      </c>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c r="AC432" s="16"/>
      <c r="AD432" s="16"/>
      <c r="AE432" s="16"/>
      <c r="AF432" s="16"/>
      <c r="AG432" s="16"/>
      <c r="AH432" s="16"/>
      <c r="AI432" s="16"/>
      <c r="AJ432" s="16"/>
      <c r="AK432" s="16"/>
      <c r="AL432" s="16"/>
      <c r="AM432" s="16"/>
      <c r="AN432" s="16"/>
      <c r="AO432" s="16"/>
      <c r="AP432" s="16"/>
      <c r="AQ432" s="16"/>
      <c r="AR432" s="16"/>
      <c r="AS432" s="16"/>
      <c r="AT432" s="16"/>
    </row>
    <row r="433">
      <c r="B433" s="26" t="s">
        <v>252</v>
      </c>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c r="AC433" s="16"/>
      <c r="AD433" s="16"/>
      <c r="AE433" s="16"/>
      <c r="AF433" s="16"/>
      <c r="AG433" s="16"/>
      <c r="AH433" s="16"/>
      <c r="AI433" s="16"/>
      <c r="AJ433" s="16"/>
      <c r="AK433" s="16"/>
      <c r="AL433" s="16"/>
      <c r="AM433" s="16"/>
      <c r="AN433" s="16"/>
      <c r="AO433" s="16"/>
      <c r="AP433" s="16"/>
      <c r="AQ433" s="16"/>
      <c r="AR433" s="16"/>
      <c r="AS433" s="16"/>
      <c r="AT433" s="16"/>
    </row>
    <row r="434">
      <c r="B434" t="s">
        <v>219</v>
      </c>
      <c r="C434" s="16" t="n">
        <v>0.307671035978446</v>
      </c>
      <c r="D434" s="16" t="n">
        <v>0.177130251866292</v>
      </c>
      <c r="E434" s="16" t="n">
        <v>0.445984114612276</v>
      </c>
      <c r="F434" s="16" t="n">
        <v>0.236855120473229</v>
      </c>
      <c r="G434" s="16"/>
      <c r="H434" s="16" t="n">
        <v>0.409593754563684</v>
      </c>
      <c r="I434" s="16" t="n">
        <v>0.247780153541166</v>
      </c>
      <c r="J434" s="16"/>
      <c r="K434" s="16" t="n">
        <v>0.223035990230965</v>
      </c>
      <c r="L434" s="16"/>
      <c r="M434" s="16" t="n">
        <v>0.273779798726891</v>
      </c>
      <c r="N434" s="16" t="n">
        <v>0.441410440160975</v>
      </c>
      <c r="O434" s="16" t="n">
        <v>0.319551036346946</v>
      </c>
      <c r="P434" s="16" t="n">
        <v>0.408722140630153</v>
      </c>
      <c r="Q434" s="16"/>
      <c r="R434" s="16" t="n">
        <v>0.511731444404658</v>
      </c>
      <c r="S434" s="16" t="n">
        <v>0.190443163546958</v>
      </c>
      <c r="T434" s="16" t="n">
        <v>0.476539107385079</v>
      </c>
      <c r="U434" s="16" t="n">
        <v>0.301946862741365</v>
      </c>
      <c r="V434" s="16" t="n">
        <v>0.134483519404866</v>
      </c>
      <c r="W434" s="16"/>
      <c r="X434" s="16" t="n">
        <v>0.0821441528022392</v>
      </c>
      <c r="Y434" s="16" t="n">
        <v>0.0303402290389471</v>
      </c>
      <c r="Z434" s="16" t="n">
        <v>0.509534667449004</v>
      </c>
      <c r="AA434" s="16" t="n">
        <v>0.641344868466722</v>
      </c>
      <c r="AB434" s="16" t="n">
        <v>0.560627959016117</v>
      </c>
      <c r="AC434" s="16" t="n">
        <v>0.332338184890158</v>
      </c>
      <c r="AD434" s="16" t="n">
        <v>0.426231253001836</v>
      </c>
      <c r="AE434" s="16"/>
      <c r="AF434" s="16" t="n">
        <v>0.0332759192461193</v>
      </c>
      <c r="AG434" s="16" t="n">
        <v>0.456869301925761</v>
      </c>
      <c r="AH434" s="16" t="n">
        <v>0.850156247202306</v>
      </c>
      <c r="AI434" s="16" t="n">
        <v>0.299431592634947</v>
      </c>
      <c r="AJ434" s="16" t="n">
        <v>0.231511224674229</v>
      </c>
      <c r="AK434" s="16" t="n">
        <v>0.0978408799516727</v>
      </c>
      <c r="AL434" s="16" t="n">
        <v>0.440388114859228</v>
      </c>
      <c r="AM434" s="16" t="n">
        <v>0.148125072354821</v>
      </c>
      <c r="AN434" s="16" t="n">
        <v>0.46871576601641</v>
      </c>
      <c r="AO434" s="16" t="n">
        <v>0.368657510194153</v>
      </c>
      <c r="AP434" s="16" t="n">
        <v>0.79444267048629</v>
      </c>
      <c r="AQ434" s="16"/>
      <c r="AR434" s="16" t="n">
        <v>0.141185166926974</v>
      </c>
      <c r="AS434" s="16" t="n">
        <v>0.451490294154061</v>
      </c>
      <c r="AT434" s="16" t="n">
        <v>0.409492895853815</v>
      </c>
    </row>
    <row r="435">
      <c r="B435" t="s">
        <v>220</v>
      </c>
      <c r="C435" s="16" t="n">
        <v>0.284435039335707</v>
      </c>
      <c r="D435" s="16" t="n">
        <v>0.246869957883603</v>
      </c>
      <c r="E435" s="16" t="n">
        <v>0.36440699438994</v>
      </c>
      <c r="F435" s="16" t="n">
        <v>0.237910313576926</v>
      </c>
      <c r="G435" s="16"/>
      <c r="H435" s="16" t="n">
        <v>0.0867371183858405</v>
      </c>
      <c r="I435" s="16" t="n">
        <v>0.201926417858042</v>
      </c>
      <c r="J435" s="16"/>
      <c r="K435" s="16" t="n">
        <v>0.469286830196584</v>
      </c>
      <c r="L435" s="16"/>
      <c r="M435" s="16" t="n">
        <v>0.27134381415945</v>
      </c>
      <c r="N435" s="16" t="n">
        <v>0.29562826845559</v>
      </c>
      <c r="O435" s="16" t="n">
        <v>0.431741985346583</v>
      </c>
      <c r="P435" s="16" t="n">
        <v>0.264823076436513</v>
      </c>
      <c r="Q435" s="16"/>
      <c r="R435" s="16" t="n">
        <v>0.454745383464646</v>
      </c>
      <c r="S435" s="16" t="n">
        <v>0.228285269144345</v>
      </c>
      <c r="T435" s="16" t="n">
        <v>0.29586483075795</v>
      </c>
      <c r="U435" s="16" t="n">
        <v>0.317867158559098</v>
      </c>
      <c r="V435" s="16" t="n">
        <v>0.197987374621032</v>
      </c>
      <c r="W435" s="16"/>
      <c r="X435" s="16" t="n">
        <v>0.27188884055755</v>
      </c>
      <c r="Y435" s="16" t="n">
        <v>0.373709466122571</v>
      </c>
      <c r="Z435" s="16" t="n">
        <v>0.12770732001728</v>
      </c>
      <c r="AA435" s="16" t="n">
        <v>0.345165773631355</v>
      </c>
      <c r="AB435" s="16" t="n">
        <v>0.314371004620098</v>
      </c>
      <c r="AC435" s="16" t="n">
        <v>0.250469574339208</v>
      </c>
      <c r="AD435" s="16" t="n">
        <v>0.454949248369293</v>
      </c>
      <c r="AE435" s="16"/>
      <c r="AF435" s="16" t="n">
        <v>0.0643226678211539</v>
      </c>
      <c r="AG435" s="16" t="n">
        <v>0.412035190819365</v>
      </c>
      <c r="AH435" s="16" t="n">
        <v>0.144292931881569</v>
      </c>
      <c r="AI435" s="16" t="n">
        <v>0.198996205625057</v>
      </c>
      <c r="AJ435" s="16" t="n">
        <v>0.568149879034341</v>
      </c>
      <c r="AK435" s="16" t="n">
        <v>0.244620314458017</v>
      </c>
      <c r="AL435" s="16" t="n">
        <v>0.423521914901598</v>
      </c>
      <c r="AM435" s="16" t="n">
        <v>0.141099881116386</v>
      </c>
      <c r="AN435" s="16" t="n">
        <v>0.470955667883814</v>
      </c>
      <c r="AO435" s="16" t="n">
        <v>0.62866599150162</v>
      </c>
      <c r="AP435" s="16" t="n">
        <v>0.20555732951371</v>
      </c>
      <c r="AQ435" s="16"/>
      <c r="AR435" s="16" t="n">
        <v>0.20110799059396</v>
      </c>
      <c r="AS435" s="16" t="n">
        <v>0.400267812094329</v>
      </c>
      <c r="AT435" s="16" t="n">
        <v>0.307798564494945</v>
      </c>
    </row>
    <row r="436">
      <c r="B436" t="s">
        <v>250</v>
      </c>
      <c r="C436" s="16" t="n">
        <v>0.134782309341037</v>
      </c>
      <c r="D436" s="16" t="n">
        <v>0.420366756345105</v>
      </c>
      <c r="E436" s="16" t="n">
        <v>0.0830968317724322</v>
      </c>
      <c r="F436" s="16" t="n">
        <v>0.126396948476436</v>
      </c>
      <c r="G436" s="16"/>
      <c r="H436" s="16" t="n">
        <v>0.413138997919232</v>
      </c>
      <c r="I436" s="16" t="n">
        <v>0.211402551182219</v>
      </c>
      <c r="J436" s="16"/>
      <c r="K436" s="16" t="n">
        <v>0.0865443221710672</v>
      </c>
      <c r="L436" s="16"/>
      <c r="M436" s="16" t="n">
        <v>0.134574672920778</v>
      </c>
      <c r="N436" s="16" t="n">
        <v>0.143553891974642</v>
      </c>
      <c r="O436" s="16" t="n">
        <v>0.0998310414390927</v>
      </c>
      <c r="P436" s="16" t="n">
        <v>0.173587131475381</v>
      </c>
      <c r="Q436" s="16"/>
      <c r="R436" s="16" t="n">
        <v>0.0335231721306966</v>
      </c>
      <c r="S436" s="16" t="n">
        <v>0.437296001652846</v>
      </c>
      <c r="T436" s="16" t="n">
        <v>0.0559118035063016</v>
      </c>
      <c r="U436" s="16" t="n">
        <v>0.0739295365952513</v>
      </c>
      <c r="V436" s="16" t="n">
        <v>0.154601618021357</v>
      </c>
      <c r="W436" s="16"/>
      <c r="X436" s="16" t="n">
        <v>0.285748011766837</v>
      </c>
      <c r="Y436" s="16" t="n">
        <v>0.0149050055461454</v>
      </c>
      <c r="Z436" s="16" t="n">
        <v>0.0449314117879966</v>
      </c>
      <c r="AA436" s="16" t="n">
        <v>0.0106546611796712</v>
      </c>
      <c r="AB436" s="16" t="n">
        <v>0.110315795517683</v>
      </c>
      <c r="AC436" s="16" t="n">
        <v>0.0963983561452723</v>
      </c>
      <c r="AD436" s="16" t="n">
        <v>0.0794976773948675</v>
      </c>
      <c r="AE436" s="16"/>
      <c r="AF436" s="16" t="n">
        <v>0.13267600456372</v>
      </c>
      <c r="AG436" s="16" t="n">
        <v>0.128058761509034</v>
      </c>
      <c r="AH436" s="16" t="n">
        <v>0.00442191803526927</v>
      </c>
      <c r="AI436" s="16" t="n">
        <v>0.151736676722356</v>
      </c>
      <c r="AJ436" s="16" t="n">
        <v>0.0849764875165695</v>
      </c>
      <c r="AK436" s="16" t="n">
        <v>0.325953453217609</v>
      </c>
      <c r="AL436" s="16" t="n">
        <v>0.0677197828784324</v>
      </c>
      <c r="AM436" s="16" t="n">
        <v>0.164002309163441</v>
      </c>
      <c r="AN436" s="16" t="n">
        <v>0</v>
      </c>
      <c r="AO436" s="16" t="n">
        <v>0.00267649830422733</v>
      </c>
      <c r="AP436" s="16" t="n">
        <v>0</v>
      </c>
      <c r="AQ436" s="16"/>
      <c r="AR436" s="16" t="n">
        <v>0.282586159405613</v>
      </c>
      <c r="AS436" s="16" t="n">
        <v>0.0401653126937996</v>
      </c>
      <c r="AT436" s="16" t="n">
        <v>0.0235764331685972</v>
      </c>
    </row>
    <row r="437">
      <c r="B437" t="s">
        <v>222</v>
      </c>
      <c r="C437" s="16" t="n">
        <v>0.139760293976836</v>
      </c>
      <c r="D437" s="16" t="n">
        <v>0.114622774049897</v>
      </c>
      <c r="E437" s="16" t="n">
        <v>0.0340824735563231</v>
      </c>
      <c r="F437" s="16" t="n">
        <v>0.21224404290798</v>
      </c>
      <c r="G437" s="16"/>
      <c r="H437" s="16" t="n">
        <v>0.0525559169935522</v>
      </c>
      <c r="I437" s="16" t="n">
        <v>0.110062550256403</v>
      </c>
      <c r="J437" s="16"/>
      <c r="K437" s="16" t="n">
        <v>0.0911468737128103</v>
      </c>
      <c r="L437" s="16"/>
      <c r="M437" s="16" t="n">
        <v>0.156376122120506</v>
      </c>
      <c r="N437" s="16" t="n">
        <v>0.100483920519441</v>
      </c>
      <c r="O437" s="16" t="n">
        <v>0.0558145501717456</v>
      </c>
      <c r="P437" s="16" t="n">
        <v>0.0725171911237029</v>
      </c>
      <c r="Q437" s="16"/>
      <c r="R437" s="16" t="n">
        <v>0</v>
      </c>
      <c r="S437" s="16" t="n">
        <v>0.00239621310330237</v>
      </c>
      <c r="T437" s="16" t="n">
        <v>0.00178848439161414</v>
      </c>
      <c r="U437" s="16" t="n">
        <v>0.242331847612583</v>
      </c>
      <c r="V437" s="16" t="n">
        <v>0.253575353031441</v>
      </c>
      <c r="W437" s="16"/>
      <c r="X437" s="16" t="n">
        <v>0.244132817086696</v>
      </c>
      <c r="Y437" s="16" t="n">
        <v>0.200557777341126</v>
      </c>
      <c r="Z437" s="16" t="n">
        <v>0.165013272727881</v>
      </c>
      <c r="AA437" s="16" t="n">
        <v>0.000367116699885027</v>
      </c>
      <c r="AB437" s="16" t="n">
        <v>0.00519599404062158</v>
      </c>
      <c r="AC437" s="16" t="n">
        <v>0</v>
      </c>
      <c r="AD437" s="16" t="n">
        <v>0.0156146115816612</v>
      </c>
      <c r="AE437" s="16"/>
      <c r="AF437" s="16" t="n">
        <v>0.752504770855455</v>
      </c>
      <c r="AG437" s="16" t="n">
        <v>0.00303674574584054</v>
      </c>
      <c r="AH437" s="16" t="n">
        <v>0.00112890288085638</v>
      </c>
      <c r="AI437" s="16" t="n">
        <v>0.0145254768148709</v>
      </c>
      <c r="AJ437" s="16" t="n">
        <v>0.0321557955543419</v>
      </c>
      <c r="AK437" s="16" t="n">
        <v>0.0311288885467708</v>
      </c>
      <c r="AL437" s="16" t="n">
        <v>0.0596876188427675</v>
      </c>
      <c r="AM437" s="16" t="n">
        <v>0.386914870465212</v>
      </c>
      <c r="AN437" s="16" t="n">
        <v>0.0043258188878114</v>
      </c>
      <c r="AO437" s="16" t="n">
        <v>0</v>
      </c>
      <c r="AP437" s="16" t="n">
        <v>0</v>
      </c>
      <c r="AQ437" s="16"/>
      <c r="AR437" s="16" t="n">
        <v>0.113570844476464</v>
      </c>
      <c r="AS437" s="16" t="n">
        <v>0.00491601555112068</v>
      </c>
      <c r="AT437" s="16" t="n">
        <v>0.254885730440413</v>
      </c>
    </row>
    <row r="438">
      <c r="B438" t="s">
        <v>223</v>
      </c>
      <c r="C438" s="16" t="n">
        <v>0.112929701983349</v>
      </c>
      <c r="D438" s="16" t="n">
        <v>0.0396155535894351</v>
      </c>
      <c r="E438" s="16" t="n">
        <v>0.0724295856690278</v>
      </c>
      <c r="F438" s="16" t="n">
        <v>0.150079738933421</v>
      </c>
      <c r="G438" s="16"/>
      <c r="H438" s="16" t="n">
        <v>0.0379742121376914</v>
      </c>
      <c r="I438" s="16" t="n">
        <v>0.186481405554534</v>
      </c>
      <c r="J438" s="16"/>
      <c r="K438" s="16" t="n">
        <v>0.129985983688574</v>
      </c>
      <c r="L438" s="16"/>
      <c r="M438" s="16" t="n">
        <v>0.137010657488219</v>
      </c>
      <c r="N438" s="16" t="n">
        <v>0.0189234788893514</v>
      </c>
      <c r="O438" s="16" t="n">
        <v>0.0930613866956324</v>
      </c>
      <c r="P438" s="16" t="n">
        <v>0.0725171911237029</v>
      </c>
      <c r="Q438" s="16"/>
      <c r="R438" s="16" t="n">
        <v>0</v>
      </c>
      <c r="S438" s="16" t="n">
        <v>0.141579352552549</v>
      </c>
      <c r="T438" s="16" t="n">
        <v>0.169895773959056</v>
      </c>
      <c r="U438" s="16" t="n">
        <v>0.0637686071169858</v>
      </c>
      <c r="V438" s="16" t="n">
        <v>0.148257701301247</v>
      </c>
      <c r="W438" s="16"/>
      <c r="X438" s="16" t="n">
        <v>0.0610044691359319</v>
      </c>
      <c r="Y438" s="16" t="n">
        <v>0.380487521951211</v>
      </c>
      <c r="Z438" s="16" t="n">
        <v>0.152813328017838</v>
      </c>
      <c r="AA438" s="16" t="n">
        <v>0.00246758002236717</v>
      </c>
      <c r="AB438" s="16" t="n">
        <v>0.00948924680548114</v>
      </c>
      <c r="AC438" s="16" t="n">
        <v>0.320793884625361</v>
      </c>
      <c r="AD438" s="16" t="n">
        <v>0.0217113746532949</v>
      </c>
      <c r="AE438" s="16"/>
      <c r="AF438" s="16" t="n">
        <v>0.0150141390357288</v>
      </c>
      <c r="AG438" s="16" t="n">
        <v>0</v>
      </c>
      <c r="AH438" s="16" t="n">
        <v>0</v>
      </c>
      <c r="AI438" s="16" t="n">
        <v>0.335310048202769</v>
      </c>
      <c r="AJ438" s="16" t="n">
        <v>0.0821185591988799</v>
      </c>
      <c r="AK438" s="16" t="n">
        <v>0.201327026377506</v>
      </c>
      <c r="AL438" s="16" t="n">
        <v>0.00868256851797405</v>
      </c>
      <c r="AM438" s="16" t="n">
        <v>0.15985786690014</v>
      </c>
      <c r="AN438" s="16" t="n">
        <v>0.0560027472119642</v>
      </c>
      <c r="AO438" s="16" t="n">
        <v>0</v>
      </c>
      <c r="AP438" s="16" t="n">
        <v>0</v>
      </c>
      <c r="AQ438" s="16"/>
      <c r="AR438" s="16" t="n">
        <v>0.212469744620951</v>
      </c>
      <c r="AS438" s="16" t="n">
        <v>0.10289710939339</v>
      </c>
      <c r="AT438" s="16" t="n">
        <v>0.00424637604222946</v>
      </c>
    </row>
    <row r="439">
      <c r="B439" t="s">
        <v>92</v>
      </c>
      <c r="C439" s="16" t="n">
        <v>0.020421619384624</v>
      </c>
      <c r="D439" s="16" t="n">
        <v>0.00139470626566734</v>
      </c>
      <c r="E439" s="16" t="n">
        <v>0</v>
      </c>
      <c r="F439" s="16" t="n">
        <v>0.0365138356320073</v>
      </c>
      <c r="G439" s="16"/>
      <c r="H439" s="16" t="n">
        <v>0</v>
      </c>
      <c r="I439" s="16" t="n">
        <v>0.042346921607635</v>
      </c>
      <c r="J439" s="16"/>
      <c r="K439" s="16" t="n">
        <v>0</v>
      </c>
      <c r="L439" s="16"/>
      <c r="M439" s="16" t="n">
        <v>0.0269149345841557</v>
      </c>
      <c r="N439" s="16" t="n">
        <v>0</v>
      </c>
      <c r="O439" s="16" t="n">
        <v>0</v>
      </c>
      <c r="P439" s="16" t="n">
        <v>0.00783326921054727</v>
      </c>
      <c r="Q439" s="16"/>
      <c r="R439" s="16" t="n">
        <v>0</v>
      </c>
      <c r="S439" s="16" t="n">
        <v>0</v>
      </c>
      <c r="T439" s="16" t="n">
        <v>0</v>
      </c>
      <c r="U439" s="16" t="n">
        <v>0.000155987374716609</v>
      </c>
      <c r="V439" s="16" t="n">
        <v>0.111094433620057</v>
      </c>
      <c r="W439" s="16"/>
      <c r="X439" s="16" t="n">
        <v>0.0550817086507459</v>
      </c>
      <c r="Y439" s="16" t="n">
        <v>0</v>
      </c>
      <c r="Z439" s="16" t="n">
        <v>0</v>
      </c>
      <c r="AA439" s="16" t="n">
        <v>0</v>
      </c>
      <c r="AB439" s="16" t="n">
        <v>0</v>
      </c>
      <c r="AC439" s="16" t="n">
        <v>0</v>
      </c>
      <c r="AD439" s="16" t="n">
        <v>0.00199583499904722</v>
      </c>
      <c r="AE439" s="16"/>
      <c r="AF439" s="16" t="n">
        <v>0.00220649847782265</v>
      </c>
      <c r="AG439" s="16" t="n">
        <v>0</v>
      </c>
      <c r="AH439" s="16" t="n">
        <v>0</v>
      </c>
      <c r="AI439" s="16" t="n">
        <v>0</v>
      </c>
      <c r="AJ439" s="16" t="n">
        <v>0.00108805402163871</v>
      </c>
      <c r="AK439" s="16" t="n">
        <v>0.0991294374484239</v>
      </c>
      <c r="AL439" s="16" t="n">
        <v>0</v>
      </c>
      <c r="AM439" s="16" t="n">
        <v>0</v>
      </c>
      <c r="AN439" s="16" t="n">
        <v>0</v>
      </c>
      <c r="AO439" s="16" t="n">
        <v>0</v>
      </c>
      <c r="AP439" s="16" t="n">
        <v>0</v>
      </c>
      <c r="AQ439" s="16"/>
      <c r="AR439" s="16" t="n">
        <v>0.0490800939760386</v>
      </c>
      <c r="AS439" s="16" t="n">
        <v>0.000263456113299489</v>
      </c>
      <c r="AT439" s="16" t="n">
        <v>0</v>
      </c>
    </row>
    <row r="440">
      <c r="B440" t="s">
        <v>224</v>
      </c>
      <c r="C440" s="16" t="n">
        <v>0.592106075314154</v>
      </c>
      <c r="D440" s="16" t="n">
        <v>0.424000209749895</v>
      </c>
      <c r="E440" s="16" t="n">
        <v>0.810391109002217</v>
      </c>
      <c r="F440" s="16" t="n">
        <v>0.474765434050155</v>
      </c>
      <c r="G440" s="16"/>
      <c r="H440" s="16" t="n">
        <v>0.496330872949524</v>
      </c>
      <c r="I440" s="16" t="n">
        <v>0.449706571399208</v>
      </c>
      <c r="J440" s="16"/>
      <c r="K440" s="16" t="n">
        <v>0.692322820427548</v>
      </c>
      <c r="L440" s="16"/>
      <c r="M440" s="16" t="n">
        <v>0.545123612886341</v>
      </c>
      <c r="N440" s="16" t="n">
        <v>0.737038708616565</v>
      </c>
      <c r="O440" s="16" t="n">
        <v>0.751293021693529</v>
      </c>
      <c r="P440" s="16" t="n">
        <v>0.673545217066666</v>
      </c>
      <c r="Q440" s="16"/>
      <c r="R440" s="16" t="n">
        <v>0.966476827869303</v>
      </c>
      <c r="S440" s="16" t="n">
        <v>0.418728432691303</v>
      </c>
      <c r="T440" s="16" t="n">
        <v>0.772403938143028</v>
      </c>
      <c r="U440" s="16" t="n">
        <v>0.619814021300463</v>
      </c>
      <c r="V440" s="16" t="n">
        <v>0.332470894025898</v>
      </c>
      <c r="W440" s="16"/>
      <c r="X440" s="16" t="n">
        <v>0.354032993359789</v>
      </c>
      <c r="Y440" s="16" t="n">
        <v>0.404049695161518</v>
      </c>
      <c r="Z440" s="16" t="n">
        <v>0.637241987466284</v>
      </c>
      <c r="AA440" s="16" t="n">
        <v>0.986510642098077</v>
      </c>
      <c r="AB440" s="16" t="n">
        <v>0.874998963636215</v>
      </c>
      <c r="AC440" s="16" t="n">
        <v>0.582807759229366</v>
      </c>
      <c r="AD440" s="16" t="n">
        <v>0.881180501371129</v>
      </c>
      <c r="AE440" s="16"/>
      <c r="AF440" s="16" t="n">
        <v>0.0975985870672732</v>
      </c>
      <c r="AG440" s="16" t="n">
        <v>0.868904492745126</v>
      </c>
      <c r="AH440" s="16" t="n">
        <v>0.994449179083874</v>
      </c>
      <c r="AI440" s="16" t="n">
        <v>0.498427798260004</v>
      </c>
      <c r="AJ440" s="16" t="n">
        <v>0.79966110370857</v>
      </c>
      <c r="AK440" s="16" t="n">
        <v>0.34246119440969</v>
      </c>
      <c r="AL440" s="16" t="n">
        <v>0.863910029760826</v>
      </c>
      <c r="AM440" s="16" t="n">
        <v>0.289224953471207</v>
      </c>
      <c r="AN440" s="16" t="n">
        <v>0.939671433900224</v>
      </c>
      <c r="AO440" s="16" t="n">
        <v>0.997323501695773</v>
      </c>
      <c r="AP440" s="16" t="n">
        <v>1</v>
      </c>
      <c r="AQ440" s="16"/>
      <c r="AR440" s="16" t="n">
        <v>0.342293157520933</v>
      </c>
      <c r="AS440" s="16" t="n">
        <v>0.85175810624839</v>
      </c>
      <c r="AT440" s="16" t="n">
        <v>0.71729146034876</v>
      </c>
    </row>
    <row r="441">
      <c r="B441" t="s">
        <v>225</v>
      </c>
      <c r="C441" s="16" t="n">
        <v>0.252689995960185</v>
      </c>
      <c r="D441" s="16" t="n">
        <v>0.154238327639333</v>
      </c>
      <c r="E441" s="16" t="n">
        <v>0.106512059225351</v>
      </c>
      <c r="F441" s="16" t="n">
        <v>0.362323781841402</v>
      </c>
      <c r="G441" s="16"/>
      <c r="H441" s="16" t="n">
        <v>0.0905301291312436</v>
      </c>
      <c r="I441" s="16" t="n">
        <v>0.296543955810937</v>
      </c>
      <c r="J441" s="16"/>
      <c r="K441" s="16" t="n">
        <v>0.221132857401384</v>
      </c>
      <c r="L441" s="16"/>
      <c r="M441" s="16" t="n">
        <v>0.293386779608725</v>
      </c>
      <c r="N441" s="16" t="n">
        <v>0.119407399408793</v>
      </c>
      <c r="O441" s="16" t="n">
        <v>0.148875936867378</v>
      </c>
      <c r="P441" s="16" t="n">
        <v>0.145034382247406</v>
      </c>
      <c r="Q441" s="16"/>
      <c r="R441" s="16" t="n">
        <v>0</v>
      </c>
      <c r="S441" s="16" t="n">
        <v>0.143975565655851</v>
      </c>
      <c r="T441" s="16" t="n">
        <v>0.17168425835067</v>
      </c>
      <c r="U441" s="16" t="n">
        <v>0.306100454729569</v>
      </c>
      <c r="V441" s="16" t="n">
        <v>0.401833054332688</v>
      </c>
      <c r="W441" s="16"/>
      <c r="X441" s="16" t="n">
        <v>0.305137286222628</v>
      </c>
      <c r="Y441" s="16" t="n">
        <v>0.581045299292337</v>
      </c>
      <c r="Z441" s="16" t="n">
        <v>0.31782660074572</v>
      </c>
      <c r="AA441" s="16" t="n">
        <v>0.0028346967222522</v>
      </c>
      <c r="AB441" s="16" t="n">
        <v>0.0146852408461027</v>
      </c>
      <c r="AC441" s="16" t="n">
        <v>0.320793884625361</v>
      </c>
      <c r="AD441" s="16" t="n">
        <v>0.0373259862349561</v>
      </c>
      <c r="AE441" s="16"/>
      <c r="AF441" s="16" t="n">
        <v>0.767518909891184</v>
      </c>
      <c r="AG441" s="16" t="n">
        <v>0.00303674574584054</v>
      </c>
      <c r="AH441" s="16" t="n">
        <v>0.00112890288085638</v>
      </c>
      <c r="AI441" s="16" t="n">
        <v>0.34983552501764</v>
      </c>
      <c r="AJ441" s="16" t="n">
        <v>0.114274354753222</v>
      </c>
      <c r="AK441" s="16" t="n">
        <v>0.232455914924277</v>
      </c>
      <c r="AL441" s="16" t="n">
        <v>0.0683701873607415</v>
      </c>
      <c r="AM441" s="16" t="n">
        <v>0.546772737365352</v>
      </c>
      <c r="AN441" s="16" t="n">
        <v>0.0603285660997756</v>
      </c>
      <c r="AO441" s="16" t="n">
        <v>0</v>
      </c>
      <c r="AP441" s="16" t="n">
        <v>0</v>
      </c>
      <c r="AQ441" s="16"/>
      <c r="AR441" s="16" t="n">
        <v>0.326040589097415</v>
      </c>
      <c r="AS441" s="16" t="n">
        <v>0.107813124944511</v>
      </c>
      <c r="AT441" s="16" t="n">
        <v>0.259132106482643</v>
      </c>
    </row>
    <row r="442">
      <c r="B442" t="s">
        <v>123</v>
      </c>
      <c r="C442" s="16" t="n">
        <v>0.339416079353969</v>
      </c>
      <c r="D442" s="16" t="n">
        <v>0.269761882110563</v>
      </c>
      <c r="E442" s="16" t="n">
        <v>0.703879049776866</v>
      </c>
      <c r="F442" s="16" t="n">
        <v>0.112441652208754</v>
      </c>
      <c r="G442" s="16"/>
      <c r="H442" s="16" t="n">
        <v>0.405800743818281</v>
      </c>
      <c r="I442" s="16" t="n">
        <v>0.153162615588271</v>
      </c>
      <c r="J442" s="16"/>
      <c r="K442" s="16" t="n">
        <v>0.471189963026164</v>
      </c>
      <c r="L442" s="16"/>
      <c r="M442" s="16" t="n">
        <v>0.251736833277615</v>
      </c>
      <c r="N442" s="16" t="n">
        <v>0.617631309207772</v>
      </c>
      <c r="O442" s="16" t="n">
        <v>0.602417084826151</v>
      </c>
      <c r="P442" s="16" t="n">
        <v>0.52851083481926</v>
      </c>
      <c r="Q442" s="16"/>
      <c r="R442" s="16" t="n">
        <v>0.966476827869303</v>
      </c>
      <c r="S442" s="16" t="n">
        <v>0.274752867035453</v>
      </c>
      <c r="T442" s="16" t="n">
        <v>0.600719679792358</v>
      </c>
      <c r="U442" s="16" t="n">
        <v>0.313713566570894</v>
      </c>
      <c r="V442" s="16" t="n">
        <v>-0.0693621603067902</v>
      </c>
      <c r="W442" s="16"/>
      <c r="X442" s="16" t="n">
        <v>0.0488957071371613</v>
      </c>
      <c r="Y442" s="16" t="n">
        <v>-0.176995604130819</v>
      </c>
      <c r="Z442" s="16" t="n">
        <v>0.319415386720564</v>
      </c>
      <c r="AA442" s="16" t="n">
        <v>0.983675945375824</v>
      </c>
      <c r="AB442" s="16" t="n">
        <v>0.860313722790112</v>
      </c>
      <c r="AC442" s="16" t="n">
        <v>0.262013874604005</v>
      </c>
      <c r="AD442" s="16" t="n">
        <v>0.843854515136173</v>
      </c>
      <c r="AE442" s="16"/>
      <c r="AF442" s="16" t="n">
        <v>-0.669920322823911</v>
      </c>
      <c r="AG442" s="16" t="n">
        <v>0.865867746999285</v>
      </c>
      <c r="AH442" s="16" t="n">
        <v>0.993320276203018</v>
      </c>
      <c r="AI442" s="16" t="n">
        <v>0.148592273242363</v>
      </c>
      <c r="AJ442" s="16" t="n">
        <v>0.685386748955348</v>
      </c>
      <c r="AK442" s="16" t="n">
        <v>0.110005279485413</v>
      </c>
      <c r="AL442" s="16" t="n">
        <v>0.795539842400084</v>
      </c>
      <c r="AM442" s="16" t="n">
        <v>-0.257547783894145</v>
      </c>
      <c r="AN442" s="16" t="n">
        <v>0.879342867800449</v>
      </c>
      <c r="AO442" s="16" t="n">
        <v>0.997323501695773</v>
      </c>
      <c r="AP442" s="16" t="n">
        <v>1</v>
      </c>
      <c r="AQ442" s="16"/>
      <c r="AR442" s="16" t="n">
        <v>0.0162525684235182</v>
      </c>
      <c r="AS442" s="16" t="n">
        <v>0.743944981303879</v>
      </c>
      <c r="AT442" s="16" t="n">
        <v>0.458159353866117</v>
      </c>
    </row>
    <row r="443">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c r="AB443" s="16"/>
      <c r="AC443" s="16"/>
      <c r="AD443" s="16"/>
      <c r="AE443" s="16"/>
      <c r="AF443" s="16"/>
      <c r="AG443" s="16"/>
      <c r="AH443" s="16"/>
      <c r="AI443" s="16"/>
      <c r="AJ443" s="16"/>
      <c r="AK443" s="16"/>
      <c r="AL443" s="16"/>
      <c r="AM443" s="16"/>
      <c r="AN443" s="16"/>
      <c r="AO443" s="16"/>
      <c r="AP443" s="16"/>
      <c r="AQ443" s="16"/>
      <c r="AR443" s="16"/>
      <c r="AS443" s="16"/>
      <c r="AT443" s="16"/>
    </row>
    <row r="444">
      <c r="B444" s="7" t="s">
        <v>255</v>
      </c>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row>
    <row r="445">
      <c r="B445" s="26" t="s">
        <v>252</v>
      </c>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c r="AC445" s="16"/>
      <c r="AD445" s="16"/>
      <c r="AE445" s="16"/>
      <c r="AF445" s="16"/>
      <c r="AG445" s="16"/>
      <c r="AH445" s="16"/>
      <c r="AI445" s="16"/>
      <c r="AJ445" s="16"/>
      <c r="AK445" s="16"/>
      <c r="AL445" s="16"/>
      <c r="AM445" s="16"/>
      <c r="AN445" s="16"/>
      <c r="AO445" s="16"/>
      <c r="AP445" s="16"/>
      <c r="AQ445" s="16"/>
      <c r="AR445" s="16"/>
      <c r="AS445" s="16"/>
      <c r="AT445" s="16"/>
    </row>
    <row r="446">
      <c r="B446" t="s">
        <v>219</v>
      </c>
      <c r="C446" s="16" t="n">
        <v>0.147075627036703</v>
      </c>
      <c r="D446" s="16" t="n">
        <v>0.155190978178078</v>
      </c>
      <c r="E446" s="16" t="n">
        <v>0.174700904523502</v>
      </c>
      <c r="F446" s="16" t="n">
        <v>0.127900386473326</v>
      </c>
      <c r="G446" s="16"/>
      <c r="H446" s="16" t="n">
        <v>0.413697346320265</v>
      </c>
      <c r="I446" s="16" t="n">
        <v>0.191543685279805</v>
      </c>
      <c r="J446" s="16"/>
      <c r="K446" s="16" t="n">
        <v>0.0613968578109043</v>
      </c>
      <c r="L446" s="16"/>
      <c r="M446" s="16" t="n">
        <v>0.114967692038944</v>
      </c>
      <c r="N446" s="16" t="n">
        <v>0.225114333604732</v>
      </c>
      <c r="O446" s="16" t="n">
        <v>0.299409948833483</v>
      </c>
      <c r="P446" s="16" t="n">
        <v>0.289001154160673</v>
      </c>
      <c r="Q446" s="16"/>
      <c r="R446" s="16" t="n">
        <v>0.485828591315526</v>
      </c>
      <c r="S446" s="16" t="n">
        <v>0.0283787460194882</v>
      </c>
      <c r="T446" s="16" t="n">
        <v>0.255723140597384</v>
      </c>
      <c r="U446" s="16" t="n">
        <v>0.0744522399422603</v>
      </c>
      <c r="V446" s="16" t="n">
        <v>0.157302075527838</v>
      </c>
      <c r="W446" s="16"/>
      <c r="X446" s="16" t="n">
        <v>0.0776466897217229</v>
      </c>
      <c r="Y446" s="16" t="n">
        <v>0.0180119380017916</v>
      </c>
      <c r="Z446" s="16" t="n">
        <v>0.214505921525474</v>
      </c>
      <c r="AA446" s="16" t="n">
        <v>0.17441126373335</v>
      </c>
      <c r="AB446" s="16" t="n">
        <v>0.232048031523958</v>
      </c>
      <c r="AC446" s="16" t="n">
        <v>0.280009966975457</v>
      </c>
      <c r="AD446" s="16" t="n">
        <v>0.449982675445458</v>
      </c>
      <c r="AE446" s="16"/>
      <c r="AF446" s="16" t="n">
        <v>0.0564304738462714</v>
      </c>
      <c r="AG446" s="16" t="n">
        <v>0.537398540317328</v>
      </c>
      <c r="AH446" s="16" t="n">
        <v>0.4374075161258</v>
      </c>
      <c r="AI446" s="16" t="n">
        <v>0.0769024371120335</v>
      </c>
      <c r="AJ446" s="16" t="n">
        <v>0.256251823842909</v>
      </c>
      <c r="AK446" s="16" t="n">
        <v>0.0567269640852951</v>
      </c>
      <c r="AL446" s="16" t="n">
        <v>0.819582831507669</v>
      </c>
      <c r="AM446" s="16" t="n">
        <v>0.0171899148822692</v>
      </c>
      <c r="AN446" s="16" t="n">
        <v>0.273185691650581</v>
      </c>
      <c r="AO446" s="16" t="n">
        <v>0.184328755097076</v>
      </c>
      <c r="AP446" s="16" t="n">
        <v>0.0194229763388335</v>
      </c>
      <c r="AQ446" s="16"/>
      <c r="AR446" s="16" t="n">
        <v>0.0911837683530104</v>
      </c>
      <c r="AS446" s="16" t="n">
        <v>0.371589777990773</v>
      </c>
      <c r="AT446" s="16" t="n">
        <v>0.0703410680961194</v>
      </c>
    </row>
    <row r="447">
      <c r="B447" t="s">
        <v>220</v>
      </c>
      <c r="C447" s="16" t="n">
        <v>0.384777742682687</v>
      </c>
      <c r="D447" s="16" t="n">
        <v>0.557183486099692</v>
      </c>
      <c r="E447" s="16" t="n">
        <v>0.525853633208075</v>
      </c>
      <c r="F447" s="16" t="n">
        <v>0.267581676091854</v>
      </c>
      <c r="G447" s="16"/>
      <c r="H447" s="16" t="n">
        <v>0.454665205802139</v>
      </c>
      <c r="I447" s="16" t="n">
        <v>0.186616453632281</v>
      </c>
      <c r="J447" s="16"/>
      <c r="K447" s="16" t="n">
        <v>0.599404469953733</v>
      </c>
      <c r="L447" s="16"/>
      <c r="M447" s="16" t="n">
        <v>0.373890067111645</v>
      </c>
      <c r="N447" s="16" t="n">
        <v>0.433746307402295</v>
      </c>
      <c r="O447" s="16" t="n">
        <v>0.393905066422176</v>
      </c>
      <c r="P447" s="16" t="n">
        <v>0.324742526128746</v>
      </c>
      <c r="Q447" s="16"/>
      <c r="R447" s="16" t="n">
        <v>0.103603591385164</v>
      </c>
      <c r="S447" s="16" t="n">
        <v>0.214120599019238</v>
      </c>
      <c r="T447" s="16" t="n">
        <v>0.375788434711194</v>
      </c>
      <c r="U447" s="16" t="n">
        <v>0.58627530054417</v>
      </c>
      <c r="V447" s="16" t="n">
        <v>0.18712896910799</v>
      </c>
      <c r="W447" s="16"/>
      <c r="X447" s="16" t="n">
        <v>0.34709325872859</v>
      </c>
      <c r="Y447" s="16" t="n">
        <v>0.0807575945173707</v>
      </c>
      <c r="Z447" s="16" t="n">
        <v>0.238271911741221</v>
      </c>
      <c r="AA447" s="16" t="n">
        <v>0.813121930974141</v>
      </c>
      <c r="AB447" s="16" t="n">
        <v>0.593491887341287</v>
      </c>
      <c r="AC447" s="16" t="n">
        <v>0.322039442636103</v>
      </c>
      <c r="AD447" s="16" t="n">
        <v>0.0338035063422188</v>
      </c>
      <c r="AE447" s="16"/>
      <c r="AF447" s="16" t="n">
        <v>0.0949016304078835</v>
      </c>
      <c r="AG447" s="16" t="n">
        <v>0.104637055761264</v>
      </c>
      <c r="AH447" s="16" t="n">
        <v>0.131482187108184</v>
      </c>
      <c r="AI447" s="16" t="n">
        <v>0.40929141666597</v>
      </c>
      <c r="AJ447" s="16" t="n">
        <v>0.506961136665723</v>
      </c>
      <c r="AK447" s="16" t="n">
        <v>0.213282864752712</v>
      </c>
      <c r="AL447" s="16" t="n">
        <v>0.0136845936902708</v>
      </c>
      <c r="AM447" s="16" t="n">
        <v>0.394195885845542</v>
      </c>
      <c r="AN447" s="16" t="n">
        <v>0.534458107611134</v>
      </c>
      <c r="AO447" s="16" t="n">
        <v>0.614663810729887</v>
      </c>
      <c r="AP447" s="16" t="n">
        <v>0.777693044672299</v>
      </c>
      <c r="AQ447" s="16"/>
      <c r="AR447" s="16" t="n">
        <v>0.207253923995054</v>
      </c>
      <c r="AS447" s="16" t="n">
        <v>0.344117178680284</v>
      </c>
      <c r="AT447" s="16" t="n">
        <v>0.615460532931072</v>
      </c>
    </row>
    <row r="448">
      <c r="B448" t="s">
        <v>250</v>
      </c>
      <c r="C448" s="16" t="n">
        <v>0.210392669600477</v>
      </c>
      <c r="D448" s="16" t="n">
        <v>0.211459740640835</v>
      </c>
      <c r="E448" s="16" t="n">
        <v>0.170717528956248</v>
      </c>
      <c r="F448" s="16" t="n">
        <v>0.236059735856245</v>
      </c>
      <c r="G448" s="16"/>
      <c r="H448" s="16" t="n">
        <v>0.0722722429148907</v>
      </c>
      <c r="I448" s="16" t="n">
        <v>0.338650345900458</v>
      </c>
      <c r="J448" s="16"/>
      <c r="K448" s="16" t="n">
        <v>0.130167716018508</v>
      </c>
      <c r="L448" s="16"/>
      <c r="M448" s="16" t="n">
        <v>0.19084052665653</v>
      </c>
      <c r="N448" s="16" t="n">
        <v>0.283512570577293</v>
      </c>
      <c r="O448" s="16" t="n">
        <v>0.221010806062399</v>
      </c>
      <c r="P448" s="16" t="n">
        <v>0.302837062386705</v>
      </c>
      <c r="Q448" s="16"/>
      <c r="R448" s="16" t="n">
        <v>0</v>
      </c>
      <c r="S448" s="16" t="n">
        <v>0.61671267890363</v>
      </c>
      <c r="T448" s="16" t="n">
        <v>0.263478464146614</v>
      </c>
      <c r="U448" s="16" t="n">
        <v>0.0745554632998505</v>
      </c>
      <c r="V448" s="16" t="n">
        <v>0.160435424089112</v>
      </c>
      <c r="W448" s="16"/>
      <c r="X448" s="16" t="n">
        <v>0.249311843050008</v>
      </c>
      <c r="Y448" s="16" t="n">
        <v>0.308387095098002</v>
      </c>
      <c r="Z448" s="16" t="n">
        <v>0.249403622638361</v>
      </c>
      <c r="AA448" s="16" t="n">
        <v>0.0103358730565746</v>
      </c>
      <c r="AB448" s="16" t="n">
        <v>0.139653385537209</v>
      </c>
      <c r="AC448" s="16" t="n">
        <v>0.255185339436681</v>
      </c>
      <c r="AD448" s="16" t="n">
        <v>0.120000260064046</v>
      </c>
      <c r="AE448" s="16"/>
      <c r="AF448" s="16" t="n">
        <v>0.0811489858546612</v>
      </c>
      <c r="AG448" s="16" t="n">
        <v>0.354652812039532</v>
      </c>
      <c r="AH448" s="16" t="n">
        <v>0.431110296766016</v>
      </c>
      <c r="AI448" s="16" t="n">
        <v>0.500633135064811</v>
      </c>
      <c r="AJ448" s="16" t="n">
        <v>0.158280363206098</v>
      </c>
      <c r="AK448" s="16" t="n">
        <v>0.419867847826091</v>
      </c>
      <c r="AL448" s="16" t="n">
        <v>0.135396895835114</v>
      </c>
      <c r="AM448" s="16" t="n">
        <v>0.0606837752427091</v>
      </c>
      <c r="AN448" s="16" t="n">
        <v>0.175263264383906</v>
      </c>
      <c r="AO448" s="16" t="n">
        <v>0.201007434173037</v>
      </c>
      <c r="AP448" s="16" t="n">
        <v>0</v>
      </c>
      <c r="AQ448" s="16"/>
      <c r="AR448" s="16" t="n">
        <v>0.333896144008725</v>
      </c>
      <c r="AS448" s="16" t="n">
        <v>0.173659159792048</v>
      </c>
      <c r="AT448" s="16" t="n">
        <v>0.0908297770854626</v>
      </c>
    </row>
    <row r="449">
      <c r="B449" t="s">
        <v>222</v>
      </c>
      <c r="C449" s="16" t="n">
        <v>0.123250776403589</v>
      </c>
      <c r="D449" s="16" t="n">
        <v>0.00901393644170151</v>
      </c>
      <c r="E449" s="16" t="n">
        <v>0.00735799229781785</v>
      </c>
      <c r="F449" s="16" t="n">
        <v>0.215495260505639</v>
      </c>
      <c r="G449" s="16"/>
      <c r="H449" s="16" t="n">
        <v>0.00680928796915291</v>
      </c>
      <c r="I449" s="16" t="n">
        <v>0.0943549832209468</v>
      </c>
      <c r="J449" s="16"/>
      <c r="K449" s="16" t="n">
        <v>0.0721652331334029</v>
      </c>
      <c r="L449" s="16"/>
      <c r="M449" s="16" t="n">
        <v>0.156376122120506</v>
      </c>
      <c r="N449" s="16" t="n">
        <v>0.019779830636977</v>
      </c>
      <c r="O449" s="16" t="n">
        <v>0.0191852669180892</v>
      </c>
      <c r="P449" s="16" t="n">
        <v>0.0500684122529087</v>
      </c>
      <c r="Q449" s="16"/>
      <c r="R449" s="16" t="n">
        <v>0</v>
      </c>
      <c r="S449" s="16" t="n">
        <v>0</v>
      </c>
      <c r="T449" s="16" t="n">
        <v>0.00709859438719961</v>
      </c>
      <c r="U449" s="16" t="n">
        <v>0.210068605581651</v>
      </c>
      <c r="V449" s="16" t="n">
        <v>0.22559116279877</v>
      </c>
      <c r="W449" s="16"/>
      <c r="X449" s="16" t="n">
        <v>0.209862030713001</v>
      </c>
      <c r="Y449" s="16" t="n">
        <v>0.19745084488548</v>
      </c>
      <c r="Z449" s="16" t="n">
        <v>0.150474747264565</v>
      </c>
      <c r="AA449" s="16" t="n">
        <v>0.00213093223593424</v>
      </c>
      <c r="AB449" s="16" t="n">
        <v>0.0191002785603122</v>
      </c>
      <c r="AC449" s="16" t="n">
        <v>0</v>
      </c>
      <c r="AD449" s="16" t="n">
        <v>0.00494638346769549</v>
      </c>
      <c r="AE449" s="16"/>
      <c r="AF449" s="16" t="n">
        <v>0.752504770855455</v>
      </c>
      <c r="AG449" s="16" t="n">
        <v>0.0033115918818762</v>
      </c>
      <c r="AH449" s="16" t="n">
        <v>0</v>
      </c>
      <c r="AI449" s="16" t="n">
        <v>0.00364002587372221</v>
      </c>
      <c r="AJ449" s="16" t="n">
        <v>0.00445069237290679</v>
      </c>
      <c r="AK449" s="16" t="n">
        <v>0.0124674671577377</v>
      </c>
      <c r="AL449" s="16" t="n">
        <v>0.00201828608117117</v>
      </c>
      <c r="AM449" s="16" t="n">
        <v>0.369580007564063</v>
      </c>
      <c r="AN449" s="16" t="n">
        <v>0.0170929363543786</v>
      </c>
      <c r="AO449" s="16" t="n">
        <v>0</v>
      </c>
      <c r="AP449" s="16" t="n">
        <v>0</v>
      </c>
      <c r="AQ449" s="16"/>
      <c r="AR449" s="16" t="n">
        <v>0.104744380247349</v>
      </c>
      <c r="AS449" s="16" t="n">
        <v>0.0107216941456649</v>
      </c>
      <c r="AT449" s="16" t="n">
        <v>0.215455195734375</v>
      </c>
    </row>
    <row r="450">
      <c r="B450" t="s">
        <v>223</v>
      </c>
      <c r="C450" s="16" t="n">
        <v>0.0731805370801054</v>
      </c>
      <c r="D450" s="16" t="n">
        <v>0.0664846968459561</v>
      </c>
      <c r="E450" s="16" t="n">
        <v>0.00917306185198544</v>
      </c>
      <c r="F450" s="16" t="n">
        <v>0.115827639504395</v>
      </c>
      <c r="G450" s="16"/>
      <c r="H450" s="16" t="n">
        <v>0.0525559169935522</v>
      </c>
      <c r="I450" s="16" t="n">
        <v>0.145768798002528</v>
      </c>
      <c r="J450" s="16"/>
      <c r="K450" s="16" t="n">
        <v>0.136865723083453</v>
      </c>
      <c r="L450" s="16"/>
      <c r="M450" s="16" t="n">
        <v>0.0831807883199074</v>
      </c>
      <c r="N450" s="16" t="n">
        <v>0.0378469577787028</v>
      </c>
      <c r="O450" s="16" t="n">
        <v>0.0602811056765379</v>
      </c>
      <c r="P450" s="16" t="n">
        <v>0.0296037779888226</v>
      </c>
      <c r="Q450" s="16"/>
      <c r="R450" s="16" t="n">
        <v>0</v>
      </c>
      <c r="S450" s="16" t="n">
        <v>0.140787976057643</v>
      </c>
      <c r="T450" s="16" t="n">
        <v>0.0137445655737156</v>
      </c>
      <c r="U450" s="16" t="n">
        <v>0.0537429604914981</v>
      </c>
      <c r="V450" s="16" t="n">
        <v>0.158447934856233</v>
      </c>
      <c r="W450" s="16"/>
      <c r="X450" s="16" t="n">
        <v>0.0600669777697149</v>
      </c>
      <c r="Y450" s="16" t="n">
        <v>0.212846688158021</v>
      </c>
      <c r="Z450" s="16" t="n">
        <v>0.147343796830378</v>
      </c>
      <c r="AA450" s="16" t="n">
        <v>0</v>
      </c>
      <c r="AB450" s="16" t="n">
        <v>0.0157064170372342</v>
      </c>
      <c r="AC450" s="16" t="n">
        <v>0.142765250951759</v>
      </c>
      <c r="AD450" s="16" t="n">
        <v>0.0352481247416999</v>
      </c>
      <c r="AE450" s="16"/>
      <c r="AF450" s="16" t="n">
        <v>0.0150141390357288</v>
      </c>
      <c r="AG450" s="16" t="n">
        <v>0</v>
      </c>
      <c r="AH450" s="16" t="n">
        <v>0</v>
      </c>
      <c r="AI450" s="16" t="n">
        <v>0.00953298528346343</v>
      </c>
      <c r="AJ450" s="16" t="n">
        <v>0.0660807038860184</v>
      </c>
      <c r="AK450" s="16" t="n">
        <v>0.19852541872974</v>
      </c>
      <c r="AL450" s="16" t="n">
        <v>0.0293173928857753</v>
      </c>
      <c r="AM450" s="16" t="n">
        <v>0.0827973899976282</v>
      </c>
      <c r="AN450" s="16" t="n">
        <v>0</v>
      </c>
      <c r="AO450" s="16" t="n">
        <v>0</v>
      </c>
      <c r="AP450" s="16" t="n">
        <v>0</v>
      </c>
      <c r="AQ450" s="16"/>
      <c r="AR450" s="16" t="n">
        <v>0.115111627631008</v>
      </c>
      <c r="AS450" s="16" t="n">
        <v>0.0999121893912309</v>
      </c>
      <c r="AT450" s="16" t="n">
        <v>0.00791342615297119</v>
      </c>
    </row>
    <row r="451">
      <c r="B451" t="s">
        <v>92</v>
      </c>
      <c r="C451" s="16" t="n">
        <v>0.0613226471964384</v>
      </c>
      <c r="D451" s="16" t="n">
        <v>0.000667161793738079</v>
      </c>
      <c r="E451" s="16" t="n">
        <v>0.112196879162371</v>
      </c>
      <c r="F451" s="16" t="n">
        <v>0.0371353015685403</v>
      </c>
      <c r="G451" s="16"/>
      <c r="H451" s="16" t="n">
        <v>0</v>
      </c>
      <c r="I451" s="16" t="n">
        <v>0.0430657339639816</v>
      </c>
      <c r="J451" s="16"/>
      <c r="K451" s="16" t="n">
        <v>0</v>
      </c>
      <c r="L451" s="16"/>
      <c r="M451" s="16" t="n">
        <v>0.0807448037524671</v>
      </c>
      <c r="N451" s="16" t="n">
        <v>0</v>
      </c>
      <c r="O451" s="16" t="n">
        <v>0.00620780608731447</v>
      </c>
      <c r="P451" s="16" t="n">
        <v>0.00374706708214393</v>
      </c>
      <c r="Q451" s="16"/>
      <c r="R451" s="16" t="n">
        <v>0.410567817299309</v>
      </c>
      <c r="S451" s="16" t="n">
        <v>0</v>
      </c>
      <c r="T451" s="16" t="n">
        <v>0.0841668005838918</v>
      </c>
      <c r="U451" s="16" t="n">
        <v>0.000905430140569675</v>
      </c>
      <c r="V451" s="16" t="n">
        <v>0.111094433620057</v>
      </c>
      <c r="W451" s="16"/>
      <c r="X451" s="16" t="n">
        <v>0.0560192000169629</v>
      </c>
      <c r="Y451" s="16" t="n">
        <v>0.182545839339335</v>
      </c>
      <c r="Z451" s="16" t="n">
        <v>0</v>
      </c>
      <c r="AA451" s="16" t="n">
        <v>0</v>
      </c>
      <c r="AB451" s="16" t="n">
        <v>0</v>
      </c>
      <c r="AC451" s="16" t="n">
        <v>0</v>
      </c>
      <c r="AD451" s="16" t="n">
        <v>0.356019049938882</v>
      </c>
      <c r="AE451" s="16"/>
      <c r="AF451" s="16" t="n">
        <v>0</v>
      </c>
      <c r="AG451" s="16" t="n">
        <v>0</v>
      </c>
      <c r="AH451" s="16" t="n">
        <v>0</v>
      </c>
      <c r="AI451" s="16" t="n">
        <v>0</v>
      </c>
      <c r="AJ451" s="16" t="n">
        <v>0.00797528002634546</v>
      </c>
      <c r="AK451" s="16" t="n">
        <v>0.0991294374484239</v>
      </c>
      <c r="AL451" s="16" t="n">
        <v>0</v>
      </c>
      <c r="AM451" s="16" t="n">
        <v>0.0755530264677886</v>
      </c>
      <c r="AN451" s="16" t="n">
        <v>0</v>
      </c>
      <c r="AO451" s="16" t="n">
        <v>0</v>
      </c>
      <c r="AP451" s="16" t="n">
        <v>0.202883978988868</v>
      </c>
      <c r="AQ451" s="16"/>
      <c r="AR451" s="16" t="n">
        <v>0.147810155764854</v>
      </c>
      <c r="AS451" s="16" t="n">
        <v>0</v>
      </c>
      <c r="AT451" s="16" t="n">
        <v>0</v>
      </c>
    </row>
    <row r="452">
      <c r="B452" t="s">
        <v>224</v>
      </c>
      <c r="C452" s="16" t="n">
        <v>0.53185336971939</v>
      </c>
      <c r="D452" s="16" t="n">
        <v>0.71237446427777</v>
      </c>
      <c r="E452" s="16" t="n">
        <v>0.700554537731577</v>
      </c>
      <c r="F452" s="16" t="n">
        <v>0.39548206256518</v>
      </c>
      <c r="G452" s="16"/>
      <c r="H452" s="16" t="n">
        <v>0.868362552122404</v>
      </c>
      <c r="I452" s="16" t="n">
        <v>0.378160138912086</v>
      </c>
      <c r="J452" s="16"/>
      <c r="K452" s="16" t="n">
        <v>0.660801327764637</v>
      </c>
      <c r="L452" s="16"/>
      <c r="M452" s="16" t="n">
        <v>0.488857759150589</v>
      </c>
      <c r="N452" s="16" t="n">
        <v>0.658860641007027</v>
      </c>
      <c r="O452" s="16" t="n">
        <v>0.693315015255659</v>
      </c>
      <c r="P452" s="16" t="n">
        <v>0.61374368028942</v>
      </c>
      <c r="Q452" s="16"/>
      <c r="R452" s="16" t="n">
        <v>0.589432182700691</v>
      </c>
      <c r="S452" s="16" t="n">
        <v>0.242499345038726</v>
      </c>
      <c r="T452" s="16" t="n">
        <v>0.631511575308579</v>
      </c>
      <c r="U452" s="16" t="n">
        <v>0.66072754048643</v>
      </c>
      <c r="V452" s="16" t="n">
        <v>0.344431044635829</v>
      </c>
      <c r="W452" s="16"/>
      <c r="X452" s="16" t="n">
        <v>0.424739948450313</v>
      </c>
      <c r="Y452" s="16" t="n">
        <v>0.0987695325191623</v>
      </c>
      <c r="Z452" s="16" t="n">
        <v>0.452777833266696</v>
      </c>
      <c r="AA452" s="16" t="n">
        <v>0.987533194707491</v>
      </c>
      <c r="AB452" s="16" t="n">
        <v>0.825539918865245</v>
      </c>
      <c r="AC452" s="16" t="n">
        <v>0.60204940961156</v>
      </c>
      <c r="AD452" s="16" t="n">
        <v>0.483786181787677</v>
      </c>
      <c r="AE452" s="16"/>
      <c r="AF452" s="16" t="n">
        <v>0.151332104254155</v>
      </c>
      <c r="AG452" s="16" t="n">
        <v>0.642035596078592</v>
      </c>
      <c r="AH452" s="16" t="n">
        <v>0.568889703233984</v>
      </c>
      <c r="AI452" s="16" t="n">
        <v>0.486193853778003</v>
      </c>
      <c r="AJ452" s="16" t="n">
        <v>0.763212960508632</v>
      </c>
      <c r="AK452" s="16" t="n">
        <v>0.270009828838007</v>
      </c>
      <c r="AL452" s="16" t="n">
        <v>0.83326742519794</v>
      </c>
      <c r="AM452" s="16" t="n">
        <v>0.411385800727811</v>
      </c>
      <c r="AN452" s="16" t="n">
        <v>0.807643799261715</v>
      </c>
      <c r="AO452" s="16" t="n">
        <v>0.798992565826963</v>
      </c>
      <c r="AP452" s="16" t="n">
        <v>0.797116021011133</v>
      </c>
      <c r="AQ452" s="16"/>
      <c r="AR452" s="16" t="n">
        <v>0.298437692348064</v>
      </c>
      <c r="AS452" s="16" t="n">
        <v>0.715706956671057</v>
      </c>
      <c r="AT452" s="16" t="n">
        <v>0.685801601027191</v>
      </c>
    </row>
    <row r="453">
      <c r="B453" t="s">
        <v>225</v>
      </c>
      <c r="C453" s="16" t="n">
        <v>0.196431313483695</v>
      </c>
      <c r="D453" s="16" t="n">
        <v>0.0754986332876577</v>
      </c>
      <c r="E453" s="16" t="n">
        <v>0.0165310541498033</v>
      </c>
      <c r="F453" s="16" t="n">
        <v>0.331322900010034</v>
      </c>
      <c r="G453" s="16"/>
      <c r="H453" s="16" t="n">
        <v>0.0593652049627051</v>
      </c>
      <c r="I453" s="16" t="n">
        <v>0.240123781223474</v>
      </c>
      <c r="J453" s="16"/>
      <c r="K453" s="16" t="n">
        <v>0.209030956216855</v>
      </c>
      <c r="L453" s="16"/>
      <c r="M453" s="16" t="n">
        <v>0.239556910440414</v>
      </c>
      <c r="N453" s="16" t="n">
        <v>0.0576267884156798</v>
      </c>
      <c r="O453" s="16" t="n">
        <v>0.0794663725946272</v>
      </c>
      <c r="P453" s="16" t="n">
        <v>0.0796721902417314</v>
      </c>
      <c r="Q453" s="16"/>
      <c r="R453" s="16" t="n">
        <v>0</v>
      </c>
      <c r="S453" s="16" t="n">
        <v>0.140787976057643</v>
      </c>
      <c r="T453" s="16" t="n">
        <v>0.0208431599609152</v>
      </c>
      <c r="U453" s="16" t="n">
        <v>0.26381156607315</v>
      </c>
      <c r="V453" s="16" t="n">
        <v>0.384039097655003</v>
      </c>
      <c r="W453" s="16"/>
      <c r="X453" s="16" t="n">
        <v>0.269929008482716</v>
      </c>
      <c r="Y453" s="16" t="n">
        <v>0.410297533043501</v>
      </c>
      <c r="Z453" s="16" t="n">
        <v>0.297818544094943</v>
      </c>
      <c r="AA453" s="16" t="n">
        <v>0.00213093223593424</v>
      </c>
      <c r="AB453" s="16" t="n">
        <v>0.0348066955975465</v>
      </c>
      <c r="AC453" s="16" t="n">
        <v>0.142765250951759</v>
      </c>
      <c r="AD453" s="16" t="n">
        <v>0.0401945082093954</v>
      </c>
      <c r="AE453" s="16"/>
      <c r="AF453" s="16" t="n">
        <v>0.767518909891184</v>
      </c>
      <c r="AG453" s="16" t="n">
        <v>0.0033115918818762</v>
      </c>
      <c r="AH453" s="16" t="n">
        <v>0</v>
      </c>
      <c r="AI453" s="16" t="n">
        <v>0.0131730111571856</v>
      </c>
      <c r="AJ453" s="16" t="n">
        <v>0.0705313962589252</v>
      </c>
      <c r="AK453" s="16" t="n">
        <v>0.210992885887478</v>
      </c>
      <c r="AL453" s="16" t="n">
        <v>0.0313356789669465</v>
      </c>
      <c r="AM453" s="16" t="n">
        <v>0.452377397561691</v>
      </c>
      <c r="AN453" s="16" t="n">
        <v>0.0170929363543786</v>
      </c>
      <c r="AO453" s="16" t="n">
        <v>0</v>
      </c>
      <c r="AP453" s="16" t="n">
        <v>0</v>
      </c>
      <c r="AQ453" s="16"/>
      <c r="AR453" s="16" t="n">
        <v>0.219856007878357</v>
      </c>
      <c r="AS453" s="16" t="n">
        <v>0.110633883536896</v>
      </c>
      <c r="AT453" s="16" t="n">
        <v>0.223368621887346</v>
      </c>
    </row>
    <row r="454">
      <c r="B454" t="s">
        <v>123</v>
      </c>
      <c r="C454" s="16" t="n">
        <v>0.335422056235695</v>
      </c>
      <c r="D454" s="16" t="n">
        <v>0.636875830990112</v>
      </c>
      <c r="E454" s="16" t="n">
        <v>0.684023483581774</v>
      </c>
      <c r="F454" s="16" t="n">
        <v>0.0641591625551458</v>
      </c>
      <c r="G454" s="16"/>
      <c r="H454" s="16" t="n">
        <v>0.808997347159699</v>
      </c>
      <c r="I454" s="16" t="n">
        <v>0.138036357688612</v>
      </c>
      <c r="J454" s="16"/>
      <c r="K454" s="16" t="n">
        <v>0.451770371547782</v>
      </c>
      <c r="L454" s="16"/>
      <c r="M454" s="16" t="n">
        <v>0.249300848710175</v>
      </c>
      <c r="N454" s="16" t="n">
        <v>0.601233852591347</v>
      </c>
      <c r="O454" s="16" t="n">
        <v>0.613848642661032</v>
      </c>
      <c r="P454" s="16" t="n">
        <v>0.534071490047689</v>
      </c>
      <c r="Q454" s="16"/>
      <c r="R454" s="16" t="n">
        <v>0.589432182700691</v>
      </c>
      <c r="S454" s="16" t="n">
        <v>0.101711368981083</v>
      </c>
      <c r="T454" s="16" t="n">
        <v>0.610668415347664</v>
      </c>
      <c r="U454" s="16" t="n">
        <v>0.396915974413281</v>
      </c>
      <c r="V454" s="16" t="n">
        <v>-0.0396080530191742</v>
      </c>
      <c r="W454" s="16"/>
      <c r="X454" s="16" t="n">
        <v>0.154810939967597</v>
      </c>
      <c r="Y454" s="16" t="n">
        <v>-0.311528000524339</v>
      </c>
      <c r="Z454" s="16" t="n">
        <v>0.154959289171753</v>
      </c>
      <c r="AA454" s="16" t="n">
        <v>0.985402262471557</v>
      </c>
      <c r="AB454" s="16" t="n">
        <v>0.790733223267698</v>
      </c>
      <c r="AC454" s="16" t="n">
        <v>0.459284158659801</v>
      </c>
      <c r="AD454" s="16" t="n">
        <v>0.443591673578281</v>
      </c>
      <c r="AE454" s="16"/>
      <c r="AF454" s="16" t="n">
        <v>-0.616186805637029</v>
      </c>
      <c r="AG454" s="16" t="n">
        <v>0.638724004196715</v>
      </c>
      <c r="AH454" s="16" t="n">
        <v>0.568889703233984</v>
      </c>
      <c r="AI454" s="16" t="n">
        <v>0.473020842620818</v>
      </c>
      <c r="AJ454" s="16" t="n">
        <v>0.692681564249707</v>
      </c>
      <c r="AK454" s="16" t="n">
        <v>0.0590169429505293</v>
      </c>
      <c r="AL454" s="16" t="n">
        <v>0.801931746230993</v>
      </c>
      <c r="AM454" s="16" t="n">
        <v>-0.0409915968338807</v>
      </c>
      <c r="AN454" s="16" t="n">
        <v>0.790550862907336</v>
      </c>
      <c r="AO454" s="16" t="n">
        <v>0.798992565826963</v>
      </c>
      <c r="AP454" s="16" t="n">
        <v>0.797116021011133</v>
      </c>
      <c r="AQ454" s="16"/>
      <c r="AR454" s="16" t="n">
        <v>0.0785816844697077</v>
      </c>
      <c r="AS454" s="16" t="n">
        <v>0.605073073134161</v>
      </c>
      <c r="AT454" s="16" t="n">
        <v>0.462432979139845</v>
      </c>
    </row>
    <row r="455">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c r="AC455" s="16"/>
      <c r="AD455" s="16"/>
      <c r="AE455" s="16"/>
      <c r="AF455" s="16"/>
      <c r="AG455" s="16"/>
      <c r="AH455" s="16"/>
      <c r="AI455" s="16"/>
      <c r="AJ455" s="16"/>
      <c r="AK455" s="16"/>
      <c r="AL455" s="16"/>
      <c r="AM455" s="16"/>
      <c r="AN455" s="16"/>
      <c r="AO455" s="16"/>
      <c r="AP455" s="16"/>
      <c r="AQ455" s="16"/>
      <c r="AR455" s="16"/>
      <c r="AS455" s="16"/>
      <c r="AT455" s="16"/>
    </row>
    <row r="456">
      <c r="B456" s="7" t="s">
        <v>256</v>
      </c>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c r="AC456" s="16"/>
      <c r="AD456" s="16"/>
      <c r="AE456" s="16"/>
      <c r="AF456" s="16"/>
      <c r="AG456" s="16"/>
      <c r="AH456" s="16"/>
      <c r="AI456" s="16"/>
      <c r="AJ456" s="16"/>
      <c r="AK456" s="16"/>
      <c r="AL456" s="16"/>
      <c r="AM456" s="16"/>
      <c r="AN456" s="16"/>
      <c r="AO456" s="16"/>
      <c r="AP456" s="16"/>
      <c r="AQ456" s="16"/>
      <c r="AR456" s="16"/>
      <c r="AS456" s="16"/>
      <c r="AT456" s="16"/>
    </row>
    <row r="457">
      <c r="B457" s="26" t="s">
        <v>252</v>
      </c>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c r="AA457" s="16"/>
      <c r="AB457" s="16"/>
      <c r="AC457" s="16"/>
      <c r="AD457" s="16"/>
      <c r="AE457" s="16"/>
      <c r="AF457" s="16"/>
      <c r="AG457" s="16"/>
      <c r="AH457" s="16"/>
      <c r="AI457" s="16"/>
      <c r="AJ457" s="16"/>
      <c r="AK457" s="16"/>
      <c r="AL457" s="16"/>
      <c r="AM457" s="16"/>
      <c r="AN457" s="16"/>
      <c r="AO457" s="16"/>
      <c r="AP457" s="16"/>
      <c r="AQ457" s="16"/>
      <c r="AR457" s="16"/>
      <c r="AS457" s="16"/>
      <c r="AT457" s="16"/>
    </row>
    <row r="458">
      <c r="B458" t="s">
        <v>219</v>
      </c>
      <c r="C458" s="16" t="n">
        <v>0.12588980600376</v>
      </c>
      <c r="D458" s="16" t="n">
        <v>0.185032354570791</v>
      </c>
      <c r="E458" s="16" t="n">
        <v>0.0857462611495884</v>
      </c>
      <c r="F458" s="16" t="n">
        <v>0.143315314631181</v>
      </c>
      <c r="G458" s="16"/>
      <c r="H458" s="16" t="n">
        <v>0.433254168993364</v>
      </c>
      <c r="I458" s="16" t="n">
        <v>0.183322482909041</v>
      </c>
      <c r="J458" s="16"/>
      <c r="K458" s="16" t="n">
        <v>0.0521968752670391</v>
      </c>
      <c r="L458" s="16"/>
      <c r="M458" s="16" t="n">
        <v>0.112531707471503</v>
      </c>
      <c r="N458" s="16" t="n">
        <v>0.149505321238071</v>
      </c>
      <c r="O458" s="16" t="n">
        <v>0.190617562640431</v>
      </c>
      <c r="P458" s="16" t="n">
        <v>0.286220826546459</v>
      </c>
      <c r="Q458" s="16"/>
      <c r="R458" s="16" t="n">
        <v>0.555909010569994</v>
      </c>
      <c r="S458" s="16" t="n">
        <v>0.0145174603073706</v>
      </c>
      <c r="T458" s="16" t="n">
        <v>0.253666520506699</v>
      </c>
      <c r="U458" s="16" t="n">
        <v>0.0183205160056323</v>
      </c>
      <c r="V458" s="16" t="n">
        <v>0.153323798876216</v>
      </c>
      <c r="W458" s="16"/>
      <c r="X458" s="16" t="n">
        <v>0.0864935096277022</v>
      </c>
      <c r="Y458" s="16" t="n">
        <v>0.0149050055461454</v>
      </c>
      <c r="Z458" s="16" t="n">
        <v>0.031256970848831</v>
      </c>
      <c r="AA458" s="16" t="n">
        <v>0.132316739710779</v>
      </c>
      <c r="AB458" s="16" t="n">
        <v>0.148950076022171</v>
      </c>
      <c r="AC458" s="16" t="n">
        <v>0.182760591339952</v>
      </c>
      <c r="AD458" s="16" t="n">
        <v>0.439582238457971</v>
      </c>
      <c r="AE458" s="16"/>
      <c r="AF458" s="16" t="n">
        <v>0.0422850418768989</v>
      </c>
      <c r="AG458" s="16" t="n">
        <v>0.48660010738581</v>
      </c>
      <c r="AH458" s="16" t="n">
        <v>0.412561811037866</v>
      </c>
      <c r="AI458" s="16" t="n">
        <v>0.4237276082064</v>
      </c>
      <c r="AJ458" s="16" t="n">
        <v>0.108990283807636</v>
      </c>
      <c r="AK458" s="16" t="n">
        <v>0.0495739358620992</v>
      </c>
      <c r="AL458" s="16" t="n">
        <v>0.397252348449677</v>
      </c>
      <c r="AM458" s="16" t="n">
        <v>0.0155844670377575</v>
      </c>
      <c r="AN458" s="16" t="n">
        <v>0.00235866745363265</v>
      </c>
      <c r="AO458" s="16" t="n">
        <v>0.184328755097076</v>
      </c>
      <c r="AP458" s="16" t="n">
        <v>0.0209065319064831</v>
      </c>
      <c r="AQ458" s="16"/>
      <c r="AR458" s="16" t="n">
        <v>0.132445530830851</v>
      </c>
      <c r="AS458" s="16" t="n">
        <v>0.239878004825076</v>
      </c>
      <c r="AT458" s="16" t="n">
        <v>0.0465735404057068</v>
      </c>
    </row>
    <row r="459">
      <c r="B459" t="s">
        <v>220</v>
      </c>
      <c r="C459" s="16" t="n">
        <v>0.369890158573348</v>
      </c>
      <c r="D459" s="16" t="n">
        <v>0.2744296019052</v>
      </c>
      <c r="E459" s="16" t="n">
        <v>0.360310643483008</v>
      </c>
      <c r="F459" s="16" t="n">
        <v>0.390173412473999</v>
      </c>
      <c r="G459" s="16"/>
      <c r="H459" s="16" t="n">
        <v>0.121447942955171</v>
      </c>
      <c r="I459" s="16" t="n">
        <v>0.407870132341885</v>
      </c>
      <c r="J459" s="16"/>
      <c r="K459" s="16" t="n">
        <v>0.648730208320708</v>
      </c>
      <c r="L459" s="16"/>
      <c r="M459" s="16" t="n">
        <v>0.322737698760321</v>
      </c>
      <c r="N459" s="16" t="n">
        <v>0.546261022609289</v>
      </c>
      <c r="O459" s="16" t="n">
        <v>0.427892983112021</v>
      </c>
      <c r="P459" s="16" t="n">
        <v>0.468658632371166</v>
      </c>
      <c r="Q459" s="16"/>
      <c r="R459" s="16" t="n">
        <v>0</v>
      </c>
      <c r="S459" s="16" t="n">
        <v>0.183501570811836</v>
      </c>
      <c r="T459" s="16" t="n">
        <v>0.584297072341088</v>
      </c>
      <c r="U459" s="16" t="n">
        <v>0.438457834023567</v>
      </c>
      <c r="V459" s="16" t="n">
        <v>0.191341458705832</v>
      </c>
      <c r="W459" s="16"/>
      <c r="X459" s="16" t="n">
        <v>0.339183930188828</v>
      </c>
      <c r="Y459" s="16" t="n">
        <v>0.0750946258976435</v>
      </c>
      <c r="Z459" s="16" t="n">
        <v>0.852999203966809</v>
      </c>
      <c r="AA459" s="16" t="n">
        <v>0.238749193939234</v>
      </c>
      <c r="AB459" s="16" t="n">
        <v>0.552883539110062</v>
      </c>
      <c r="AC459" s="16" t="n">
        <v>0.389314543653379</v>
      </c>
      <c r="AD459" s="16" t="n">
        <v>0.0599585266206542</v>
      </c>
      <c r="AE459" s="16"/>
      <c r="AF459" s="16" t="n">
        <v>0.0553135451903744</v>
      </c>
      <c r="AG459" s="16" t="n">
        <v>0.159021926710694</v>
      </c>
      <c r="AH459" s="16" t="n">
        <v>0.488220593593299</v>
      </c>
      <c r="AI459" s="16" t="n">
        <v>0.474425902357582</v>
      </c>
      <c r="AJ459" s="16" t="n">
        <v>0.697871794874854</v>
      </c>
      <c r="AK459" s="16" t="n">
        <v>0.307065583798406</v>
      </c>
      <c r="AL459" s="16" t="n">
        <v>0.480180383510497</v>
      </c>
      <c r="AM459" s="16" t="n">
        <v>0.316729343732191</v>
      </c>
      <c r="AN459" s="16" t="n">
        <v>0.75664597625337</v>
      </c>
      <c r="AO459" s="16" t="n">
        <v>0.614663810729887</v>
      </c>
      <c r="AP459" s="16" t="n">
        <v>0.00321887438520222</v>
      </c>
      <c r="AQ459" s="16"/>
      <c r="AR459" s="16" t="n">
        <v>0.363489508507956</v>
      </c>
      <c r="AS459" s="16" t="n">
        <v>0.290765011664541</v>
      </c>
      <c r="AT459" s="16" t="n">
        <v>0.42708497518572</v>
      </c>
    </row>
    <row r="460">
      <c r="B460" t="s">
        <v>250</v>
      </c>
      <c r="C460" s="16" t="n">
        <v>0.268203696518191</v>
      </c>
      <c r="D460" s="16" t="n">
        <v>0.477493725220723</v>
      </c>
      <c r="E460" s="16" t="n">
        <v>0.369491960240113</v>
      </c>
      <c r="F460" s="16" t="n">
        <v>0.171477020475988</v>
      </c>
      <c r="G460" s="16"/>
      <c r="H460" s="16" t="n">
        <v>0.360125405673838</v>
      </c>
      <c r="I460" s="16" t="n">
        <v>0.224535835102419</v>
      </c>
      <c r="J460" s="16"/>
      <c r="K460" s="16" t="n">
        <v>0.189838314973588</v>
      </c>
      <c r="L460" s="16"/>
      <c r="M460" s="16" t="n">
        <v>0.295822764176165</v>
      </c>
      <c r="N460" s="16" t="n">
        <v>0.162477370863994</v>
      </c>
      <c r="O460" s="16" t="n">
        <v>0.252978186224635</v>
      </c>
      <c r="P460" s="16" t="n">
        <v>0.167805254115681</v>
      </c>
      <c r="Q460" s="16"/>
      <c r="R460" s="16" t="n">
        <v>0.0335231721306966</v>
      </c>
      <c r="S460" s="16" t="n">
        <v>0.483631442879908</v>
      </c>
      <c r="T460" s="16" t="n">
        <v>0.0246464403444853</v>
      </c>
      <c r="U460" s="16" t="n">
        <v>0.313772082097072</v>
      </c>
      <c r="V460" s="16" t="n">
        <v>0.387709524060599</v>
      </c>
      <c r="W460" s="16"/>
      <c r="X460" s="16" t="n">
        <v>0.188222524571676</v>
      </c>
      <c r="Y460" s="16" t="n">
        <v>0.454712642437827</v>
      </c>
      <c r="Z460" s="16" t="n">
        <v>0.0418522724727025</v>
      </c>
      <c r="AA460" s="16" t="n">
        <v>0.624112221323233</v>
      </c>
      <c r="AB460" s="16" t="n">
        <v>0.251899830881067</v>
      </c>
      <c r="AC460" s="16" t="n">
        <v>0.314541680591998</v>
      </c>
      <c r="AD460" s="16" t="n">
        <v>0.0921219092822369</v>
      </c>
      <c r="AE460" s="16"/>
      <c r="AF460" s="16" t="n">
        <v>0.885180775419175</v>
      </c>
      <c r="AG460" s="16" t="n">
        <v>0.00303674574584054</v>
      </c>
      <c r="AH460" s="16" t="n">
        <v>0.0596009450619057</v>
      </c>
      <c r="AI460" s="16" t="n">
        <v>0.0653461042563543</v>
      </c>
      <c r="AJ460" s="16" t="n">
        <v>0.102391762954211</v>
      </c>
      <c r="AK460" s="16" t="n">
        <v>0.442857209489704</v>
      </c>
      <c r="AL460" s="16" t="n">
        <v>0.0905136468444262</v>
      </c>
      <c r="AM460" s="16" t="n">
        <v>0.197973928767211</v>
      </c>
      <c r="AN460" s="16" t="n">
        <v>0.165045149980771</v>
      </c>
      <c r="AO460" s="16" t="n">
        <v>0</v>
      </c>
      <c r="AP460" s="16" t="n">
        <v>0.772990614719447</v>
      </c>
      <c r="AQ460" s="16"/>
      <c r="AR460" s="16" t="n">
        <v>0.289571387181951</v>
      </c>
      <c r="AS460" s="16" t="n">
        <v>0.234546763698542</v>
      </c>
      <c r="AT460" s="16" t="n">
        <v>0.264700979678164</v>
      </c>
    </row>
    <row r="461">
      <c r="B461" t="s">
        <v>222</v>
      </c>
      <c r="C461" s="16" t="n">
        <v>0.128205744537458</v>
      </c>
      <c r="D461" s="16" t="n">
        <v>0.034055986184047</v>
      </c>
      <c r="E461" s="16" t="n">
        <v>0.0665560378135571</v>
      </c>
      <c r="F461" s="16" t="n">
        <v>0.182187995150131</v>
      </c>
      <c r="G461" s="16"/>
      <c r="H461" s="16" t="n">
        <v>0.0316875856949784</v>
      </c>
      <c r="I461" s="16" t="n">
        <v>0.0511868839022375</v>
      </c>
      <c r="J461" s="16"/>
      <c r="K461" s="16" t="n">
        <v>0.0408017398969394</v>
      </c>
      <c r="L461" s="16"/>
      <c r="M461" s="16" t="n">
        <v>0.131897172103791</v>
      </c>
      <c r="N461" s="16" t="n">
        <v>0.132294545843971</v>
      </c>
      <c r="O461" s="16" t="n">
        <v>0.0856741786819416</v>
      </c>
      <c r="P461" s="16" t="n">
        <v>0.0504075472991681</v>
      </c>
      <c r="Q461" s="16"/>
      <c r="R461" s="16" t="n">
        <v>0</v>
      </c>
      <c r="S461" s="16" t="n">
        <v>0.177561549943242</v>
      </c>
      <c r="T461" s="16" t="n">
        <v>0.0532231662238367</v>
      </c>
      <c r="U461" s="16" t="n">
        <v>0.228388150358442</v>
      </c>
      <c r="V461" s="16" t="n">
        <v>0.0140163175764745</v>
      </c>
      <c r="W461" s="16"/>
      <c r="X461" s="16" t="n">
        <v>0.270951349191333</v>
      </c>
      <c r="Y461" s="16" t="n">
        <v>0.074800204167174</v>
      </c>
      <c r="Z461" s="16" t="n">
        <v>0.0738915527116578</v>
      </c>
      <c r="AA461" s="16" t="n">
        <v>0.00269091279082016</v>
      </c>
      <c r="AB461" s="16" t="n">
        <v>0.0431292969698444</v>
      </c>
      <c r="AC461" s="16" t="n">
        <v>0.113383184414671</v>
      </c>
      <c r="AD461" s="16" t="n">
        <v>0.0436458825853377</v>
      </c>
      <c r="AE461" s="16"/>
      <c r="AF461" s="16" t="n">
        <v>0</v>
      </c>
      <c r="AG461" s="16" t="n">
        <v>0.351341220157656</v>
      </c>
      <c r="AH461" s="16" t="n">
        <v>0.0396166503069295</v>
      </c>
      <c r="AI461" s="16" t="n">
        <v>0.030357822377231</v>
      </c>
      <c r="AJ461" s="16" t="n">
        <v>0.0896581043416597</v>
      </c>
      <c r="AK461" s="16" t="n">
        <v>0.000290667861930908</v>
      </c>
      <c r="AL461" s="16" t="n">
        <v>0.0320536211954004</v>
      </c>
      <c r="AM461" s="16" t="n">
        <v>0.311361843997424</v>
      </c>
      <c r="AN461" s="16" t="n">
        <v>0.0759502063122265</v>
      </c>
      <c r="AO461" s="16" t="n">
        <v>0.201007434173037</v>
      </c>
      <c r="AP461" s="16" t="n">
        <v>0</v>
      </c>
      <c r="AQ461" s="16"/>
      <c r="AR461" s="16" t="n">
        <v>0.0123786949351797</v>
      </c>
      <c r="AS461" s="16" t="n">
        <v>0.134634574307311</v>
      </c>
      <c r="AT461" s="16" t="n">
        <v>0.257973454619667</v>
      </c>
    </row>
    <row r="462">
      <c r="B462" t="s">
        <v>223</v>
      </c>
      <c r="C462" s="16" t="n">
        <v>0.0670815049374117</v>
      </c>
      <c r="D462" s="16" t="n">
        <v>0.0275936258535713</v>
      </c>
      <c r="E462" s="16" t="n">
        <v>0.0617966577325472</v>
      </c>
      <c r="F462" s="16" t="n">
        <v>0.0763324216366938</v>
      </c>
      <c r="G462" s="16"/>
      <c r="H462" s="16" t="n">
        <v>0.0534848966826488</v>
      </c>
      <c r="I462" s="16" t="n">
        <v>0.0907377441367821</v>
      </c>
      <c r="J462" s="16"/>
      <c r="K462" s="16" t="n">
        <v>0.0684328615417263</v>
      </c>
      <c r="L462" s="16"/>
      <c r="M462" s="16" t="n">
        <v>0.0831807883199074</v>
      </c>
      <c r="N462" s="16" t="n">
        <v>0.00946173944467569</v>
      </c>
      <c r="O462" s="16" t="n">
        <v>0.0428370893409708</v>
      </c>
      <c r="P462" s="16" t="n">
        <v>0.0190744704569791</v>
      </c>
      <c r="Q462" s="16"/>
      <c r="R462" s="16" t="n">
        <v>0</v>
      </c>
      <c r="S462" s="16" t="n">
        <v>0.140787976057643</v>
      </c>
      <c r="T462" s="16" t="n">
        <v>0.0841668005838918</v>
      </c>
      <c r="U462" s="16" t="n">
        <v>0.000905430140569675</v>
      </c>
      <c r="V462" s="16" t="n">
        <v>0.142514467160822</v>
      </c>
      <c r="W462" s="16"/>
      <c r="X462" s="16" t="n">
        <v>0.0600669777697149</v>
      </c>
      <c r="Y462" s="16" t="n">
        <v>0.380487521951211</v>
      </c>
      <c r="Z462" s="16" t="n">
        <v>0</v>
      </c>
      <c r="AA462" s="16" t="n">
        <v>0.00213093223593424</v>
      </c>
      <c r="AB462" s="16" t="n">
        <v>0.00313725701685524</v>
      </c>
      <c r="AC462" s="16" t="n">
        <v>0</v>
      </c>
      <c r="AD462" s="16" t="n">
        <v>0.00763127158547228</v>
      </c>
      <c r="AE462" s="16"/>
      <c r="AF462" s="16" t="n">
        <v>0.0150141390357288</v>
      </c>
      <c r="AG462" s="16" t="n">
        <v>0</v>
      </c>
      <c r="AH462" s="16" t="n">
        <v>0</v>
      </c>
      <c r="AI462" s="16" t="n">
        <v>0.00614256280243282</v>
      </c>
      <c r="AJ462" s="16" t="n">
        <v>0</v>
      </c>
      <c r="AK462" s="16" t="n">
        <v>0.101083165539436</v>
      </c>
      <c r="AL462" s="16" t="n">
        <v>0</v>
      </c>
      <c r="AM462" s="16" t="n">
        <v>0.158350416465417</v>
      </c>
      <c r="AN462" s="16" t="n">
        <v>0</v>
      </c>
      <c r="AO462" s="16" t="n">
        <v>0</v>
      </c>
      <c r="AP462" s="16" t="n">
        <v>0</v>
      </c>
      <c r="AQ462" s="16"/>
      <c r="AR462" s="16" t="n">
        <v>0.104086305534546</v>
      </c>
      <c r="AS462" s="16" t="n">
        <v>0.0999121893912309</v>
      </c>
      <c r="AT462" s="16" t="n">
        <v>0.00366705011074173</v>
      </c>
    </row>
    <row r="463">
      <c r="B463" t="s">
        <v>92</v>
      </c>
      <c r="C463" s="16" t="n">
        <v>0.0407290894298315</v>
      </c>
      <c r="D463" s="16" t="n">
        <v>0.00139470626566734</v>
      </c>
      <c r="E463" s="16" t="n">
        <v>0.0560984395811856</v>
      </c>
      <c r="F463" s="16" t="n">
        <v>0.0365138356320073</v>
      </c>
      <c r="G463" s="16"/>
      <c r="H463" s="16" t="n">
        <v>0</v>
      </c>
      <c r="I463" s="16" t="n">
        <v>0.042346921607635</v>
      </c>
      <c r="J463" s="16"/>
      <c r="K463" s="16" t="n">
        <v>0</v>
      </c>
      <c r="L463" s="16"/>
      <c r="M463" s="16" t="n">
        <v>0.0538298691683114</v>
      </c>
      <c r="N463" s="16" t="n">
        <v>0</v>
      </c>
      <c r="O463" s="16" t="n">
        <v>0</v>
      </c>
      <c r="P463" s="16" t="n">
        <v>0.00783326921054727</v>
      </c>
      <c r="Q463" s="16"/>
      <c r="R463" s="16" t="n">
        <v>0.410567817299309</v>
      </c>
      <c r="S463" s="16" t="n">
        <v>0</v>
      </c>
      <c r="T463" s="16" t="n">
        <v>0</v>
      </c>
      <c r="U463" s="16" t="n">
        <v>0.000155987374716609</v>
      </c>
      <c r="V463" s="16" t="n">
        <v>0.111094433620057</v>
      </c>
      <c r="W463" s="16"/>
      <c r="X463" s="16" t="n">
        <v>0.0550817086507459</v>
      </c>
      <c r="Y463" s="16" t="n">
        <v>0</v>
      </c>
      <c r="Z463" s="16" t="n">
        <v>0</v>
      </c>
      <c r="AA463" s="16" t="n">
        <v>0</v>
      </c>
      <c r="AB463" s="16" t="n">
        <v>0</v>
      </c>
      <c r="AC463" s="16" t="n">
        <v>0</v>
      </c>
      <c r="AD463" s="16" t="n">
        <v>0.357060171468328</v>
      </c>
      <c r="AE463" s="16"/>
      <c r="AF463" s="16" t="n">
        <v>0.00220649847782265</v>
      </c>
      <c r="AG463" s="16" t="n">
        <v>0</v>
      </c>
      <c r="AH463" s="16" t="n">
        <v>0</v>
      </c>
      <c r="AI463" s="16" t="n">
        <v>0</v>
      </c>
      <c r="AJ463" s="16" t="n">
        <v>0.00108805402163871</v>
      </c>
      <c r="AK463" s="16" t="n">
        <v>0.0991294374484239</v>
      </c>
      <c r="AL463" s="16" t="n">
        <v>0</v>
      </c>
      <c r="AM463" s="16" t="n">
        <v>0</v>
      </c>
      <c r="AN463" s="16" t="n">
        <v>0</v>
      </c>
      <c r="AO463" s="16" t="n">
        <v>0</v>
      </c>
      <c r="AP463" s="16" t="n">
        <v>0.202883978988868</v>
      </c>
      <c r="AQ463" s="16"/>
      <c r="AR463" s="16" t="n">
        <v>0.0980285730095165</v>
      </c>
      <c r="AS463" s="16" t="n">
        <v>0.000263456113299489</v>
      </c>
      <c r="AT463" s="16" t="n">
        <v>0</v>
      </c>
    </row>
    <row r="464">
      <c r="B464" t="s">
        <v>224</v>
      </c>
      <c r="C464" s="16" t="n">
        <v>0.495779964577108</v>
      </c>
      <c r="D464" s="16" t="n">
        <v>0.459461956475991</v>
      </c>
      <c r="E464" s="16" t="n">
        <v>0.446056904632597</v>
      </c>
      <c r="F464" s="16" t="n">
        <v>0.53348872710518</v>
      </c>
      <c r="G464" s="16"/>
      <c r="H464" s="16" t="n">
        <v>0.554702111948535</v>
      </c>
      <c r="I464" s="16" t="n">
        <v>0.591192615250926</v>
      </c>
      <c r="J464" s="16"/>
      <c r="K464" s="16" t="n">
        <v>0.700927083587747</v>
      </c>
      <c r="L464" s="16"/>
      <c r="M464" s="16" t="n">
        <v>0.435269406231825</v>
      </c>
      <c r="N464" s="16" t="n">
        <v>0.69576634384736</v>
      </c>
      <c r="O464" s="16" t="n">
        <v>0.618510545752453</v>
      </c>
      <c r="P464" s="16" t="n">
        <v>0.754879458917625</v>
      </c>
      <c r="Q464" s="16"/>
      <c r="R464" s="16" t="n">
        <v>0.555909010569994</v>
      </c>
      <c r="S464" s="16" t="n">
        <v>0.198019031119207</v>
      </c>
      <c r="T464" s="16" t="n">
        <v>0.837963592847786</v>
      </c>
      <c r="U464" s="16" t="n">
        <v>0.4567783500292</v>
      </c>
      <c r="V464" s="16" t="n">
        <v>0.344665257582048</v>
      </c>
      <c r="W464" s="16"/>
      <c r="X464" s="16" t="n">
        <v>0.42567743981653</v>
      </c>
      <c r="Y464" s="16" t="n">
        <v>0.0899996314437888</v>
      </c>
      <c r="Z464" s="16" t="n">
        <v>0.88425617481564</v>
      </c>
      <c r="AA464" s="16" t="n">
        <v>0.371065933650012</v>
      </c>
      <c r="AB464" s="16" t="n">
        <v>0.701833615132233</v>
      </c>
      <c r="AC464" s="16" t="n">
        <v>0.572075134993331</v>
      </c>
      <c r="AD464" s="16" t="n">
        <v>0.499540765078626</v>
      </c>
      <c r="AE464" s="16"/>
      <c r="AF464" s="16" t="n">
        <v>0.0975985870672732</v>
      </c>
      <c r="AG464" s="16" t="n">
        <v>0.645622034096503</v>
      </c>
      <c r="AH464" s="16" t="n">
        <v>0.900782404631165</v>
      </c>
      <c r="AI464" s="16" t="n">
        <v>0.898153510563982</v>
      </c>
      <c r="AJ464" s="16" t="n">
        <v>0.80686207868249</v>
      </c>
      <c r="AK464" s="16" t="n">
        <v>0.356639519660505</v>
      </c>
      <c r="AL464" s="16" t="n">
        <v>0.877432731960173</v>
      </c>
      <c r="AM464" s="16" t="n">
        <v>0.332313810769949</v>
      </c>
      <c r="AN464" s="16" t="n">
        <v>0.759004643707003</v>
      </c>
      <c r="AO464" s="16" t="n">
        <v>0.798992565826963</v>
      </c>
      <c r="AP464" s="16" t="n">
        <v>0.0241254062916854</v>
      </c>
      <c r="AQ464" s="16"/>
      <c r="AR464" s="16" t="n">
        <v>0.495935039338807</v>
      </c>
      <c r="AS464" s="16" t="n">
        <v>0.530643016489617</v>
      </c>
      <c r="AT464" s="16" t="n">
        <v>0.473658515591427</v>
      </c>
    </row>
    <row r="465">
      <c r="B465" t="s">
        <v>225</v>
      </c>
      <c r="C465" s="16" t="n">
        <v>0.19528724947487</v>
      </c>
      <c r="D465" s="16" t="n">
        <v>0.0616496120376183</v>
      </c>
      <c r="E465" s="16" t="n">
        <v>0.128352695546104</v>
      </c>
      <c r="F465" s="16" t="n">
        <v>0.258520416786825</v>
      </c>
      <c r="G465" s="16"/>
      <c r="H465" s="16" t="n">
        <v>0.0851724823776272</v>
      </c>
      <c r="I465" s="16" t="n">
        <v>0.14192462803902</v>
      </c>
      <c r="J465" s="16"/>
      <c r="K465" s="16" t="n">
        <v>0.109234601438666</v>
      </c>
      <c r="L465" s="16"/>
      <c r="M465" s="16" t="n">
        <v>0.215077960423698</v>
      </c>
      <c r="N465" s="16" t="n">
        <v>0.141756285288647</v>
      </c>
      <c r="O465" s="16" t="n">
        <v>0.128511268022912</v>
      </c>
      <c r="P465" s="16" t="n">
        <v>0.0694820177561472</v>
      </c>
      <c r="Q465" s="16"/>
      <c r="R465" s="16" t="n">
        <v>0</v>
      </c>
      <c r="S465" s="16" t="n">
        <v>0.318349526000885</v>
      </c>
      <c r="T465" s="16" t="n">
        <v>0.137389966807729</v>
      </c>
      <c r="U465" s="16" t="n">
        <v>0.229293580499012</v>
      </c>
      <c r="V465" s="16" t="n">
        <v>0.156530784737296</v>
      </c>
      <c r="W465" s="16"/>
      <c r="X465" s="16" t="n">
        <v>0.331018326961048</v>
      </c>
      <c r="Y465" s="16" t="n">
        <v>0.455287726118385</v>
      </c>
      <c r="Z465" s="16" t="n">
        <v>0.0738915527116578</v>
      </c>
      <c r="AA465" s="16" t="n">
        <v>0.0048218450267544</v>
      </c>
      <c r="AB465" s="16" t="n">
        <v>0.0462665539866996</v>
      </c>
      <c r="AC465" s="16" t="n">
        <v>0.113383184414671</v>
      </c>
      <c r="AD465" s="16" t="n">
        <v>0.05127715417081</v>
      </c>
      <c r="AE465" s="16"/>
      <c r="AF465" s="16" t="n">
        <v>0.0150141390357288</v>
      </c>
      <c r="AG465" s="16" t="n">
        <v>0.351341220157656</v>
      </c>
      <c r="AH465" s="16" t="n">
        <v>0.0396166503069295</v>
      </c>
      <c r="AI465" s="16" t="n">
        <v>0.0365003851796638</v>
      </c>
      <c r="AJ465" s="16" t="n">
        <v>0.0896581043416597</v>
      </c>
      <c r="AK465" s="16" t="n">
        <v>0.101373833401367</v>
      </c>
      <c r="AL465" s="16" t="n">
        <v>0.0320536211954004</v>
      </c>
      <c r="AM465" s="16" t="n">
        <v>0.46971226046284</v>
      </c>
      <c r="AN465" s="16" t="n">
        <v>0.0759502063122265</v>
      </c>
      <c r="AO465" s="16" t="n">
        <v>0.201007434173037</v>
      </c>
      <c r="AP465" s="16" t="n">
        <v>0</v>
      </c>
      <c r="AQ465" s="16"/>
      <c r="AR465" s="16" t="n">
        <v>0.116465000469725</v>
      </c>
      <c r="AS465" s="16" t="n">
        <v>0.234546763698542</v>
      </c>
      <c r="AT465" s="16" t="n">
        <v>0.261640504730409</v>
      </c>
    </row>
    <row r="466">
      <c r="B466" t="s">
        <v>123</v>
      </c>
      <c r="C466" s="16" t="n">
        <v>0.300492715102238</v>
      </c>
      <c r="D466" s="16" t="n">
        <v>0.397812344438373</v>
      </c>
      <c r="E466" s="16" t="n">
        <v>0.317704209086492</v>
      </c>
      <c r="F466" s="16" t="n">
        <v>0.274968310318355</v>
      </c>
      <c r="G466" s="16"/>
      <c r="H466" s="16" t="n">
        <v>0.469529629570908</v>
      </c>
      <c r="I466" s="16" t="n">
        <v>0.449267987211907</v>
      </c>
      <c r="J466" s="16"/>
      <c r="K466" s="16" t="n">
        <v>0.591692482149081</v>
      </c>
      <c r="L466" s="16"/>
      <c r="M466" s="16" t="n">
        <v>0.220191445808126</v>
      </c>
      <c r="N466" s="16" t="n">
        <v>0.554010058558713</v>
      </c>
      <c r="O466" s="16" t="n">
        <v>0.48999927772954</v>
      </c>
      <c r="P466" s="16" t="n">
        <v>0.685397441161478</v>
      </c>
      <c r="Q466" s="16"/>
      <c r="R466" s="16" t="n">
        <v>0.555909010569994</v>
      </c>
      <c r="S466" s="16" t="n">
        <v>-0.120330494881679</v>
      </c>
      <c r="T466" s="16" t="n">
        <v>0.700573626040057</v>
      </c>
      <c r="U466" s="16" t="n">
        <v>0.227484769530188</v>
      </c>
      <c r="V466" s="16" t="n">
        <v>0.188134472844751</v>
      </c>
      <c r="W466" s="16"/>
      <c r="X466" s="16" t="n">
        <v>0.0946591128554818</v>
      </c>
      <c r="Y466" s="16" t="n">
        <v>-0.365288094674596</v>
      </c>
      <c r="Z466" s="16" t="n">
        <v>0.810364622103982</v>
      </c>
      <c r="AA466" s="16" t="n">
        <v>0.366244088623258</v>
      </c>
      <c r="AB466" s="16" t="n">
        <v>0.655567061145534</v>
      </c>
      <c r="AC466" s="16" t="n">
        <v>0.45869195057866</v>
      </c>
      <c r="AD466" s="16" t="n">
        <v>0.448263610907816</v>
      </c>
      <c r="AE466" s="16"/>
      <c r="AF466" s="16" t="n">
        <v>0.0825844480315445</v>
      </c>
      <c r="AG466" s="16" t="n">
        <v>0.294280813938847</v>
      </c>
      <c r="AH466" s="16" t="n">
        <v>0.861165754324235</v>
      </c>
      <c r="AI466" s="16" t="n">
        <v>0.861653125384318</v>
      </c>
      <c r="AJ466" s="16" t="n">
        <v>0.717203974340831</v>
      </c>
      <c r="AK466" s="16" t="n">
        <v>0.255265686259139</v>
      </c>
      <c r="AL466" s="16" t="n">
        <v>0.845379110764773</v>
      </c>
      <c r="AM466" s="16" t="n">
        <v>-0.137398449692891</v>
      </c>
      <c r="AN466" s="16" t="n">
        <v>0.683054437394776</v>
      </c>
      <c r="AO466" s="16" t="n">
        <v>0.597985131653927</v>
      </c>
      <c r="AP466" s="16" t="n">
        <v>0.0241254062916854</v>
      </c>
      <c r="AQ466" s="16"/>
      <c r="AR466" s="16" t="n">
        <v>0.379470038869081</v>
      </c>
      <c r="AS466" s="16" t="n">
        <v>0.296096252791075</v>
      </c>
      <c r="AT466" s="16" t="n">
        <v>0.212018010861017</v>
      </c>
    </row>
    <row r="467">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c r="AC467" s="16"/>
      <c r="AD467" s="16"/>
      <c r="AE467" s="16"/>
      <c r="AF467" s="16"/>
      <c r="AG467" s="16"/>
      <c r="AH467" s="16"/>
      <c r="AI467" s="16"/>
      <c r="AJ467" s="16"/>
      <c r="AK467" s="16"/>
      <c r="AL467" s="16"/>
      <c r="AM467" s="16"/>
      <c r="AN467" s="16"/>
      <c r="AO467" s="16"/>
      <c r="AP467" s="16"/>
      <c r="AQ467" s="16"/>
      <c r="AR467" s="16"/>
      <c r="AS467" s="16"/>
      <c r="AT467" s="16"/>
    </row>
    <row r="468">
      <c r="B468" s="7" t="s">
        <v>257</v>
      </c>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c r="AA468" s="16"/>
      <c r="AB468" s="16"/>
      <c r="AC468" s="16"/>
      <c r="AD468" s="16"/>
      <c r="AE468" s="16"/>
      <c r="AF468" s="16"/>
      <c r="AG468" s="16"/>
      <c r="AH468" s="16"/>
      <c r="AI468" s="16"/>
      <c r="AJ468" s="16"/>
      <c r="AK468" s="16"/>
      <c r="AL468" s="16"/>
      <c r="AM468" s="16"/>
      <c r="AN468" s="16"/>
      <c r="AO468" s="16"/>
      <c r="AP468" s="16"/>
      <c r="AQ468" s="16"/>
      <c r="AR468" s="16"/>
      <c r="AS468" s="16"/>
      <c r="AT468" s="16"/>
    </row>
    <row r="469">
      <c r="B469" s="26" t="s">
        <v>252</v>
      </c>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c r="AB469" s="16"/>
      <c r="AC469" s="16"/>
      <c r="AD469" s="16"/>
      <c r="AE469" s="16"/>
      <c r="AF469" s="16"/>
      <c r="AG469" s="16"/>
      <c r="AH469" s="16"/>
      <c r="AI469" s="16"/>
      <c r="AJ469" s="16"/>
      <c r="AK469" s="16"/>
      <c r="AL469" s="16"/>
      <c r="AM469" s="16"/>
      <c r="AN469" s="16"/>
      <c r="AO469" s="16"/>
      <c r="AP469" s="16"/>
      <c r="AQ469" s="16"/>
      <c r="AR469" s="16"/>
      <c r="AS469" s="16"/>
      <c r="AT469" s="16"/>
    </row>
    <row r="470">
      <c r="B470" t="s">
        <v>219</v>
      </c>
      <c r="C470" s="16" t="n">
        <v>0.138802530974912</v>
      </c>
      <c r="D470" s="16" t="n">
        <v>0.213782409539029</v>
      </c>
      <c r="E470" s="16" t="n">
        <v>0.139399454002604</v>
      </c>
      <c r="F470" s="16" t="n">
        <v>0.12737989796314</v>
      </c>
      <c r="G470" s="16"/>
      <c r="H470" s="16" t="n">
        <v>0.375424684223948</v>
      </c>
      <c r="I470" s="16" t="n">
        <v>0.207362602071812</v>
      </c>
      <c r="J470" s="16"/>
      <c r="K470" s="16" t="n">
        <v>0.0736324062597297</v>
      </c>
      <c r="L470" s="16"/>
      <c r="M470" s="16" t="n">
        <v>0.114967692038944</v>
      </c>
      <c r="N470" s="16" t="n">
        <v>0.183757065644783</v>
      </c>
      <c r="O470" s="16" t="n">
        <v>0.257050769790199</v>
      </c>
      <c r="P470" s="16" t="n">
        <v>0.380474902826368</v>
      </c>
      <c r="Q470" s="16"/>
      <c r="R470" s="16" t="n">
        <v>0.514765519397732</v>
      </c>
      <c r="S470" s="16" t="n">
        <v>0.0115258163817462</v>
      </c>
      <c r="T470" s="16" t="n">
        <v>0.212309530962349</v>
      </c>
      <c r="U470" s="16" t="n">
        <v>0.0901094590730755</v>
      </c>
      <c r="V470" s="16" t="n">
        <v>0.142158062461015</v>
      </c>
      <c r="W470" s="16"/>
      <c r="X470" s="16" t="n">
        <v>0.0774985834666694</v>
      </c>
      <c r="Y470" s="16" t="n">
        <v>0</v>
      </c>
      <c r="Z470" s="16" t="n">
        <v>0.176172561413393</v>
      </c>
      <c r="AA470" s="16" t="n">
        <v>0.152905884155104</v>
      </c>
      <c r="AB470" s="16" t="n">
        <v>0.237491905681324</v>
      </c>
      <c r="AC470" s="16" t="n">
        <v>0.302163904201138</v>
      </c>
      <c r="AD470" s="16" t="n">
        <v>0.477087553153861</v>
      </c>
      <c r="AE470" s="16"/>
      <c r="AF470" s="16" t="n">
        <v>0.0748102899060991</v>
      </c>
      <c r="AG470" s="16" t="n">
        <v>0.510369924424095</v>
      </c>
      <c r="AH470" s="16" t="n">
        <v>0.435675660560706</v>
      </c>
      <c r="AI470" s="16" t="n">
        <v>0.129683214985205</v>
      </c>
      <c r="AJ470" s="16" t="n">
        <v>0.0769543584125102</v>
      </c>
      <c r="AK470" s="16" t="n">
        <v>0.0847194413116686</v>
      </c>
      <c r="AL470" s="16" t="n">
        <v>0.797403210673849</v>
      </c>
      <c r="AM470" s="16" t="n">
        <v>0.00777440947412793</v>
      </c>
      <c r="AN470" s="16" t="n">
        <v>0.0808008667440373</v>
      </c>
      <c r="AO470" s="16" t="n">
        <v>0.174165186023508</v>
      </c>
      <c r="AP470" s="16" t="n">
        <v>0.0241254062916854</v>
      </c>
      <c r="AQ470" s="16"/>
      <c r="AR470" s="16" t="n">
        <v>0.0648359906082267</v>
      </c>
      <c r="AS470" s="16" t="n">
        <v>0.344969665880727</v>
      </c>
      <c r="AT470" s="16" t="n">
        <v>0.0944968271962044</v>
      </c>
    </row>
    <row r="471">
      <c r="B471" t="s">
        <v>220</v>
      </c>
      <c r="C471" s="16" t="n">
        <v>0.370369205898684</v>
      </c>
      <c r="D471" s="16" t="n">
        <v>0.471017918409565</v>
      </c>
      <c r="E471" s="16" t="n">
        <v>0.401408421729746</v>
      </c>
      <c r="F471" s="16" t="n">
        <v>0.335354583688603</v>
      </c>
      <c r="G471" s="16"/>
      <c r="H471" s="16" t="n">
        <v>0.448152294449898</v>
      </c>
      <c r="I471" s="16" t="n">
        <v>0.294376250643665</v>
      </c>
      <c r="J471" s="16"/>
      <c r="K471" s="16" t="n">
        <v>0.360709515493885</v>
      </c>
      <c r="L471" s="16"/>
      <c r="M471" s="16" t="n">
        <v>0.39349704799348</v>
      </c>
      <c r="N471" s="16" t="n">
        <v>0.287107783949285</v>
      </c>
      <c r="O471" s="16" t="n">
        <v>0.328117646287013</v>
      </c>
      <c r="P471" s="16" t="n">
        <v>0.335610968706849</v>
      </c>
      <c r="Q471" s="16"/>
      <c r="R471" s="16" t="n">
        <v>0.0746666633029584</v>
      </c>
      <c r="S471" s="16" t="n">
        <v>0.0429322622541541</v>
      </c>
      <c r="T471" s="16" t="n">
        <v>0.382932204203199</v>
      </c>
      <c r="U471" s="16" t="n">
        <v>0.496304209764758</v>
      </c>
      <c r="V471" s="16" t="n">
        <v>0.429027171922518</v>
      </c>
      <c r="W471" s="16"/>
      <c r="X471" s="16" t="n">
        <v>0.33145051414887</v>
      </c>
      <c r="Y471" s="16" t="n">
        <v>0.288760100446154</v>
      </c>
      <c r="Z471" s="16" t="n">
        <v>0.380052347725773</v>
      </c>
      <c r="AA471" s="16" t="n">
        <v>0.688624468329587</v>
      </c>
      <c r="AB471" s="16" t="n">
        <v>0.191311094625726</v>
      </c>
      <c r="AC471" s="16" t="n">
        <v>0.204414762043028</v>
      </c>
      <c r="AD471" s="16" t="n">
        <v>0.084454839169538</v>
      </c>
      <c r="AE471" s="16"/>
      <c r="AF471" s="16" t="n">
        <v>0.153440931966561</v>
      </c>
      <c r="AG471" s="16" t="n">
        <v>0.126141872434887</v>
      </c>
      <c r="AH471" s="16" t="n">
        <v>0.448463657963326</v>
      </c>
      <c r="AI471" s="16" t="n">
        <v>0.528623568344084</v>
      </c>
      <c r="AJ471" s="16" t="n">
        <v>0.710700333234918</v>
      </c>
      <c r="AK471" s="16" t="n">
        <v>0.15109229097493</v>
      </c>
      <c r="AL471" s="16" t="n">
        <v>0.120495608502897</v>
      </c>
      <c r="AM471" s="16" t="n">
        <v>0.256086832526521</v>
      </c>
      <c r="AN471" s="16" t="n">
        <v>0.298777531783192</v>
      </c>
      <c r="AO471" s="16" t="n">
        <v>0.624827379803455</v>
      </c>
      <c r="AP471" s="16" t="n">
        <v>0.772990614719447</v>
      </c>
      <c r="AQ471" s="16"/>
      <c r="AR471" s="16" t="n">
        <v>0.417273962170306</v>
      </c>
      <c r="AS471" s="16" t="n">
        <v>0.0907764714723045</v>
      </c>
      <c r="AT471" s="16" t="n">
        <v>0.492152132317423</v>
      </c>
    </row>
    <row r="472">
      <c r="B472" t="s">
        <v>250</v>
      </c>
      <c r="C472" s="16" t="n">
        <v>0.185642111471289</v>
      </c>
      <c r="D472" s="16" t="n">
        <v>0.157767494746157</v>
      </c>
      <c r="E472" s="16" t="n">
        <v>0.272091865357205</v>
      </c>
      <c r="F472" s="16" t="n">
        <v>0.133475003184702</v>
      </c>
      <c r="G472" s="16"/>
      <c r="H472" s="16" t="n">
        <v>0.0566281956447091</v>
      </c>
      <c r="I472" s="16" t="n">
        <v>0.181248563716835</v>
      </c>
      <c r="J472" s="16"/>
      <c r="K472" s="16" t="n">
        <v>0.377803281520745</v>
      </c>
      <c r="L472" s="16"/>
      <c r="M472" s="16" t="n">
        <v>0.1418826266231</v>
      </c>
      <c r="N472" s="16" t="n">
        <v>0.378773477420236</v>
      </c>
      <c r="O472" s="16" t="n">
        <v>0.177556163451198</v>
      </c>
      <c r="P472" s="16" t="n">
        <v>0.159683515529722</v>
      </c>
      <c r="Q472" s="16"/>
      <c r="R472" s="16" t="n">
        <v>0</v>
      </c>
      <c r="S472" s="16" t="n">
        <v>0.471852696993794</v>
      </c>
      <c r="T472" s="16" t="n">
        <v>0.264133343399266</v>
      </c>
      <c r="U472" s="16" t="n">
        <v>0.122990918865546</v>
      </c>
      <c r="V472" s="16" t="n">
        <v>0.0376591209660257</v>
      </c>
      <c r="W472" s="16"/>
      <c r="X472" s="16" t="n">
        <v>0.145371695041404</v>
      </c>
      <c r="Y472" s="16" t="n">
        <v>0.0435569427835756</v>
      </c>
      <c r="Z472" s="16" t="n">
        <v>0.220635080284874</v>
      </c>
      <c r="AA472" s="16" t="n">
        <v>0.151547339166073</v>
      </c>
      <c r="AB472" s="16" t="n">
        <v>0.513366728233914</v>
      </c>
      <c r="AC472" s="16" t="n">
        <v>0.320519621777083</v>
      </c>
      <c r="AD472" s="16" t="n">
        <v>0.0213964560487098</v>
      </c>
      <c r="AE472" s="16"/>
      <c r="AF472" s="16" t="n">
        <v>0.00422986823615631</v>
      </c>
      <c r="AG472" s="16" t="n">
        <v>0.0121469829833622</v>
      </c>
      <c r="AH472" s="16" t="n">
        <v>0.0772792405617387</v>
      </c>
      <c r="AI472" s="16" t="n">
        <v>0.326529457696212</v>
      </c>
      <c r="AJ472" s="16" t="n">
        <v>0.0804850417335669</v>
      </c>
      <c r="AK472" s="16" t="n">
        <v>0.362570700571469</v>
      </c>
      <c r="AL472" s="16" t="n">
        <v>0.0363940250690447</v>
      </c>
      <c r="AM472" s="16" t="n">
        <v>0.250237304780116</v>
      </c>
      <c r="AN472" s="16" t="n">
        <v>0.469252866583258</v>
      </c>
      <c r="AO472" s="16" t="n">
        <v>0</v>
      </c>
      <c r="AP472" s="16" t="n">
        <v>0</v>
      </c>
      <c r="AQ472" s="16"/>
      <c r="AR472" s="16" t="n">
        <v>0.144392157525237</v>
      </c>
      <c r="AS472" s="16" t="n">
        <v>0.335512777542971</v>
      </c>
      <c r="AT472" s="16" t="n">
        <v>0.138971407629275</v>
      </c>
    </row>
    <row r="473">
      <c r="B473" t="s">
        <v>222</v>
      </c>
      <c r="C473" s="16" t="n">
        <v>0.15519492871915</v>
      </c>
      <c r="D473" s="16" t="n">
        <v>0.0878080865761713</v>
      </c>
      <c r="E473" s="16" t="n">
        <v>0.0791447390369385</v>
      </c>
      <c r="F473" s="16" t="n">
        <v>0.21461183625816</v>
      </c>
      <c r="G473" s="16"/>
      <c r="H473" s="16" t="n">
        <v>0.0384223410379564</v>
      </c>
      <c r="I473" s="16" t="n">
        <v>0.103312601497356</v>
      </c>
      <c r="J473" s="16"/>
      <c r="K473" s="16" t="n">
        <v>0.0294418454673411</v>
      </c>
      <c r="L473" s="16"/>
      <c r="M473" s="16" t="n">
        <v>0.183291056704662</v>
      </c>
      <c r="N473" s="16" t="n">
        <v>0.039559661273954</v>
      </c>
      <c r="O473" s="16" t="n">
        <v>0.151601241789648</v>
      </c>
      <c r="P473" s="16" t="n">
        <v>0.104817007433822</v>
      </c>
      <c r="Q473" s="16"/>
      <c r="R473" s="16" t="n">
        <v>0</v>
      </c>
      <c r="S473" s="16" t="n">
        <v>0.164026110511743</v>
      </c>
      <c r="T473" s="16" t="n">
        <v>0.103012285730236</v>
      </c>
      <c r="U473" s="16" t="n">
        <v>0.215598975240612</v>
      </c>
      <c r="V473" s="16" t="n">
        <v>0.133014242432003</v>
      </c>
      <c r="W473" s="16"/>
      <c r="X473" s="16" t="n">
        <v>0.269441202444263</v>
      </c>
      <c r="Y473" s="16" t="n">
        <v>0.380526902171471</v>
      </c>
      <c r="Z473" s="16" t="n">
        <v>0.0299589666053316</v>
      </c>
      <c r="AA473" s="16" t="n">
        <v>0.000336647786432927</v>
      </c>
      <c r="AB473" s="16" t="n">
        <v>0.0443320126118341</v>
      </c>
      <c r="AC473" s="16" t="n">
        <v>0.172901711978751</v>
      </c>
      <c r="AD473" s="16" t="n">
        <v>0.0283858019935587</v>
      </c>
      <c r="AE473" s="16"/>
      <c r="AF473" s="16" t="n">
        <v>0.752504770855455</v>
      </c>
      <c r="AG473" s="16" t="n">
        <v>0</v>
      </c>
      <c r="AH473" s="16" t="n">
        <v>0.0314356474855974</v>
      </c>
      <c r="AI473" s="16" t="n">
        <v>0.00953099922504666</v>
      </c>
      <c r="AJ473" s="16" t="n">
        <v>0.0617011322278268</v>
      </c>
      <c r="AK473" s="16" t="n">
        <v>0.102542070538542</v>
      </c>
      <c r="AL473" s="16" t="n">
        <v>0.00964802152792842</v>
      </c>
      <c r="AM473" s="16" t="n">
        <v>0.379581852190814</v>
      </c>
      <c r="AN473" s="16" t="n">
        <v>0.151168734889513</v>
      </c>
      <c r="AO473" s="16" t="n">
        <v>0.0166786790759602</v>
      </c>
      <c r="AP473" s="16" t="n">
        <v>0</v>
      </c>
      <c r="AQ473" s="16"/>
      <c r="AR473" s="16" t="n">
        <v>0.161986673086314</v>
      </c>
      <c r="AS473" s="16" t="n">
        <v>0.0209164760647308</v>
      </c>
      <c r="AT473" s="16" t="n">
        <v>0.231861373971805</v>
      </c>
    </row>
    <row r="474">
      <c r="B474" t="s">
        <v>223</v>
      </c>
      <c r="C474" s="16" t="n">
        <v>0.108916500113425</v>
      </c>
      <c r="D474" s="16" t="n">
        <v>0.0640063459342585</v>
      </c>
      <c r="E474" s="16" t="n">
        <v>0.0518570802923214</v>
      </c>
      <c r="F474" s="16" t="n">
        <v>0.152664843273388</v>
      </c>
      <c r="G474" s="16"/>
      <c r="H474" s="16" t="n">
        <v>0.0813724846434885</v>
      </c>
      <c r="I474" s="16" t="n">
        <v>0.170510411216726</v>
      </c>
      <c r="J474" s="16"/>
      <c r="K474" s="16" t="n">
        <v>0.158412951258299</v>
      </c>
      <c r="L474" s="16"/>
      <c r="M474" s="16" t="n">
        <v>0.112531707471503</v>
      </c>
      <c r="N474" s="16" t="n">
        <v>0.110802011711743</v>
      </c>
      <c r="O474" s="16" t="n">
        <v>0.0794663725946272</v>
      </c>
      <c r="P474" s="16" t="n">
        <v>0.0115803362926912</v>
      </c>
      <c r="Q474" s="16"/>
      <c r="R474" s="16" t="n">
        <v>0</v>
      </c>
      <c r="S474" s="16" t="n">
        <v>0.309250294608907</v>
      </c>
      <c r="T474" s="16" t="n">
        <v>0.0361801157123363</v>
      </c>
      <c r="U474" s="16" t="n">
        <v>0.0749964370560091</v>
      </c>
      <c r="V474" s="16" t="n">
        <v>0.147046968598381</v>
      </c>
      <c r="W474" s="16"/>
      <c r="X474" s="16" t="n">
        <v>0.121156296248047</v>
      </c>
      <c r="Y474" s="16" t="n">
        <v>0.287156054598799</v>
      </c>
      <c r="Z474" s="16" t="n">
        <v>0.193181043970628</v>
      </c>
      <c r="AA474" s="16" t="n">
        <v>0.00445472832686937</v>
      </c>
      <c r="AB474" s="16" t="n">
        <v>0.0130315102788566</v>
      </c>
      <c r="AC474" s="16" t="n">
        <v>0</v>
      </c>
      <c r="AD474" s="16" t="n">
        <v>0.0326562996954508</v>
      </c>
      <c r="AE474" s="16"/>
      <c r="AF474" s="16" t="n">
        <v>0.0150141390357288</v>
      </c>
      <c r="AG474" s="16" t="n">
        <v>0.351341220157656</v>
      </c>
      <c r="AH474" s="16" t="n">
        <v>0.00714579342863192</v>
      </c>
      <c r="AI474" s="16" t="n">
        <v>0.00563275974945259</v>
      </c>
      <c r="AJ474" s="16" t="n">
        <v>0.0690710803695394</v>
      </c>
      <c r="AK474" s="16" t="n">
        <v>0.199946059154967</v>
      </c>
      <c r="AL474" s="16" t="n">
        <v>0.0299479550529668</v>
      </c>
      <c r="AM474" s="16" t="n">
        <v>0.106098064043737</v>
      </c>
      <c r="AN474" s="16" t="n">
        <v>0</v>
      </c>
      <c r="AO474" s="16" t="n">
        <v>0.184328755097076</v>
      </c>
      <c r="AP474" s="16" t="n">
        <v>0</v>
      </c>
      <c r="AQ474" s="16"/>
      <c r="AR474" s="16" t="n">
        <v>0.112649539878539</v>
      </c>
      <c r="AS474" s="16" t="n">
        <v>0.207561152925967</v>
      </c>
      <c r="AT474" s="16" t="n">
        <v>0.0425182588852927</v>
      </c>
    </row>
    <row r="475">
      <c r="B475" t="s">
        <v>92</v>
      </c>
      <c r="C475" s="16" t="n">
        <v>0.0410747228225391</v>
      </c>
      <c r="D475" s="16" t="n">
        <v>0.00561774479481993</v>
      </c>
      <c r="E475" s="16" t="n">
        <v>0.0560984395811856</v>
      </c>
      <c r="F475" s="16" t="n">
        <v>0.0365138356320073</v>
      </c>
      <c r="G475" s="16"/>
      <c r="H475" s="16" t="n">
        <v>0</v>
      </c>
      <c r="I475" s="16" t="n">
        <v>0.0431895708536061</v>
      </c>
      <c r="J475" s="16"/>
      <c r="K475" s="16" t="n">
        <v>0</v>
      </c>
      <c r="L475" s="16"/>
      <c r="M475" s="16" t="n">
        <v>0.0538298691683114</v>
      </c>
      <c r="N475" s="16" t="n">
        <v>0</v>
      </c>
      <c r="O475" s="16" t="n">
        <v>0.00620780608731447</v>
      </c>
      <c r="P475" s="16" t="n">
        <v>0.00783326921054727</v>
      </c>
      <c r="Q475" s="16"/>
      <c r="R475" s="16" t="n">
        <v>0.410567817299309</v>
      </c>
      <c r="S475" s="16" t="n">
        <v>0.000412819249655751</v>
      </c>
      <c r="T475" s="16" t="n">
        <v>0.00143251999261346</v>
      </c>
      <c r="U475" s="16" t="n">
        <v>0</v>
      </c>
      <c r="V475" s="16" t="n">
        <v>0.111094433620057</v>
      </c>
      <c r="W475" s="16"/>
      <c r="X475" s="16" t="n">
        <v>0.0550817086507459</v>
      </c>
      <c r="Y475" s="16" t="n">
        <v>0</v>
      </c>
      <c r="Z475" s="16" t="n">
        <v>0</v>
      </c>
      <c r="AA475" s="16" t="n">
        <v>0.00213093223593424</v>
      </c>
      <c r="AB475" s="16" t="n">
        <v>0.000466748568345989</v>
      </c>
      <c r="AC475" s="16" t="n">
        <v>0</v>
      </c>
      <c r="AD475" s="16" t="n">
        <v>0.356019049938882</v>
      </c>
      <c r="AE475" s="16"/>
      <c r="AF475" s="16" t="n">
        <v>0</v>
      </c>
      <c r="AG475" s="16" t="n">
        <v>0</v>
      </c>
      <c r="AH475" s="16" t="n">
        <v>0</v>
      </c>
      <c r="AI475" s="16" t="n">
        <v>0</v>
      </c>
      <c r="AJ475" s="16" t="n">
        <v>0.00108805402163871</v>
      </c>
      <c r="AK475" s="16" t="n">
        <v>0.0991294374484239</v>
      </c>
      <c r="AL475" s="16" t="n">
        <v>0.00611117917331503</v>
      </c>
      <c r="AM475" s="16" t="n">
        <v>0.000221536984684569</v>
      </c>
      <c r="AN475" s="16" t="n">
        <v>0</v>
      </c>
      <c r="AO475" s="16" t="n">
        <v>0</v>
      </c>
      <c r="AP475" s="16" t="n">
        <v>0.202883978988868</v>
      </c>
      <c r="AQ475" s="16"/>
      <c r="AR475" s="16" t="n">
        <v>0.0988616767313764</v>
      </c>
      <c r="AS475" s="16" t="n">
        <v>0.000263456113299489</v>
      </c>
      <c r="AT475" s="16" t="n">
        <v>0</v>
      </c>
    </row>
    <row r="476">
      <c r="B476" t="s">
        <v>224</v>
      </c>
      <c r="C476" s="16" t="n">
        <v>0.509171736873597</v>
      </c>
      <c r="D476" s="16" t="n">
        <v>0.684800327948594</v>
      </c>
      <c r="E476" s="16" t="n">
        <v>0.540807875732349</v>
      </c>
      <c r="F476" s="16" t="n">
        <v>0.462734481651743</v>
      </c>
      <c r="G476" s="16"/>
      <c r="H476" s="16" t="n">
        <v>0.823576978673846</v>
      </c>
      <c r="I476" s="16" t="n">
        <v>0.501738852715477</v>
      </c>
      <c r="J476" s="16"/>
      <c r="K476" s="16" t="n">
        <v>0.434341921753615</v>
      </c>
      <c r="L476" s="16"/>
      <c r="M476" s="16" t="n">
        <v>0.508464740032424</v>
      </c>
      <c r="N476" s="16" t="n">
        <v>0.470864849594067</v>
      </c>
      <c r="O476" s="16" t="n">
        <v>0.585168416077212</v>
      </c>
      <c r="P476" s="16" t="n">
        <v>0.716085871533218</v>
      </c>
      <c r="Q476" s="16"/>
      <c r="R476" s="16" t="n">
        <v>0.589432182700691</v>
      </c>
      <c r="S476" s="16" t="n">
        <v>0.0544580786359003</v>
      </c>
      <c r="T476" s="16" t="n">
        <v>0.595241735165548</v>
      </c>
      <c r="U476" s="16" t="n">
        <v>0.586413668837833</v>
      </c>
      <c r="V476" s="16" t="n">
        <v>0.571185234383533</v>
      </c>
      <c r="W476" s="16"/>
      <c r="X476" s="16" t="n">
        <v>0.40894909761554</v>
      </c>
      <c r="Y476" s="16" t="n">
        <v>0.288760100446154</v>
      </c>
      <c r="Z476" s="16" t="n">
        <v>0.556224909139166</v>
      </c>
      <c r="AA476" s="16" t="n">
        <v>0.841530352484691</v>
      </c>
      <c r="AB476" s="16" t="n">
        <v>0.42880300030705</v>
      </c>
      <c r="AC476" s="16" t="n">
        <v>0.506578666244166</v>
      </c>
      <c r="AD476" s="16" t="n">
        <v>0.561542392323399</v>
      </c>
      <c r="AE476" s="16"/>
      <c r="AF476" s="16" t="n">
        <v>0.22825122187266</v>
      </c>
      <c r="AG476" s="16" t="n">
        <v>0.636511796858982</v>
      </c>
      <c r="AH476" s="16" t="n">
        <v>0.884139318524032</v>
      </c>
      <c r="AI476" s="16" t="n">
        <v>0.658306783329288</v>
      </c>
      <c r="AJ476" s="16" t="n">
        <v>0.787654691647428</v>
      </c>
      <c r="AK476" s="16" t="n">
        <v>0.235811732286598</v>
      </c>
      <c r="AL476" s="16" t="n">
        <v>0.917898819176745</v>
      </c>
      <c r="AM476" s="16" t="n">
        <v>0.263861242000649</v>
      </c>
      <c r="AN476" s="16" t="n">
        <v>0.379578398527229</v>
      </c>
      <c r="AO476" s="16" t="n">
        <v>0.798992565826963</v>
      </c>
      <c r="AP476" s="16" t="n">
        <v>0.797116021011132</v>
      </c>
      <c r="AQ476" s="16"/>
      <c r="AR476" s="16" t="n">
        <v>0.482109952778533</v>
      </c>
      <c r="AS476" s="16" t="n">
        <v>0.435746137353032</v>
      </c>
      <c r="AT476" s="16" t="n">
        <v>0.586648959513628</v>
      </c>
    </row>
    <row r="477">
      <c r="B477" t="s">
        <v>225</v>
      </c>
      <c r="C477" s="16" t="n">
        <v>0.264111428832575</v>
      </c>
      <c r="D477" s="16" t="n">
        <v>0.15181443251043</v>
      </c>
      <c r="E477" s="16" t="n">
        <v>0.13100181932926</v>
      </c>
      <c r="F477" s="16" t="n">
        <v>0.367276679531547</v>
      </c>
      <c r="G477" s="16"/>
      <c r="H477" s="16" t="n">
        <v>0.119794825681445</v>
      </c>
      <c r="I477" s="16" t="n">
        <v>0.273823012714082</v>
      </c>
      <c r="J477" s="16"/>
      <c r="K477" s="16" t="n">
        <v>0.18785479672564</v>
      </c>
      <c r="L477" s="16"/>
      <c r="M477" s="16" t="n">
        <v>0.295822764176165</v>
      </c>
      <c r="N477" s="16" t="n">
        <v>0.150361672985697</v>
      </c>
      <c r="O477" s="16" t="n">
        <v>0.231067614384275</v>
      </c>
      <c r="P477" s="16" t="n">
        <v>0.116397343726513</v>
      </c>
      <c r="Q477" s="16"/>
      <c r="R477" s="16" t="n">
        <v>0</v>
      </c>
      <c r="S477" s="16" t="n">
        <v>0.47327640512065</v>
      </c>
      <c r="T477" s="16" t="n">
        <v>0.139192401442572</v>
      </c>
      <c r="U477" s="16" t="n">
        <v>0.290595412296621</v>
      </c>
      <c r="V477" s="16" t="n">
        <v>0.280061211030385</v>
      </c>
      <c r="W477" s="16"/>
      <c r="X477" s="16" t="n">
        <v>0.39059749869231</v>
      </c>
      <c r="Y477" s="16" t="n">
        <v>0.66768295677027</v>
      </c>
      <c r="Z477" s="16" t="n">
        <v>0.22314001057596</v>
      </c>
      <c r="AA477" s="16" t="n">
        <v>0.0047913761133023</v>
      </c>
      <c r="AB477" s="16" t="n">
        <v>0.0573635228906907</v>
      </c>
      <c r="AC477" s="16" t="n">
        <v>0.172901711978751</v>
      </c>
      <c r="AD477" s="16" t="n">
        <v>0.0610421016890095</v>
      </c>
      <c r="AE477" s="16"/>
      <c r="AF477" s="16" t="n">
        <v>0.767518909891184</v>
      </c>
      <c r="AG477" s="16" t="n">
        <v>0.351341220157656</v>
      </c>
      <c r="AH477" s="16" t="n">
        <v>0.0385814409142294</v>
      </c>
      <c r="AI477" s="16" t="n">
        <v>0.0151637589744993</v>
      </c>
      <c r="AJ477" s="16" t="n">
        <v>0.130772212597366</v>
      </c>
      <c r="AK477" s="16" t="n">
        <v>0.302488129693509</v>
      </c>
      <c r="AL477" s="16" t="n">
        <v>0.0395959765808952</v>
      </c>
      <c r="AM477" s="16" t="n">
        <v>0.485679916234551</v>
      </c>
      <c r="AN477" s="16" t="n">
        <v>0.151168734889513</v>
      </c>
      <c r="AO477" s="16" t="n">
        <v>0.201007434173037</v>
      </c>
      <c r="AP477" s="16" t="n">
        <v>0</v>
      </c>
      <c r="AQ477" s="16"/>
      <c r="AR477" s="16" t="n">
        <v>0.274636212964854</v>
      </c>
      <c r="AS477" s="16" t="n">
        <v>0.228477628990698</v>
      </c>
      <c r="AT477" s="16" t="n">
        <v>0.274379632857098</v>
      </c>
    </row>
    <row r="478">
      <c r="B478" t="s">
        <v>123</v>
      </c>
      <c r="C478" s="16" t="n">
        <v>0.245060308041021</v>
      </c>
      <c r="D478" s="16" t="n">
        <v>0.532985895438164</v>
      </c>
      <c r="E478" s="16" t="n">
        <v>0.409806056403089</v>
      </c>
      <c r="F478" s="16" t="n">
        <v>0.0954578021201957</v>
      </c>
      <c r="G478" s="16"/>
      <c r="H478" s="16" t="n">
        <v>0.703782152992401</v>
      </c>
      <c r="I478" s="16" t="n">
        <v>0.227915840001395</v>
      </c>
      <c r="J478" s="16"/>
      <c r="K478" s="16" t="n">
        <v>0.246487125027975</v>
      </c>
      <c r="L478" s="16"/>
      <c r="M478" s="16" t="n">
        <v>0.212641975856258</v>
      </c>
      <c r="N478" s="16" t="n">
        <v>0.32050317660837</v>
      </c>
      <c r="O478" s="16" t="n">
        <v>0.354100801692937</v>
      </c>
      <c r="P478" s="16" t="n">
        <v>0.599688527806705</v>
      </c>
      <c r="Q478" s="16"/>
      <c r="R478" s="16" t="n">
        <v>0.589432182700691</v>
      </c>
      <c r="S478" s="16" t="n">
        <v>-0.41881832648475</v>
      </c>
      <c r="T478" s="16" t="n">
        <v>0.456049333722976</v>
      </c>
      <c r="U478" s="16" t="n">
        <v>0.295818256541212</v>
      </c>
      <c r="V478" s="16" t="n">
        <v>0.291124023353148</v>
      </c>
      <c r="W478" s="16"/>
      <c r="X478" s="16" t="n">
        <v>0.0183515989232295</v>
      </c>
      <c r="Y478" s="16" t="n">
        <v>-0.378922856324116</v>
      </c>
      <c r="Z478" s="16" t="n">
        <v>0.333084898563206</v>
      </c>
      <c r="AA478" s="16" t="n">
        <v>0.836738976371388</v>
      </c>
      <c r="AB478" s="16" t="n">
        <v>0.371439477416359</v>
      </c>
      <c r="AC478" s="16" t="n">
        <v>0.333676954265416</v>
      </c>
      <c r="AD478" s="16" t="n">
        <v>0.50050029063439</v>
      </c>
      <c r="AE478" s="16"/>
      <c r="AF478" s="16" t="n">
        <v>-0.539267688018524</v>
      </c>
      <c r="AG478" s="16" t="n">
        <v>0.285170576701326</v>
      </c>
      <c r="AH478" s="16" t="n">
        <v>0.845557877609803</v>
      </c>
      <c r="AI478" s="16" t="n">
        <v>0.643143024354789</v>
      </c>
      <c r="AJ478" s="16" t="n">
        <v>0.656882479050062</v>
      </c>
      <c r="AK478" s="16" t="n">
        <v>-0.0666763974069108</v>
      </c>
      <c r="AL478" s="16" t="n">
        <v>0.87830284259585</v>
      </c>
      <c r="AM478" s="16" t="n">
        <v>-0.221818674233902</v>
      </c>
      <c r="AN478" s="16" t="n">
        <v>0.228409663637716</v>
      </c>
      <c r="AO478" s="16" t="n">
        <v>0.597985131653927</v>
      </c>
      <c r="AP478" s="16" t="n">
        <v>0.797116021011132</v>
      </c>
      <c r="AQ478" s="16"/>
      <c r="AR478" s="16" t="n">
        <v>0.207473739813679</v>
      </c>
      <c r="AS478" s="16" t="n">
        <v>0.207268508362334</v>
      </c>
      <c r="AT478" s="16" t="n">
        <v>0.31226932665653</v>
      </c>
    </row>
    <row r="479">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c r="AA479" s="16"/>
      <c r="AB479" s="16"/>
      <c r="AC479" s="16"/>
      <c r="AD479" s="16"/>
      <c r="AE479" s="16"/>
      <c r="AF479" s="16"/>
      <c r="AG479" s="16"/>
      <c r="AH479" s="16"/>
      <c r="AI479" s="16"/>
      <c r="AJ479" s="16"/>
      <c r="AK479" s="16"/>
      <c r="AL479" s="16"/>
      <c r="AM479" s="16"/>
      <c r="AN479" s="16"/>
      <c r="AO479" s="16"/>
      <c r="AP479" s="16"/>
      <c r="AQ479" s="16"/>
      <c r="AR479" s="16"/>
      <c r="AS479" s="16"/>
      <c r="AT479" s="16"/>
    </row>
    <row r="480">
      <c r="B480" s="7" t="s">
        <v>258</v>
      </c>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c r="AA480" s="16"/>
      <c r="AB480" s="16"/>
      <c r="AC480" s="16"/>
      <c r="AD480" s="16"/>
      <c r="AE480" s="16"/>
      <c r="AF480" s="16"/>
      <c r="AG480" s="16"/>
      <c r="AH480" s="16"/>
      <c r="AI480" s="16"/>
      <c r="AJ480" s="16"/>
      <c r="AK480" s="16"/>
      <c r="AL480" s="16"/>
      <c r="AM480" s="16"/>
      <c r="AN480" s="16"/>
      <c r="AO480" s="16"/>
      <c r="AP480" s="16"/>
      <c r="AQ480" s="16"/>
      <c r="AR480" s="16"/>
      <c r="AS480" s="16"/>
      <c r="AT480" s="16"/>
    </row>
    <row r="481">
      <c r="B481" s="26" t="s">
        <v>252</v>
      </c>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row>
    <row r="482">
      <c r="B482" t="s">
        <v>219</v>
      </c>
      <c r="C482" s="16" t="n">
        <v>0.184232707621622</v>
      </c>
      <c r="D482" s="16" t="n">
        <v>0.185794084329708</v>
      </c>
      <c r="E482" s="16" t="n">
        <v>0.147118698418499</v>
      </c>
      <c r="F482" s="16" t="n">
        <v>0.208160020139469</v>
      </c>
      <c r="G482" s="16"/>
      <c r="H482" s="16" t="n">
        <v>0.472111158838205</v>
      </c>
      <c r="I482" s="16" t="n">
        <v>0.290104253882557</v>
      </c>
      <c r="J482" s="16"/>
      <c r="K482" s="16" t="n">
        <v>0.138830452227729</v>
      </c>
      <c r="L482" s="16"/>
      <c r="M482" s="16" t="n">
        <v>0.168797561207255</v>
      </c>
      <c r="N482" s="16" t="n">
        <v>0.21214228397881</v>
      </c>
      <c r="O482" s="16" t="n">
        <v>0.259353869028867</v>
      </c>
      <c r="P482" s="16" t="n">
        <v>0.36075578589894</v>
      </c>
      <c r="Q482" s="16"/>
      <c r="R482" s="16" t="n">
        <v>0.511731444404658</v>
      </c>
      <c r="S482" s="16" t="n">
        <v>0</v>
      </c>
      <c r="T482" s="16" t="n">
        <v>0.317409685527083</v>
      </c>
      <c r="U482" s="16" t="n">
        <v>0.146857137490755</v>
      </c>
      <c r="V482" s="16" t="n">
        <v>0.143369497514621</v>
      </c>
      <c r="W482" s="16"/>
      <c r="X482" s="16" t="n">
        <v>0.0874310009939191</v>
      </c>
      <c r="Y482" s="16" t="n">
        <v>0.0149050055461454</v>
      </c>
      <c r="Z482" s="16" t="n">
        <v>0.338677047654072</v>
      </c>
      <c r="AA482" s="16" t="n">
        <v>0.149712469187011</v>
      </c>
      <c r="AB482" s="16" t="n">
        <v>0.227499146900928</v>
      </c>
      <c r="AC482" s="16" t="n">
        <v>0.394799545014339</v>
      </c>
      <c r="AD482" s="16" t="n">
        <v>0.444262961574795</v>
      </c>
      <c r="AE482" s="16"/>
      <c r="AF482" s="16" t="n">
        <v>0.0716699914918684</v>
      </c>
      <c r="AG482" s="16" t="n">
        <v>0.575268133925202</v>
      </c>
      <c r="AH482" s="16" t="n">
        <v>0.468914022349952</v>
      </c>
      <c r="AI482" s="16" t="n">
        <v>0.46502387688446</v>
      </c>
      <c r="AJ482" s="16" t="n">
        <v>0.0780701513794277</v>
      </c>
      <c r="AK482" s="16" t="n">
        <v>0.187266788201638</v>
      </c>
      <c r="AL482" s="16" t="n">
        <v>0.79790509522621</v>
      </c>
      <c r="AM482" s="16" t="n">
        <v>0.0174404208149361</v>
      </c>
      <c r="AN482" s="16" t="n">
        <v>0.0170929363543786</v>
      </c>
      <c r="AO482" s="16" t="n">
        <v>0.184328755097076</v>
      </c>
      <c r="AP482" s="16" t="n">
        <v>0.0235305088130891</v>
      </c>
      <c r="AQ482" s="16"/>
      <c r="AR482" s="16" t="n">
        <v>0.176915656650027</v>
      </c>
      <c r="AS482" s="16" t="n">
        <v>0.346987664185554</v>
      </c>
      <c r="AT482" s="16" t="n">
        <v>0.0902504511539749</v>
      </c>
    </row>
    <row r="483">
      <c r="B483" t="s">
        <v>220</v>
      </c>
      <c r="C483" s="16" t="n">
        <v>0.284955478994508</v>
      </c>
      <c r="D483" s="16" t="n">
        <v>0.540621882269027</v>
      </c>
      <c r="E483" s="16" t="n">
        <v>0.23551405174845</v>
      </c>
      <c r="F483" s="16" t="n">
        <v>0.279512256048225</v>
      </c>
      <c r="G483" s="16"/>
      <c r="H483" s="16" t="n">
        <v>0.376750435724124</v>
      </c>
      <c r="I483" s="16" t="n">
        <v>0.25561842042753</v>
      </c>
      <c r="J483" s="16"/>
      <c r="K483" s="16" t="n">
        <v>0.404246344130196</v>
      </c>
      <c r="L483" s="16"/>
      <c r="M483" s="16" t="n">
        <v>0.266471845024569</v>
      </c>
      <c r="N483" s="16" t="n">
        <v>0.338570303750096</v>
      </c>
      <c r="O483" s="16" t="n">
        <v>0.350645771397603</v>
      </c>
      <c r="P483" s="16" t="n">
        <v>0.346224565531611</v>
      </c>
      <c r="Q483" s="16"/>
      <c r="R483" s="16" t="n">
        <v>0</v>
      </c>
      <c r="S483" s="16" t="n">
        <v>0.197848676433938</v>
      </c>
      <c r="T483" s="16" t="n">
        <v>0.3252528502077</v>
      </c>
      <c r="U483" s="16" t="n">
        <v>0.298820341558051</v>
      </c>
      <c r="V483" s="16" t="n">
        <v>0.348481075284558</v>
      </c>
      <c r="W483" s="16"/>
      <c r="X483" s="16" t="n">
        <v>0.32096293938071</v>
      </c>
      <c r="Y483" s="16" t="n">
        <v>0.26467311653876</v>
      </c>
      <c r="Z483" s="16" t="n">
        <v>0.203566375498111</v>
      </c>
      <c r="AA483" s="16" t="n">
        <v>0.351331433392121</v>
      </c>
      <c r="AB483" s="16" t="n">
        <v>0.317618266816599</v>
      </c>
      <c r="AC483" s="16" t="n">
        <v>0.414650071969775</v>
      </c>
      <c r="AD483" s="16" t="n">
        <v>0.0870667422140464</v>
      </c>
      <c r="AE483" s="16"/>
      <c r="AF483" s="16" t="n">
        <v>0.038736236133311</v>
      </c>
      <c r="AG483" s="16" t="n">
        <v>0.0637307164075494</v>
      </c>
      <c r="AH483" s="16" t="n">
        <v>0.430552092424044</v>
      </c>
      <c r="AI483" s="16" t="n">
        <v>0.297669063529533</v>
      </c>
      <c r="AJ483" s="16" t="n">
        <v>0.684301964450357</v>
      </c>
      <c r="AK483" s="16" t="n">
        <v>0.151333988470712</v>
      </c>
      <c r="AL483" s="16" t="n">
        <v>0.0708782820920828</v>
      </c>
      <c r="AM483" s="16" t="n">
        <v>0.287393353555756</v>
      </c>
      <c r="AN483" s="16" t="n">
        <v>0.572070012284299</v>
      </c>
      <c r="AO483" s="16" t="n">
        <v>0.61198731242566</v>
      </c>
      <c r="AP483" s="16" t="n">
        <v>0.000594897478596223</v>
      </c>
      <c r="AQ483" s="16"/>
      <c r="AR483" s="16" t="n">
        <v>0.321701286259873</v>
      </c>
      <c r="AS483" s="16" t="n">
        <v>0.170739106496138</v>
      </c>
      <c r="AT483" s="16" t="n">
        <v>0.314389493494624</v>
      </c>
    </row>
    <row r="484">
      <c r="B484" t="s">
        <v>250</v>
      </c>
      <c r="C484" s="16" t="n">
        <v>0.313196175718519</v>
      </c>
      <c r="D484" s="16" t="n">
        <v>0.206674365446126</v>
      </c>
      <c r="E484" s="16" t="n">
        <v>0.483068730998582</v>
      </c>
      <c r="F484" s="16" t="n">
        <v>0.218303903585578</v>
      </c>
      <c r="G484" s="16"/>
      <c r="H484" s="16" t="n">
        <v>0.0288664973992302</v>
      </c>
      <c r="I484" s="16" t="n">
        <v>0.228042117654041</v>
      </c>
      <c r="J484" s="16"/>
      <c r="K484" s="16" t="n">
        <v>0.278523181065231</v>
      </c>
      <c r="L484" s="16"/>
      <c r="M484" s="16" t="n">
        <v>0.325173683327762</v>
      </c>
      <c r="N484" s="16" t="n">
        <v>0.298925739285398</v>
      </c>
      <c r="O484" s="16" t="n">
        <v>0.214185446704854</v>
      </c>
      <c r="P484" s="16" t="n">
        <v>0.242951236316541</v>
      </c>
      <c r="Q484" s="16"/>
      <c r="R484" s="16" t="n">
        <v>0.0777007382960329</v>
      </c>
      <c r="S484" s="16" t="n">
        <v>0.61550668923618</v>
      </c>
      <c r="T484" s="16" t="n">
        <v>0.302947801964823</v>
      </c>
      <c r="U484" s="16" t="n">
        <v>0.322800432927345</v>
      </c>
      <c r="V484" s="16" t="n">
        <v>0.132324657865664</v>
      </c>
      <c r="W484" s="16"/>
      <c r="X484" s="16" t="n">
        <v>0.210343186877493</v>
      </c>
      <c r="Y484" s="16" t="n">
        <v>0.607041761580256</v>
      </c>
      <c r="Z484" s="16" t="n">
        <v>0.23487532477075</v>
      </c>
      <c r="AA484" s="16" t="n">
        <v>0.494164721307565</v>
      </c>
      <c r="AB484" s="16" t="n">
        <v>0.395190850893617</v>
      </c>
      <c r="AC484" s="16" t="n">
        <v>0.190550383015886</v>
      </c>
      <c r="AD484" s="16" t="n">
        <v>0.0488448352208861</v>
      </c>
      <c r="AE484" s="16"/>
      <c r="AF484" s="16" t="n">
        <v>0.887387273896998</v>
      </c>
      <c r="AG484" s="16" t="n">
        <v>0.00965992950959293</v>
      </c>
      <c r="AH484" s="16" t="n">
        <v>0.0597883320382182</v>
      </c>
      <c r="AI484" s="16" t="n">
        <v>0.186073763831866</v>
      </c>
      <c r="AJ484" s="16" t="n">
        <v>0.178759369686288</v>
      </c>
      <c r="AK484" s="16" t="n">
        <v>0.462607260765017</v>
      </c>
      <c r="AL484" s="16" t="n">
        <v>0.0643215392962083</v>
      </c>
      <c r="AM484" s="16" t="n">
        <v>0.219453468630009</v>
      </c>
      <c r="AN484" s="16" t="n">
        <v>0.323358847725837</v>
      </c>
      <c r="AO484" s="16" t="n">
        <v>0.174165186023508</v>
      </c>
      <c r="AP484" s="16" t="n">
        <v>0.772990614719447</v>
      </c>
      <c r="AQ484" s="16"/>
      <c r="AR484" s="16" t="n">
        <v>0.279422582873845</v>
      </c>
      <c r="AS484" s="16" t="n">
        <v>0.35423470194544</v>
      </c>
      <c r="AT484" s="16" t="n">
        <v>0.326385450399508</v>
      </c>
    </row>
    <row r="485">
      <c r="B485" t="s">
        <v>222</v>
      </c>
      <c r="C485" s="16" t="n">
        <v>0.106631428373355</v>
      </c>
      <c r="D485" s="16" t="n">
        <v>0.00701245106048727</v>
      </c>
      <c r="E485" s="16" t="n">
        <v>0.0184133423213568</v>
      </c>
      <c r="F485" s="16" t="n">
        <v>0.178711589511667</v>
      </c>
      <c r="G485" s="16"/>
      <c r="H485" s="16" t="n">
        <v>0.0418284030840499</v>
      </c>
      <c r="I485" s="16" t="n">
        <v>0.0513729501937934</v>
      </c>
      <c r="J485" s="16"/>
      <c r="K485" s="16" t="n">
        <v>0.0675468699248353</v>
      </c>
      <c r="L485" s="16"/>
      <c r="M485" s="16" t="n">
        <v>0.129461187536351</v>
      </c>
      <c r="N485" s="16" t="n">
        <v>0.0283852183340271</v>
      </c>
      <c r="O485" s="16" t="n">
        <v>0.0614605076029142</v>
      </c>
      <c r="P485" s="16" t="n">
        <v>0.0381489409139581</v>
      </c>
      <c r="Q485" s="16"/>
      <c r="R485" s="16" t="n">
        <v>0</v>
      </c>
      <c r="S485" s="16" t="n">
        <v>0.023812637371932</v>
      </c>
      <c r="T485" s="16" t="n">
        <v>0.00866076717847194</v>
      </c>
      <c r="U485" s="16" t="n">
        <v>0.21047306547365</v>
      </c>
      <c r="V485" s="16" t="n">
        <v>0.113278106570619</v>
      </c>
      <c r="W485" s="16"/>
      <c r="X485" s="16" t="n">
        <v>0.210010136968054</v>
      </c>
      <c r="Y485" s="16" t="n">
        <v>0.0118374533107594</v>
      </c>
      <c r="Z485" s="16" t="n">
        <v>0.177044004936817</v>
      </c>
      <c r="AA485" s="16" t="n">
        <v>0.00213093223593424</v>
      </c>
      <c r="AB485" s="16" t="n">
        <v>0.0210224653859886</v>
      </c>
      <c r="AC485" s="16" t="n">
        <v>0</v>
      </c>
      <c r="AD485" s="16" t="n">
        <v>0.00803903442123865</v>
      </c>
      <c r="AE485" s="16"/>
      <c r="AF485" s="16" t="n">
        <v>0</v>
      </c>
      <c r="AG485" s="16" t="n">
        <v>0</v>
      </c>
      <c r="AH485" s="16" t="n">
        <v>0.0335997597591539</v>
      </c>
      <c r="AI485" s="16" t="n">
        <v>0.0502628847126302</v>
      </c>
      <c r="AJ485" s="16" t="n">
        <v>0.0228377860573977</v>
      </c>
      <c r="AK485" s="16" t="n">
        <v>0.000266543832892585</v>
      </c>
      <c r="AL485" s="16" t="n">
        <v>0.0369471283325326</v>
      </c>
      <c r="AM485" s="16" t="n">
        <v>0.36491849636917</v>
      </c>
      <c r="AN485" s="16" t="n">
        <v>0.0158538162110695</v>
      </c>
      <c r="AO485" s="16" t="n">
        <v>0</v>
      </c>
      <c r="AP485" s="16" t="n">
        <v>0</v>
      </c>
      <c r="AQ485" s="16"/>
      <c r="AR485" s="16" t="n">
        <v>0.066156957944145</v>
      </c>
      <c r="AS485" s="16" t="n">
        <v>0.00219455166226085</v>
      </c>
      <c r="AT485" s="16" t="n">
        <v>0.219122245845117</v>
      </c>
    </row>
    <row r="486">
      <c r="B486" t="s">
        <v>223</v>
      </c>
      <c r="C486" s="16" t="n">
        <v>0.0818282366521896</v>
      </c>
      <c r="D486" s="16" t="n">
        <v>0.0584421279507935</v>
      </c>
      <c r="E486" s="16" t="n">
        <v>0.0917705847590179</v>
      </c>
      <c r="F486" s="16" t="n">
        <v>0.0787983950830534</v>
      </c>
      <c r="G486" s="16"/>
      <c r="H486" s="16" t="n">
        <v>0.0730179301294693</v>
      </c>
      <c r="I486" s="16" t="n">
        <v>0.115258244064196</v>
      </c>
      <c r="J486" s="16"/>
      <c r="K486" s="16" t="n">
        <v>0.110853152652009</v>
      </c>
      <c r="L486" s="16"/>
      <c r="M486" s="16" t="n">
        <v>0.0831807883199074</v>
      </c>
      <c r="N486" s="16" t="n">
        <v>0.0764653641142868</v>
      </c>
      <c r="O486" s="16" t="n">
        <v>0.100815095778841</v>
      </c>
      <c r="P486" s="16" t="n">
        <v>0.00374706708214393</v>
      </c>
      <c r="Q486" s="16"/>
      <c r="R486" s="16" t="n">
        <v>0.410567817299309</v>
      </c>
      <c r="S486" s="16" t="n">
        <v>0.162831996957949</v>
      </c>
      <c r="T486" s="16" t="n">
        <v>0.0426045495393772</v>
      </c>
      <c r="U486" s="16" t="n">
        <v>0</v>
      </c>
      <c r="V486" s="16" t="n">
        <v>0.151425265827574</v>
      </c>
      <c r="W486" s="16"/>
      <c r="X486" s="16" t="n">
        <v>0.115148686420461</v>
      </c>
      <c r="Y486" s="16" t="n">
        <v>0.0866376574779334</v>
      </c>
      <c r="Z486" s="16" t="n">
        <v>0</v>
      </c>
      <c r="AA486" s="16" t="n">
        <v>0.000336647786432927</v>
      </c>
      <c r="AB486" s="16" t="n">
        <v>0.0386692700028666</v>
      </c>
      <c r="AC486" s="16" t="n">
        <v>0</v>
      </c>
      <c r="AD486" s="16" t="n">
        <v>0.409704183510141</v>
      </c>
      <c r="AE486" s="16"/>
      <c r="AF486" s="16" t="n">
        <v>0</v>
      </c>
      <c r="AG486" s="16" t="n">
        <v>0</v>
      </c>
      <c r="AH486" s="16" t="n">
        <v>0</v>
      </c>
      <c r="AI486" s="16" t="n">
        <v>0</v>
      </c>
      <c r="AJ486" s="16" t="n">
        <v>0.0360307284265303</v>
      </c>
      <c r="AK486" s="16" t="n">
        <v>0.0993959812813165</v>
      </c>
      <c r="AL486" s="16" t="n">
        <v>0.0232836726161639</v>
      </c>
      <c r="AM486" s="16" t="n">
        <v>0.110794260630128</v>
      </c>
      <c r="AN486" s="16" t="n">
        <v>0.0716243874244151</v>
      </c>
      <c r="AO486" s="16" t="n">
        <v>0.0166786790759602</v>
      </c>
      <c r="AP486" s="16" t="n">
        <v>0.202883978988868</v>
      </c>
      <c r="AQ486" s="16"/>
      <c r="AR486" s="16" t="n">
        <v>0.102858356985004</v>
      </c>
      <c r="AS486" s="16" t="n">
        <v>0.121981784612685</v>
      </c>
      <c r="AT486" s="16" t="n">
        <v>0.0322602797748716</v>
      </c>
    </row>
    <row r="487">
      <c r="B487" t="s">
        <v>92</v>
      </c>
      <c r="C487" s="16" t="n">
        <v>0.0291559726398065</v>
      </c>
      <c r="D487" s="16" t="n">
        <v>0.00145508894385852</v>
      </c>
      <c r="E487" s="16" t="n">
        <v>0.0241145917540942</v>
      </c>
      <c r="F487" s="16" t="n">
        <v>0.0365138356320073</v>
      </c>
      <c r="G487" s="16"/>
      <c r="H487" s="16" t="n">
        <v>0.00742557482492251</v>
      </c>
      <c r="I487" s="16" t="n">
        <v>0.0596040137778819</v>
      </c>
      <c r="J487" s="16"/>
      <c r="K487" s="16" t="n">
        <v>0</v>
      </c>
      <c r="L487" s="16"/>
      <c r="M487" s="16" t="n">
        <v>0.0269149345841557</v>
      </c>
      <c r="N487" s="16" t="n">
        <v>0.0455110905373828</v>
      </c>
      <c r="O487" s="16" t="n">
        <v>0.0135393094869206</v>
      </c>
      <c r="P487" s="16" t="n">
        <v>0.00817240425680667</v>
      </c>
      <c r="Q487" s="16"/>
      <c r="R487" s="16" t="n">
        <v>0</v>
      </c>
      <c r="S487" s="16" t="n">
        <v>0</v>
      </c>
      <c r="T487" s="16" t="n">
        <v>0.00312434558254466</v>
      </c>
      <c r="U487" s="16" t="n">
        <v>0.0210490225501999</v>
      </c>
      <c r="V487" s="16" t="n">
        <v>0.111121396936965</v>
      </c>
      <c r="W487" s="16"/>
      <c r="X487" s="16" t="n">
        <v>0.0561040493593632</v>
      </c>
      <c r="Y487" s="16" t="n">
        <v>0.0149050055461454</v>
      </c>
      <c r="Z487" s="16" t="n">
        <v>0.0458372471402504</v>
      </c>
      <c r="AA487" s="16" t="n">
        <v>0.00232379609093513</v>
      </c>
      <c r="AB487" s="16" t="n">
        <v>0</v>
      </c>
      <c r="AC487" s="16" t="n">
        <v>0</v>
      </c>
      <c r="AD487" s="16" t="n">
        <v>0.00208224305889235</v>
      </c>
      <c r="AE487" s="16"/>
      <c r="AF487" s="16" t="n">
        <v>0.00220649847782265</v>
      </c>
      <c r="AG487" s="16" t="n">
        <v>0.351341220157656</v>
      </c>
      <c r="AH487" s="16" t="n">
        <v>0.00714579342863192</v>
      </c>
      <c r="AI487" s="16" t="n">
        <v>0.000970411041511909</v>
      </c>
      <c r="AJ487" s="16" t="n">
        <v>0</v>
      </c>
      <c r="AK487" s="16" t="n">
        <v>0.0991294374484239</v>
      </c>
      <c r="AL487" s="16" t="n">
        <v>0.00666428243680288</v>
      </c>
      <c r="AM487" s="16" t="n">
        <v>0</v>
      </c>
      <c r="AN487" s="16" t="n">
        <v>0</v>
      </c>
      <c r="AO487" s="16" t="n">
        <v>0.0128400673777952</v>
      </c>
      <c r="AP487" s="16" t="n">
        <v>0</v>
      </c>
      <c r="AQ487" s="16"/>
      <c r="AR487" s="16" t="n">
        <v>0.0529451592871054</v>
      </c>
      <c r="AS487" s="16" t="n">
        <v>0.00386219109792272</v>
      </c>
      <c r="AT487" s="16" t="n">
        <v>0.0175920793319046</v>
      </c>
    </row>
    <row r="488">
      <c r="B488" t="s">
        <v>224</v>
      </c>
      <c r="C488" s="16" t="n">
        <v>0.46918818661613</v>
      </c>
      <c r="D488" s="16" t="n">
        <v>0.726415966598734</v>
      </c>
      <c r="E488" s="16" t="n">
        <v>0.38263275016695</v>
      </c>
      <c r="F488" s="16" t="n">
        <v>0.487672276187694</v>
      </c>
      <c r="G488" s="16"/>
      <c r="H488" s="16" t="n">
        <v>0.848861594562328</v>
      </c>
      <c r="I488" s="16" t="n">
        <v>0.545722674310088</v>
      </c>
      <c r="J488" s="16"/>
      <c r="K488" s="16" t="n">
        <v>0.543076796357925</v>
      </c>
      <c r="L488" s="16"/>
      <c r="M488" s="16" t="n">
        <v>0.435269406231825</v>
      </c>
      <c r="N488" s="16" t="n">
        <v>0.550712587728906</v>
      </c>
      <c r="O488" s="16" t="n">
        <v>0.60999964042647</v>
      </c>
      <c r="P488" s="16" t="n">
        <v>0.70698035143055</v>
      </c>
      <c r="Q488" s="16"/>
      <c r="R488" s="16" t="n">
        <v>0.511731444404658</v>
      </c>
      <c r="S488" s="16" t="n">
        <v>0.197848676433938</v>
      </c>
      <c r="T488" s="16" t="n">
        <v>0.642662535734783</v>
      </c>
      <c r="U488" s="16" t="n">
        <v>0.445677479048805</v>
      </c>
      <c r="V488" s="16" t="n">
        <v>0.491850572799179</v>
      </c>
      <c r="W488" s="16"/>
      <c r="X488" s="16" t="n">
        <v>0.408393940374629</v>
      </c>
      <c r="Y488" s="16" t="n">
        <v>0.279578122084905</v>
      </c>
      <c r="Z488" s="16" t="n">
        <v>0.542243423152183</v>
      </c>
      <c r="AA488" s="16" t="n">
        <v>0.501043902579132</v>
      </c>
      <c r="AB488" s="16" t="n">
        <v>0.545117413717527</v>
      </c>
      <c r="AC488" s="16" t="n">
        <v>0.809449616984114</v>
      </c>
      <c r="AD488" s="16" t="n">
        <v>0.531329703788842</v>
      </c>
      <c r="AE488" s="16"/>
      <c r="AF488" s="16" t="n">
        <v>0.110406227625179</v>
      </c>
      <c r="AG488" s="16" t="n">
        <v>0.638998850332751</v>
      </c>
      <c r="AH488" s="16" t="n">
        <v>0.899466114773996</v>
      </c>
      <c r="AI488" s="16" t="n">
        <v>0.762692940413992</v>
      </c>
      <c r="AJ488" s="16" t="n">
        <v>0.762372115829784</v>
      </c>
      <c r="AK488" s="16" t="n">
        <v>0.33860077667235</v>
      </c>
      <c r="AL488" s="16" t="n">
        <v>0.868783377318292</v>
      </c>
      <c r="AM488" s="16" t="n">
        <v>0.304833774370692</v>
      </c>
      <c r="AN488" s="16" t="n">
        <v>0.589162948638678</v>
      </c>
      <c r="AO488" s="16" t="n">
        <v>0.796316067522736</v>
      </c>
      <c r="AP488" s="16" t="n">
        <v>0.0241254062916854</v>
      </c>
      <c r="AQ488" s="16"/>
      <c r="AR488" s="16" t="n">
        <v>0.498616942909901</v>
      </c>
      <c r="AS488" s="16" t="n">
        <v>0.517726770681691</v>
      </c>
      <c r="AT488" s="16" t="n">
        <v>0.404639944648599</v>
      </c>
    </row>
    <row r="489">
      <c r="B489" t="s">
        <v>225</v>
      </c>
      <c r="C489" s="16" t="n">
        <v>0.188459665025544</v>
      </c>
      <c r="D489" s="16" t="n">
        <v>0.0654545790112808</v>
      </c>
      <c r="E489" s="16" t="n">
        <v>0.110183927080375</v>
      </c>
      <c r="F489" s="16" t="n">
        <v>0.25750998459472</v>
      </c>
      <c r="G489" s="16"/>
      <c r="H489" s="16" t="n">
        <v>0.114846333213519</v>
      </c>
      <c r="I489" s="16" t="n">
        <v>0.166631194257989</v>
      </c>
      <c r="J489" s="16"/>
      <c r="K489" s="16" t="n">
        <v>0.178400022576844</v>
      </c>
      <c r="L489" s="16"/>
      <c r="M489" s="16" t="n">
        <v>0.212641975856258</v>
      </c>
      <c r="N489" s="16" t="n">
        <v>0.104850582448314</v>
      </c>
      <c r="O489" s="16" t="n">
        <v>0.162275603381755</v>
      </c>
      <c r="P489" s="16" t="n">
        <v>0.0418960079961021</v>
      </c>
      <c r="Q489" s="16"/>
      <c r="R489" s="16" t="n">
        <v>0.410567817299309</v>
      </c>
      <c r="S489" s="16" t="n">
        <v>0.186644634329882</v>
      </c>
      <c r="T489" s="16" t="n">
        <v>0.0512653167178491</v>
      </c>
      <c r="U489" s="16" t="n">
        <v>0.21047306547365</v>
      </c>
      <c r="V489" s="16" t="n">
        <v>0.264703372398192</v>
      </c>
      <c r="W489" s="16"/>
      <c r="X489" s="16" t="n">
        <v>0.325158823388515</v>
      </c>
      <c r="Y489" s="16" t="n">
        <v>0.0984751107886929</v>
      </c>
      <c r="Z489" s="16" t="n">
        <v>0.177044004936817</v>
      </c>
      <c r="AA489" s="16" t="n">
        <v>0.00246758002236717</v>
      </c>
      <c r="AB489" s="16" t="n">
        <v>0.0596917353888552</v>
      </c>
      <c r="AC489" s="16" t="n">
        <v>0</v>
      </c>
      <c r="AD489" s="16" t="n">
        <v>0.41774321793138</v>
      </c>
      <c r="AE489" s="16"/>
      <c r="AF489" s="16" t="n">
        <v>0</v>
      </c>
      <c r="AG489" s="16" t="n">
        <v>0</v>
      </c>
      <c r="AH489" s="16" t="n">
        <v>0.0335997597591539</v>
      </c>
      <c r="AI489" s="16" t="n">
        <v>0.0502628847126302</v>
      </c>
      <c r="AJ489" s="16" t="n">
        <v>0.058868514483928</v>
      </c>
      <c r="AK489" s="16" t="n">
        <v>0.0996625251142091</v>
      </c>
      <c r="AL489" s="16" t="n">
        <v>0.0602308009486965</v>
      </c>
      <c r="AM489" s="16" t="n">
        <v>0.475712756999298</v>
      </c>
      <c r="AN489" s="16" t="n">
        <v>0.0874782036354845</v>
      </c>
      <c r="AO489" s="16" t="n">
        <v>0.0166786790759602</v>
      </c>
      <c r="AP489" s="16" t="n">
        <v>0.202883978988868</v>
      </c>
      <c r="AQ489" s="16"/>
      <c r="AR489" s="16" t="n">
        <v>0.169015314929149</v>
      </c>
      <c r="AS489" s="16" t="n">
        <v>0.124176336274945</v>
      </c>
      <c r="AT489" s="16" t="n">
        <v>0.251382525619988</v>
      </c>
    </row>
    <row r="490">
      <c r="B490" t="s">
        <v>123</v>
      </c>
      <c r="C490" s="16" t="n">
        <v>0.280728521590586</v>
      </c>
      <c r="D490" s="16" t="n">
        <v>0.660961387587454</v>
      </c>
      <c r="E490" s="16" t="n">
        <v>0.272448823086575</v>
      </c>
      <c r="F490" s="16" t="n">
        <v>0.230162291592974</v>
      </c>
      <c r="G490" s="16"/>
      <c r="H490" s="16" t="n">
        <v>0.734015261348809</v>
      </c>
      <c r="I490" s="16" t="n">
        <v>0.379091480052098</v>
      </c>
      <c r="J490" s="16"/>
      <c r="K490" s="16" t="n">
        <v>0.36467677378108</v>
      </c>
      <c r="L490" s="16"/>
      <c r="M490" s="16" t="n">
        <v>0.222627430375567</v>
      </c>
      <c r="N490" s="16" t="n">
        <v>0.445862005280592</v>
      </c>
      <c r="O490" s="16" t="n">
        <v>0.447724037044715</v>
      </c>
      <c r="P490" s="16" t="n">
        <v>0.665084343434448</v>
      </c>
      <c r="Q490" s="16"/>
      <c r="R490" s="16" t="n">
        <v>0.101163627105348</v>
      </c>
      <c r="S490" s="16" t="n">
        <v>0.0112040421040566</v>
      </c>
      <c r="T490" s="16" t="n">
        <v>0.591397219016934</v>
      </c>
      <c r="U490" s="16" t="n">
        <v>0.235204413575156</v>
      </c>
      <c r="V490" s="16" t="n">
        <v>0.227147200400987</v>
      </c>
      <c r="W490" s="16"/>
      <c r="X490" s="16" t="n">
        <v>0.0832351169861136</v>
      </c>
      <c r="Y490" s="16" t="n">
        <v>0.181103011296213</v>
      </c>
      <c r="Z490" s="16" t="n">
        <v>0.365199418215366</v>
      </c>
      <c r="AA490" s="16" t="n">
        <v>0.498576322556765</v>
      </c>
      <c r="AB490" s="16" t="n">
        <v>0.485425678328672</v>
      </c>
      <c r="AC490" s="16" t="n">
        <v>0.809449616984114</v>
      </c>
      <c r="AD490" s="16" t="n">
        <v>0.113586485857462</v>
      </c>
      <c r="AE490" s="16"/>
      <c r="AF490" s="16" t="n">
        <v>0.110406227625179</v>
      </c>
      <c r="AG490" s="16" t="n">
        <v>0.638998850332751</v>
      </c>
      <c r="AH490" s="16" t="n">
        <v>0.865866355014842</v>
      </c>
      <c r="AI490" s="16" t="n">
        <v>0.712430055701362</v>
      </c>
      <c r="AJ490" s="16" t="n">
        <v>0.703503601345856</v>
      </c>
      <c r="AK490" s="16" t="n">
        <v>0.238938251558141</v>
      </c>
      <c r="AL490" s="16" t="n">
        <v>0.808552576369596</v>
      </c>
      <c r="AM490" s="16" t="n">
        <v>-0.170878982628606</v>
      </c>
      <c r="AN490" s="16" t="n">
        <v>0.501684745003193</v>
      </c>
      <c r="AO490" s="16" t="n">
        <v>0.779637388446776</v>
      </c>
      <c r="AP490" s="16" t="n">
        <v>-0.178758572697182</v>
      </c>
      <c r="AQ490" s="16"/>
      <c r="AR490" s="16" t="n">
        <v>0.329601627980752</v>
      </c>
      <c r="AS490" s="16" t="n">
        <v>0.393550434406746</v>
      </c>
      <c r="AT490" s="16" t="n">
        <v>0.153257419028611</v>
      </c>
    </row>
    <row r="491">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c r="AB491" s="16"/>
      <c r="AC491" s="16"/>
      <c r="AD491" s="16"/>
      <c r="AE491" s="16"/>
      <c r="AF491" s="16"/>
      <c r="AG491" s="16"/>
      <c r="AH491" s="16"/>
      <c r="AI491" s="16"/>
      <c r="AJ491" s="16"/>
      <c r="AK491" s="16"/>
      <c r="AL491" s="16"/>
      <c r="AM491" s="16"/>
      <c r="AN491" s="16"/>
      <c r="AO491" s="16"/>
      <c r="AP491" s="16"/>
      <c r="AQ491" s="16"/>
      <c r="AR491" s="16"/>
      <c r="AS491" s="16"/>
      <c r="AT491" s="16"/>
    </row>
    <row r="492">
      <c r="B492" s="7" t="s">
        <v>259</v>
      </c>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c r="AP492" s="16"/>
      <c r="AQ492" s="16"/>
      <c r="AR492" s="16"/>
      <c r="AS492" s="16"/>
      <c r="AT492" s="16"/>
    </row>
    <row r="493">
      <c r="B493" s="26" t="s">
        <v>252</v>
      </c>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c r="AC493" s="16"/>
      <c r="AD493" s="16"/>
      <c r="AE493" s="16"/>
      <c r="AF493" s="16"/>
      <c r="AG493" s="16"/>
      <c r="AH493" s="16"/>
      <c r="AI493" s="16"/>
      <c r="AJ493" s="16"/>
      <c r="AK493" s="16"/>
      <c r="AL493" s="16"/>
      <c r="AM493" s="16"/>
      <c r="AN493" s="16"/>
      <c r="AO493" s="16"/>
      <c r="AP493" s="16"/>
      <c r="AQ493" s="16"/>
      <c r="AR493" s="16"/>
      <c r="AS493" s="16"/>
      <c r="AT493" s="16"/>
    </row>
    <row r="494">
      <c r="B494" t="s">
        <v>219</v>
      </c>
      <c r="C494" s="16" t="n">
        <v>0.19893501452466</v>
      </c>
      <c r="D494" s="16" t="n">
        <v>0.398762715426694</v>
      </c>
      <c r="E494" s="16" t="n">
        <v>0.207241787135212</v>
      </c>
      <c r="F494" s="16" t="n">
        <v>0.164121416630295</v>
      </c>
      <c r="G494" s="16"/>
      <c r="H494" s="16" t="n">
        <v>0.745502030827176</v>
      </c>
      <c r="I494" s="16" t="n">
        <v>0.24734667092641</v>
      </c>
      <c r="J494" s="16"/>
      <c r="K494" s="16" t="n">
        <v>0.130424319196698</v>
      </c>
      <c r="L494" s="16"/>
      <c r="M494" s="16" t="n">
        <v>0.195712495791411</v>
      </c>
      <c r="N494" s="16" t="n">
        <v>0.1382459751074</v>
      </c>
      <c r="O494" s="16" t="n">
        <v>0.381095482308319</v>
      </c>
      <c r="P494" s="16" t="n">
        <v>0.399633662576265</v>
      </c>
      <c r="Q494" s="16"/>
      <c r="R494" s="16" t="n">
        <v>0.485828591315526</v>
      </c>
      <c r="S494" s="16" t="n">
        <v>0.180583565755332</v>
      </c>
      <c r="T494" s="16" t="n">
        <v>0.291515549372687</v>
      </c>
      <c r="U494" s="16" t="n">
        <v>0.0828879666107463</v>
      </c>
      <c r="V494" s="16" t="n">
        <v>0.255776851993625</v>
      </c>
      <c r="W494" s="16"/>
      <c r="X494" s="16" t="n">
        <v>0.0783553197802912</v>
      </c>
      <c r="Y494" s="16" t="n">
        <v>0.0040886079084383</v>
      </c>
      <c r="Z494" s="16" t="n">
        <v>0.330663578125806</v>
      </c>
      <c r="AA494" s="16" t="n">
        <v>0.292611140589041</v>
      </c>
      <c r="AB494" s="16" t="n">
        <v>0.186242995515537</v>
      </c>
      <c r="AC494" s="16" t="n">
        <v>0.392542131899895</v>
      </c>
      <c r="AD494" s="16" t="n">
        <v>0.487408018252839</v>
      </c>
      <c r="AE494" s="16"/>
      <c r="AF494" s="16" t="n">
        <v>0.131326221706443</v>
      </c>
      <c r="AG494" s="16" t="n">
        <v>0.156836969056257</v>
      </c>
      <c r="AH494" s="16" t="n">
        <v>0.835653006465062</v>
      </c>
      <c r="AI494" s="16" t="n">
        <v>0.481331813649062</v>
      </c>
      <c r="AJ494" s="16" t="n">
        <v>0.0943583160476729</v>
      </c>
      <c r="AK494" s="16" t="n">
        <v>0.0426471018628665</v>
      </c>
      <c r="AL494" s="16" t="n">
        <v>0.435656893186966</v>
      </c>
      <c r="AM494" s="16" t="n">
        <v>0.168423034671596</v>
      </c>
      <c r="AN494" s="16" t="n">
        <v>0.405220992772109</v>
      </c>
      <c r="AO494" s="16" t="n">
        <v>0.171488687719281</v>
      </c>
      <c r="AP494" s="16" t="n">
        <v>0.0188280788602373</v>
      </c>
      <c r="AQ494" s="16"/>
      <c r="AR494" s="16" t="n">
        <v>0.215665726655519</v>
      </c>
      <c r="AS494" s="16" t="n">
        <v>0.353220960303172</v>
      </c>
      <c r="AT494" s="16" t="n">
        <v>0.0825008702913201</v>
      </c>
    </row>
    <row r="495">
      <c r="B495" t="s">
        <v>220</v>
      </c>
      <c r="C495" s="16" t="n">
        <v>0.37842328776637</v>
      </c>
      <c r="D495" s="16" t="n">
        <v>0.336996369295475</v>
      </c>
      <c r="E495" s="16" t="n">
        <v>0.426158146338823</v>
      </c>
      <c r="F495" s="16" t="n">
        <v>0.353449632297617</v>
      </c>
      <c r="G495" s="16"/>
      <c r="H495" s="16" t="n">
        <v>0.073780289509196</v>
      </c>
      <c r="I495" s="16" t="n">
        <v>0.298841101027597</v>
      </c>
      <c r="J495" s="16"/>
      <c r="K495" s="16" t="n">
        <v>0.46568989764531</v>
      </c>
      <c r="L495" s="16"/>
      <c r="M495" s="16" t="n">
        <v>0.371454082544205</v>
      </c>
      <c r="N495" s="16" t="n">
        <v>0.399494562995583</v>
      </c>
      <c r="O495" s="16" t="n">
        <v>0.394606558050866</v>
      </c>
      <c r="P495" s="16" t="n">
        <v>0.42403250195621</v>
      </c>
      <c r="Q495" s="16"/>
      <c r="R495" s="16" t="n">
        <v>0.0335231721306966</v>
      </c>
      <c r="S495" s="16" t="n">
        <v>0.329919868462793</v>
      </c>
      <c r="T495" s="16" t="n">
        <v>0.361070160350749</v>
      </c>
      <c r="U495" s="16" t="n">
        <v>0.529104953111038</v>
      </c>
      <c r="V495" s="16" t="n">
        <v>0.218685247617783</v>
      </c>
      <c r="W495" s="16"/>
      <c r="X495" s="16" t="n">
        <v>0.462729751187504</v>
      </c>
      <c r="Y495" s="16" t="n">
        <v>0.0776713404066334</v>
      </c>
      <c r="Z495" s="16" t="n">
        <v>0.235475102648668</v>
      </c>
      <c r="AA495" s="16" t="n">
        <v>0.692007564123473</v>
      </c>
      <c r="AB495" s="16" t="n">
        <v>0.329862327017627</v>
      </c>
      <c r="AC495" s="16" t="n">
        <v>0.421042633230136</v>
      </c>
      <c r="AD495" s="16" t="n">
        <v>0.0995403046695774</v>
      </c>
      <c r="AE495" s="16"/>
      <c r="AF495" s="16" t="n">
        <v>0.0330927905266303</v>
      </c>
      <c r="AG495" s="16" t="n">
        <v>0.388036543116227</v>
      </c>
      <c r="AH495" s="16" t="n">
        <v>0.0626842054280771</v>
      </c>
      <c r="AI495" s="16" t="n">
        <v>0.423317200869548</v>
      </c>
      <c r="AJ495" s="16" t="n">
        <v>0.703751905866148</v>
      </c>
      <c r="AK495" s="16" t="n">
        <v>0.201866318572225</v>
      </c>
      <c r="AL495" s="16" t="n">
        <v>0.437760404584767</v>
      </c>
      <c r="AM495" s="16" t="n">
        <v>0.171949289089245</v>
      </c>
      <c r="AN495" s="16" t="n">
        <v>0.431154839270453</v>
      </c>
      <c r="AO495" s="16" t="n">
        <v>0.798992565826963</v>
      </c>
      <c r="AP495" s="16" t="n">
        <v>0.778287942150895</v>
      </c>
      <c r="AQ495" s="16"/>
      <c r="AR495" s="16" t="n">
        <v>0.277407562192826</v>
      </c>
      <c r="AS495" s="16" t="n">
        <v>0.255088096998788</v>
      </c>
      <c r="AT495" s="16" t="n">
        <v>0.572751179523964</v>
      </c>
    </row>
    <row r="496">
      <c r="B496" t="s">
        <v>250</v>
      </c>
      <c r="C496" s="16" t="n">
        <v>0.229675807644366</v>
      </c>
      <c r="D496" s="16" t="n">
        <v>0.196678692608158</v>
      </c>
      <c r="E496" s="16" t="n">
        <v>0.0360930717277744</v>
      </c>
      <c r="F496" s="16" t="n">
        <v>0.360532489949106</v>
      </c>
      <c r="G496" s="16"/>
      <c r="H496" s="16" t="n">
        <v>0.0671970979502843</v>
      </c>
      <c r="I496" s="16" t="n">
        <v>0.26588969113569</v>
      </c>
      <c r="J496" s="16"/>
      <c r="K496" s="16" t="n">
        <v>0.130044282137161</v>
      </c>
      <c r="L496" s="16"/>
      <c r="M496" s="16" t="n">
        <v>0.237120925872973</v>
      </c>
      <c r="N496" s="16" t="n">
        <v>0.256924958929262</v>
      </c>
      <c r="O496" s="16" t="n">
        <v>0.0676683136902287</v>
      </c>
      <c r="P496" s="16" t="n">
        <v>0.135488856232271</v>
      </c>
      <c r="Q496" s="16"/>
      <c r="R496" s="16" t="n">
        <v>0.0700804192544677</v>
      </c>
      <c r="S496" s="16" t="n">
        <v>0.433859372668211</v>
      </c>
      <c r="T496" s="16" t="n">
        <v>0.0787074790021863</v>
      </c>
      <c r="U496" s="16" t="n">
        <v>0.254412782458604</v>
      </c>
      <c r="V496" s="16" t="n">
        <v>0.259270586579498</v>
      </c>
      <c r="W496" s="16"/>
      <c r="X496" s="16" t="n">
        <v>0.392242549852086</v>
      </c>
      <c r="Y496" s="16" t="n">
        <v>0.411155699654251</v>
      </c>
      <c r="Z496" s="16" t="n">
        <v>0.0675739460101854</v>
      </c>
      <c r="AA496" s="16" t="n">
        <v>0.0130574991965509</v>
      </c>
      <c r="AB496" s="16" t="n">
        <v>0.189422230787252</v>
      </c>
      <c r="AC496" s="16" t="n">
        <v>0.181713822920234</v>
      </c>
      <c r="AD496" s="16" t="n">
        <v>0.0253310409128524</v>
      </c>
      <c r="AE496" s="16"/>
      <c r="AF496" s="16" t="n">
        <v>0.0680620778757432</v>
      </c>
      <c r="AG496" s="16" t="n">
        <v>0.10378526766986</v>
      </c>
      <c r="AH496" s="16" t="n">
        <v>0.062046137799931</v>
      </c>
      <c r="AI496" s="16" t="n">
        <v>0.0193469183259451</v>
      </c>
      <c r="AJ496" s="16" t="n">
        <v>0.158971823654942</v>
      </c>
      <c r="AK496" s="16" t="n">
        <v>0.547989272791065</v>
      </c>
      <c r="AL496" s="16" t="n">
        <v>0.0673173542895247</v>
      </c>
      <c r="AM496" s="16" t="n">
        <v>0.35504755232293</v>
      </c>
      <c r="AN496" s="16" t="n">
        <v>0.0761459643219534</v>
      </c>
      <c r="AO496" s="16" t="n">
        <v>0</v>
      </c>
      <c r="AP496" s="16" t="n">
        <v>0</v>
      </c>
      <c r="AQ496" s="16"/>
      <c r="AR496" s="16" t="n">
        <v>0.279033928699548</v>
      </c>
      <c r="AS496" s="16" t="n">
        <v>0.0701482354161935</v>
      </c>
      <c r="AT496" s="16" t="n">
        <v>0.273057135703806</v>
      </c>
    </row>
    <row r="497">
      <c r="B497" t="s">
        <v>222</v>
      </c>
      <c r="C497" s="16" t="n">
        <v>0.133501439151065</v>
      </c>
      <c r="D497" s="16" t="n">
        <v>0.0465753344246871</v>
      </c>
      <c r="E497" s="16" t="n">
        <v>0.291896147655847</v>
      </c>
      <c r="F497" s="16" t="n">
        <v>0.043196246136108</v>
      </c>
      <c r="G497" s="16"/>
      <c r="H497" s="16" t="n">
        <v>0.056494186917663</v>
      </c>
      <c r="I497" s="16" t="n">
        <v>0.0751098263700775</v>
      </c>
      <c r="J497" s="16"/>
      <c r="K497" s="16" t="n">
        <v>0.17287798026596</v>
      </c>
      <c r="L497" s="16"/>
      <c r="M497" s="16" t="n">
        <v>0.139446642055659</v>
      </c>
      <c r="N497" s="16" t="n">
        <v>0.129725490601094</v>
      </c>
      <c r="O497" s="16" t="n">
        <v>0.090140734186734</v>
      </c>
      <c r="P497" s="16" t="n">
        <v>0.0367587771068511</v>
      </c>
      <c r="Q497" s="16"/>
      <c r="R497" s="16" t="n">
        <v>0.410567817299309</v>
      </c>
      <c r="S497" s="16" t="n">
        <v>0.0350121453399391</v>
      </c>
      <c r="T497" s="16" t="n">
        <v>0.224540088943728</v>
      </c>
      <c r="U497" s="16" t="n">
        <v>0.080240338704939</v>
      </c>
      <c r="V497" s="16" t="n">
        <v>0.127325816138265</v>
      </c>
      <c r="W497" s="16"/>
      <c r="X497" s="16" t="n">
        <v>0.00660540141040407</v>
      </c>
      <c r="Y497" s="16" t="n">
        <v>0.420446694552744</v>
      </c>
      <c r="Z497" s="16" t="n">
        <v>0.206912844176027</v>
      </c>
      <c r="AA497" s="16" t="n">
        <v>0</v>
      </c>
      <c r="AB497" s="16" t="n">
        <v>0.26341619430364</v>
      </c>
      <c r="AC497" s="16" t="n">
        <v>0.00470141194973523</v>
      </c>
      <c r="AD497" s="16" t="n">
        <v>0.386679514635285</v>
      </c>
      <c r="AE497" s="16"/>
      <c r="AF497" s="16" t="n">
        <v>0.752504770855455</v>
      </c>
      <c r="AG497" s="16" t="n">
        <v>0.351341220157656</v>
      </c>
      <c r="AH497" s="16" t="n">
        <v>0.00818100282133205</v>
      </c>
      <c r="AI497" s="16" t="n">
        <v>0.0760040671554449</v>
      </c>
      <c r="AJ497" s="16" t="n">
        <v>0.042917954431237</v>
      </c>
      <c r="AK497" s="16" t="n">
        <v>0.10836786932542</v>
      </c>
      <c r="AL497" s="16" t="n">
        <v>0.0526010655019392</v>
      </c>
      <c r="AM497" s="16" t="n">
        <v>0.193785863286102</v>
      </c>
      <c r="AN497" s="16" t="n">
        <v>0.0158538162110695</v>
      </c>
      <c r="AO497" s="16" t="n">
        <v>0.0128400673777952</v>
      </c>
      <c r="AP497" s="16" t="n">
        <v>0.202883978988868</v>
      </c>
      <c r="AQ497" s="16"/>
      <c r="AR497" s="16" t="n">
        <v>0.169284735467655</v>
      </c>
      <c r="AS497" s="16" t="n">
        <v>0.205630057377006</v>
      </c>
      <c r="AT497" s="16" t="n">
        <v>0.0467646349275222</v>
      </c>
    </row>
    <row r="498">
      <c r="B498" t="s">
        <v>223</v>
      </c>
      <c r="C498" s="16" t="n">
        <v>0.0590592718495242</v>
      </c>
      <c r="D498" s="16" t="n">
        <v>0.0202593437730566</v>
      </c>
      <c r="E498" s="16" t="n">
        <v>0.0376560510030461</v>
      </c>
      <c r="F498" s="16" t="n">
        <v>0.0787002149868734</v>
      </c>
      <c r="G498" s="16"/>
      <c r="H498" s="16" t="n">
        <v>0.0570263947956803</v>
      </c>
      <c r="I498" s="16" t="n">
        <v>0.112093898183878</v>
      </c>
      <c r="J498" s="16"/>
      <c r="K498" s="16" t="n">
        <v>0.0998697216137104</v>
      </c>
      <c r="L498" s="16"/>
      <c r="M498" s="16" t="n">
        <v>0.0562658537357517</v>
      </c>
      <c r="N498" s="16" t="n">
        <v>0.0756090123666612</v>
      </c>
      <c r="O498" s="16" t="n">
        <v>0.0602811056765379</v>
      </c>
      <c r="P498" s="16" t="n">
        <v>0</v>
      </c>
      <c r="Q498" s="16"/>
      <c r="R498" s="16" t="n">
        <v>0</v>
      </c>
      <c r="S498" s="16" t="n">
        <v>0.0206250477737246</v>
      </c>
      <c r="T498" s="16" t="n">
        <v>0.042734202338036</v>
      </c>
      <c r="U498" s="16" t="n">
        <v>0.0531979717399561</v>
      </c>
      <c r="V498" s="16" t="n">
        <v>0.138941497670829</v>
      </c>
      <c r="W498" s="16"/>
      <c r="X498" s="16" t="n">
        <v>0.0600669777697149</v>
      </c>
      <c r="Y498" s="16" t="n">
        <v>0.0835307250222872</v>
      </c>
      <c r="Z498" s="16" t="n">
        <v>0.159374529039313</v>
      </c>
      <c r="AA498" s="16" t="n">
        <v>0.00232379609093513</v>
      </c>
      <c r="AB498" s="16" t="n">
        <v>0.0310562523759439</v>
      </c>
      <c r="AC498" s="16" t="n">
        <v>0</v>
      </c>
      <c r="AD498" s="16" t="n">
        <v>0</v>
      </c>
      <c r="AE498" s="16"/>
      <c r="AF498" s="16" t="n">
        <v>0.0128076405579061</v>
      </c>
      <c r="AG498" s="16" t="n">
        <v>0</v>
      </c>
      <c r="AH498" s="16" t="n">
        <v>0.0314356474855974</v>
      </c>
      <c r="AI498" s="16" t="n">
        <v>0</v>
      </c>
      <c r="AJ498" s="16" t="n">
        <v>0</v>
      </c>
      <c r="AK498" s="16" t="n">
        <v>0.0991294374484239</v>
      </c>
      <c r="AL498" s="16" t="n">
        <v>0.00666428243680288</v>
      </c>
      <c r="AM498" s="16" t="n">
        <v>0.110794260630128</v>
      </c>
      <c r="AN498" s="16" t="n">
        <v>0.0716243874244151</v>
      </c>
      <c r="AO498" s="16" t="n">
        <v>0.0140021807717329</v>
      </c>
      <c r="AP498" s="16" t="n">
        <v>0</v>
      </c>
      <c r="AQ498" s="16"/>
      <c r="AR498" s="16" t="n">
        <v>0.0577749432625927</v>
      </c>
      <c r="AS498" s="16" t="n">
        <v>0.115649193791541</v>
      </c>
      <c r="AT498" s="16" t="n">
        <v>0.0249261795533881</v>
      </c>
    </row>
    <row r="499">
      <c r="B499" t="s">
        <v>92</v>
      </c>
      <c r="C499" s="16" t="n">
        <v>0.000405179064015807</v>
      </c>
      <c r="D499" s="16" t="n">
        <v>0.000727544471929261</v>
      </c>
      <c r="E499" s="16" t="n">
        <v>0.000954796139296837</v>
      </c>
      <c r="F499" s="16" t="n">
        <v>0</v>
      </c>
      <c r="G499" s="16"/>
      <c r="H499" s="16" t="n">
        <v>0</v>
      </c>
      <c r="I499" s="16" t="n">
        <v>0.000718812356346602</v>
      </c>
      <c r="J499" s="16"/>
      <c r="K499" s="16" t="n">
        <v>0.00109379914116109</v>
      </c>
      <c r="L499" s="16"/>
      <c r="M499" s="16" t="n">
        <v>0</v>
      </c>
      <c r="N499" s="16" t="n">
        <v>0</v>
      </c>
      <c r="O499" s="16" t="n">
        <v>0.00620780608731447</v>
      </c>
      <c r="P499" s="16" t="n">
        <v>0.00408620212840333</v>
      </c>
      <c r="Q499" s="16"/>
      <c r="R499" s="16" t="n">
        <v>0</v>
      </c>
      <c r="S499" s="16" t="n">
        <v>0</v>
      </c>
      <c r="T499" s="16" t="n">
        <v>0.00143251999261346</v>
      </c>
      <c r="U499" s="16" t="n">
        <v>0.000155987374716609</v>
      </c>
      <c r="V499" s="16" t="n">
        <v>0</v>
      </c>
      <c r="W499" s="16"/>
      <c r="X499" s="16" t="n">
        <v>0</v>
      </c>
      <c r="Y499" s="16" t="n">
        <v>0.00310693245564627</v>
      </c>
      <c r="Z499" s="16" t="n">
        <v>0</v>
      </c>
      <c r="AA499" s="16" t="n">
        <v>0</v>
      </c>
      <c r="AB499" s="16" t="n">
        <v>0</v>
      </c>
      <c r="AC499" s="16" t="n">
        <v>0</v>
      </c>
      <c r="AD499" s="16" t="n">
        <v>0.00104112152944618</v>
      </c>
      <c r="AE499" s="16"/>
      <c r="AF499" s="16" t="n">
        <v>0.00220649847782265</v>
      </c>
      <c r="AG499" s="16" t="n">
        <v>0</v>
      </c>
      <c r="AH499" s="16" t="n">
        <v>0</v>
      </c>
      <c r="AI499" s="16" t="n">
        <v>0</v>
      </c>
      <c r="AJ499" s="16" t="n">
        <v>0</v>
      </c>
      <c r="AK499" s="16" t="n">
        <v>0</v>
      </c>
      <c r="AL499" s="16" t="n">
        <v>0</v>
      </c>
      <c r="AM499" s="16" t="n">
        <v>0</v>
      </c>
      <c r="AN499" s="16" t="n">
        <v>0</v>
      </c>
      <c r="AO499" s="16" t="n">
        <v>0.00267649830422733</v>
      </c>
      <c r="AP499" s="16" t="n">
        <v>0</v>
      </c>
      <c r="AQ499" s="16"/>
      <c r="AR499" s="16" t="n">
        <v>0.000833103721859871</v>
      </c>
      <c r="AS499" s="16" t="n">
        <v>0.000263456113299489</v>
      </c>
      <c r="AT499" s="16" t="n">
        <v>0</v>
      </c>
    </row>
    <row r="500">
      <c r="B500" t="s">
        <v>224</v>
      </c>
      <c r="C500" s="16" t="n">
        <v>0.577358302291029</v>
      </c>
      <c r="D500" s="16" t="n">
        <v>0.735759084722169</v>
      </c>
      <c r="E500" s="16" t="n">
        <v>0.633399933474035</v>
      </c>
      <c r="F500" s="16" t="n">
        <v>0.517571048927913</v>
      </c>
      <c r="G500" s="16"/>
      <c r="H500" s="16" t="n">
        <v>0.819282320336372</v>
      </c>
      <c r="I500" s="16" t="n">
        <v>0.546187771954008</v>
      </c>
      <c r="J500" s="16"/>
      <c r="K500" s="16" t="n">
        <v>0.596114216842008</v>
      </c>
      <c r="L500" s="16"/>
      <c r="M500" s="16" t="n">
        <v>0.567166578335616</v>
      </c>
      <c r="N500" s="16" t="n">
        <v>0.537740538102983</v>
      </c>
      <c r="O500" s="16" t="n">
        <v>0.775702040359185</v>
      </c>
      <c r="P500" s="16" t="n">
        <v>0.823666164532475</v>
      </c>
      <c r="Q500" s="16"/>
      <c r="R500" s="16" t="n">
        <v>0.519351763446223</v>
      </c>
      <c r="S500" s="16" t="n">
        <v>0.510503434218125</v>
      </c>
      <c r="T500" s="16" t="n">
        <v>0.652585709723436</v>
      </c>
      <c r="U500" s="16" t="n">
        <v>0.611992919721784</v>
      </c>
      <c r="V500" s="16" t="n">
        <v>0.474462099611409</v>
      </c>
      <c r="W500" s="16"/>
      <c r="X500" s="16" t="n">
        <v>0.541085070967795</v>
      </c>
      <c r="Y500" s="16" t="n">
        <v>0.0817599483150717</v>
      </c>
      <c r="Z500" s="16" t="n">
        <v>0.566138680774474</v>
      </c>
      <c r="AA500" s="16" t="n">
        <v>0.984618704712514</v>
      </c>
      <c r="AB500" s="16" t="n">
        <v>0.516105322533164</v>
      </c>
      <c r="AC500" s="16" t="n">
        <v>0.813584765130031</v>
      </c>
      <c r="AD500" s="16" t="n">
        <v>0.586948322922416</v>
      </c>
      <c r="AE500" s="16"/>
      <c r="AF500" s="16" t="n">
        <v>0.164419012233073</v>
      </c>
      <c r="AG500" s="16" t="n">
        <v>0.544873512172484</v>
      </c>
      <c r="AH500" s="16" t="n">
        <v>0.89833721189314</v>
      </c>
      <c r="AI500" s="16" t="n">
        <v>0.90464901451861</v>
      </c>
      <c r="AJ500" s="16" t="n">
        <v>0.798110221913821</v>
      </c>
      <c r="AK500" s="16" t="n">
        <v>0.244513420435091</v>
      </c>
      <c r="AL500" s="16" t="n">
        <v>0.873417297771733</v>
      </c>
      <c r="AM500" s="16" t="n">
        <v>0.34037232376084</v>
      </c>
      <c r="AN500" s="16" t="n">
        <v>0.836375832042562</v>
      </c>
      <c r="AO500" s="16" t="n">
        <v>0.970481253546245</v>
      </c>
      <c r="AP500" s="16" t="n">
        <v>0.797116021011132</v>
      </c>
      <c r="AQ500" s="16"/>
      <c r="AR500" s="16" t="n">
        <v>0.493073288848345</v>
      </c>
      <c r="AS500" s="16" t="n">
        <v>0.60830905730196</v>
      </c>
      <c r="AT500" s="16" t="n">
        <v>0.655252049815284</v>
      </c>
    </row>
    <row r="501">
      <c r="B501" t="s">
        <v>225</v>
      </c>
      <c r="C501" s="16" t="n">
        <v>0.192560711000589</v>
      </c>
      <c r="D501" s="16" t="n">
        <v>0.0668346781977437</v>
      </c>
      <c r="E501" s="16" t="n">
        <v>0.329552198658893</v>
      </c>
      <c r="F501" s="16" t="n">
        <v>0.121896461122981</v>
      </c>
      <c r="G501" s="16"/>
      <c r="H501" s="16" t="n">
        <v>0.113520581713343</v>
      </c>
      <c r="I501" s="16" t="n">
        <v>0.187203724553956</v>
      </c>
      <c r="J501" s="16"/>
      <c r="K501" s="16" t="n">
        <v>0.27274770187967</v>
      </c>
      <c r="L501" s="16"/>
      <c r="M501" s="16" t="n">
        <v>0.195712495791411</v>
      </c>
      <c r="N501" s="16" t="n">
        <v>0.205334502967755</v>
      </c>
      <c r="O501" s="16" t="n">
        <v>0.150421839863272</v>
      </c>
      <c r="P501" s="16" t="n">
        <v>0.0367587771068511</v>
      </c>
      <c r="Q501" s="16"/>
      <c r="R501" s="16" t="n">
        <v>0.410567817299309</v>
      </c>
      <c r="S501" s="16" t="n">
        <v>0.0556371931136637</v>
      </c>
      <c r="T501" s="16" t="n">
        <v>0.267274291281764</v>
      </c>
      <c r="U501" s="16" t="n">
        <v>0.133438310444895</v>
      </c>
      <c r="V501" s="16" t="n">
        <v>0.266267313809093</v>
      </c>
      <c r="W501" s="16"/>
      <c r="X501" s="16" t="n">
        <v>0.066672379180119</v>
      </c>
      <c r="Y501" s="16" t="n">
        <v>0.503977419575031</v>
      </c>
      <c r="Z501" s="16" t="n">
        <v>0.366287373215341</v>
      </c>
      <c r="AA501" s="16" t="n">
        <v>0.00232379609093513</v>
      </c>
      <c r="AB501" s="16" t="n">
        <v>0.294472446679584</v>
      </c>
      <c r="AC501" s="16" t="n">
        <v>0.00470141194973523</v>
      </c>
      <c r="AD501" s="16" t="n">
        <v>0.386679514635285</v>
      </c>
      <c r="AE501" s="16"/>
      <c r="AF501" s="16" t="n">
        <v>0.765312411413361</v>
      </c>
      <c r="AG501" s="16" t="n">
        <v>0.351341220157656</v>
      </c>
      <c r="AH501" s="16" t="n">
        <v>0.0396166503069295</v>
      </c>
      <c r="AI501" s="16" t="n">
        <v>0.0760040671554449</v>
      </c>
      <c r="AJ501" s="16" t="n">
        <v>0.042917954431237</v>
      </c>
      <c r="AK501" s="16" t="n">
        <v>0.207497306773843</v>
      </c>
      <c r="AL501" s="16" t="n">
        <v>0.0592653479387421</v>
      </c>
      <c r="AM501" s="16" t="n">
        <v>0.30458012391623</v>
      </c>
      <c r="AN501" s="16" t="n">
        <v>0.0874782036354845</v>
      </c>
      <c r="AO501" s="16" t="n">
        <v>0.0268422481495281</v>
      </c>
      <c r="AP501" s="16" t="n">
        <v>0.202883978988868</v>
      </c>
      <c r="AQ501" s="16"/>
      <c r="AR501" s="16" t="n">
        <v>0.227059678730247</v>
      </c>
      <c r="AS501" s="16" t="n">
        <v>0.321279251168547</v>
      </c>
      <c r="AT501" s="16" t="n">
        <v>0.0716908144809102</v>
      </c>
    </row>
    <row r="502">
      <c r="B502" t="s">
        <v>123</v>
      </c>
      <c r="C502" s="16" t="n">
        <v>0.38479759129044</v>
      </c>
      <c r="D502" s="16" t="n">
        <v>0.668924406524425</v>
      </c>
      <c r="E502" s="16" t="n">
        <v>0.303847734815142</v>
      </c>
      <c r="F502" s="16" t="n">
        <v>0.395674587804931</v>
      </c>
      <c r="G502" s="16"/>
      <c r="H502" s="16" t="n">
        <v>0.705761738623029</v>
      </c>
      <c r="I502" s="16" t="n">
        <v>0.358984047400052</v>
      </c>
      <c r="J502" s="16"/>
      <c r="K502" s="16" t="n">
        <v>0.323366514962338</v>
      </c>
      <c r="L502" s="16"/>
      <c r="M502" s="16" t="n">
        <v>0.371454082544205</v>
      </c>
      <c r="N502" s="16" t="n">
        <v>0.332406035135228</v>
      </c>
      <c r="O502" s="16" t="n">
        <v>0.625280200495913</v>
      </c>
      <c r="P502" s="16" t="n">
        <v>0.786907387425623</v>
      </c>
      <c r="Q502" s="16"/>
      <c r="R502" s="16" t="n">
        <v>0.108783946146913</v>
      </c>
      <c r="S502" s="16" t="n">
        <v>0.454866241104461</v>
      </c>
      <c r="T502" s="16" t="n">
        <v>0.385311418441672</v>
      </c>
      <c r="U502" s="16" t="n">
        <v>0.478554609276889</v>
      </c>
      <c r="V502" s="16" t="n">
        <v>0.208194785802315</v>
      </c>
      <c r="W502" s="16"/>
      <c r="X502" s="16" t="n">
        <v>0.474412691787676</v>
      </c>
      <c r="Y502" s="16" t="n">
        <v>-0.422217471259959</v>
      </c>
      <c r="Z502" s="16" t="n">
        <v>0.199851307559133</v>
      </c>
      <c r="AA502" s="16" t="n">
        <v>0.982294908621579</v>
      </c>
      <c r="AB502" s="16" t="n">
        <v>0.221632875853581</v>
      </c>
      <c r="AC502" s="16" t="n">
        <v>0.808883353180295</v>
      </c>
      <c r="AD502" s="16" t="n">
        <v>0.200268808287131</v>
      </c>
      <c r="AE502" s="16"/>
      <c r="AF502" s="16" t="n">
        <v>-0.600893399180288</v>
      </c>
      <c r="AG502" s="16" t="n">
        <v>0.193532292014828</v>
      </c>
      <c r="AH502" s="16" t="n">
        <v>0.85872056158621</v>
      </c>
      <c r="AI502" s="16" t="n">
        <v>0.828644947363165</v>
      </c>
      <c r="AJ502" s="16" t="n">
        <v>0.755192267482584</v>
      </c>
      <c r="AK502" s="16" t="n">
        <v>0.0370161136612478</v>
      </c>
      <c r="AL502" s="16" t="n">
        <v>0.814151949832991</v>
      </c>
      <c r="AM502" s="16" t="n">
        <v>0.0357921998446109</v>
      </c>
      <c r="AN502" s="16" t="n">
        <v>0.748897628407078</v>
      </c>
      <c r="AO502" s="16" t="n">
        <v>0.943639005396716</v>
      </c>
      <c r="AP502" s="16" t="n">
        <v>0.594232042022265</v>
      </c>
      <c r="AQ502" s="16"/>
      <c r="AR502" s="16" t="n">
        <v>0.266013610118097</v>
      </c>
      <c r="AS502" s="16" t="n">
        <v>0.287029806133412</v>
      </c>
      <c r="AT502" s="16" t="n">
        <v>0.583561235334374</v>
      </c>
    </row>
    <row r="503">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c r="AA503" s="16"/>
      <c r="AB503" s="16"/>
      <c r="AC503" s="16"/>
      <c r="AD503" s="16"/>
      <c r="AE503" s="16"/>
      <c r="AF503" s="16"/>
      <c r="AG503" s="16"/>
      <c r="AH503" s="16"/>
      <c r="AI503" s="16"/>
      <c r="AJ503" s="16"/>
      <c r="AK503" s="16"/>
      <c r="AL503" s="16"/>
      <c r="AM503" s="16"/>
      <c r="AN503" s="16"/>
      <c r="AO503" s="16"/>
      <c r="AP503" s="16"/>
      <c r="AQ503" s="16"/>
      <c r="AR503" s="16"/>
      <c r="AS503" s="16"/>
      <c r="AT503" s="16"/>
    </row>
    <row r="504">
      <c r="B504" s="7" t="s">
        <v>265</v>
      </c>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c r="AA504" s="16"/>
      <c r="AB504" s="16"/>
      <c r="AC504" s="16"/>
      <c r="AD504" s="16"/>
      <c r="AE504" s="16"/>
      <c r="AF504" s="16"/>
      <c r="AG504" s="16"/>
      <c r="AH504" s="16"/>
      <c r="AI504" s="16"/>
      <c r="AJ504" s="16"/>
      <c r="AK504" s="16"/>
      <c r="AL504" s="16"/>
      <c r="AM504" s="16"/>
      <c r="AN504" s="16"/>
      <c r="AO504" s="16"/>
      <c r="AP504" s="16"/>
      <c r="AQ504" s="16"/>
      <c r="AR504" s="16"/>
      <c r="AS504" s="16"/>
      <c r="AT504" s="16"/>
    </row>
    <row r="505">
      <c r="B505" s="26" t="s">
        <v>74</v>
      </c>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c r="AA505" s="16"/>
      <c r="AB505" s="16"/>
      <c r="AC505" s="16"/>
      <c r="AD505" s="16"/>
      <c r="AE505" s="16"/>
      <c r="AF505" s="16"/>
      <c r="AG505" s="16"/>
      <c r="AH505" s="16"/>
      <c r="AI505" s="16"/>
      <c r="AJ505" s="16"/>
      <c r="AK505" s="16"/>
      <c r="AL505" s="16"/>
      <c r="AM505" s="16"/>
      <c r="AN505" s="16"/>
      <c r="AO505" s="16"/>
      <c r="AP505" s="16"/>
      <c r="AQ505" s="16"/>
      <c r="AR505" s="16"/>
      <c r="AS505" s="16"/>
      <c r="AT505" s="16"/>
    </row>
    <row r="506">
      <c r="B506" t="s">
        <v>260</v>
      </c>
      <c r="C506" s="16" t="n">
        <v>0.217731367355973</v>
      </c>
      <c r="D506" s="16" t="n">
        <v>0.108439360512296</v>
      </c>
      <c r="E506" s="16" t="n">
        <v>0.658783130416793</v>
      </c>
      <c r="F506" s="16" t="n">
        <v>0.113321393775868</v>
      </c>
      <c r="G506" s="16"/>
      <c r="H506" s="16" t="n">
        <v>0.274577765138149</v>
      </c>
      <c r="I506" s="16" t="n">
        <v>0.148431992216239</v>
      </c>
      <c r="J506" s="16"/>
      <c r="K506" s="16" t="n">
        <v>0.231916329848631</v>
      </c>
      <c r="L506" s="16"/>
      <c r="M506" s="16" t="n">
        <v>0.176897822342248</v>
      </c>
      <c r="N506" s="16" t="n">
        <v>0.517575947359852</v>
      </c>
      <c r="O506" s="16" t="n">
        <v>0.394316791601098</v>
      </c>
      <c r="P506" s="16" t="n">
        <v>0.410288251174174</v>
      </c>
      <c r="Q506" s="16"/>
      <c r="R506" s="16" t="n">
        <v>0.302282615441768</v>
      </c>
      <c r="S506" s="16" t="n">
        <v>0.33603560164495</v>
      </c>
      <c r="T506" s="16" t="n">
        <v>0.380741792616931</v>
      </c>
      <c r="U506" s="16" t="n">
        <v>0.286387669678284</v>
      </c>
      <c r="V506" s="16" t="n">
        <v>0.0404341213669748</v>
      </c>
      <c r="W506" s="16"/>
      <c r="X506" s="16" t="n">
        <v>0.117052467253996</v>
      </c>
      <c r="Y506" s="16" t="n">
        <v>0.0306083418036062</v>
      </c>
      <c r="Z506" s="16" t="n">
        <v>0.351461885085277</v>
      </c>
      <c r="AA506" s="16" t="n">
        <v>0.533698182839242</v>
      </c>
      <c r="AB506" s="16" t="n">
        <v>0.528392804105687</v>
      </c>
      <c r="AC506" s="16" t="n">
        <v>0.174700791254873</v>
      </c>
      <c r="AD506" s="16" t="n">
        <v>0.799910047325854</v>
      </c>
      <c r="AE506" s="16"/>
      <c r="AF506" s="16" t="n">
        <v>0.0885794811856842</v>
      </c>
      <c r="AG506" s="16" t="n">
        <v>0.116101945059937</v>
      </c>
      <c r="AH506" s="16" t="n">
        <v>0.340088293920148</v>
      </c>
      <c r="AI506" s="16" t="n">
        <v>0.269250278224011</v>
      </c>
      <c r="AJ506" s="16" t="n">
        <v>0.0453176592981545</v>
      </c>
      <c r="AK506" s="16" t="n">
        <v>0.109962883066782</v>
      </c>
      <c r="AL506" s="16" t="n">
        <v>0.48309148329945</v>
      </c>
      <c r="AM506" s="16" t="n">
        <v>0.224714283356765</v>
      </c>
      <c r="AN506" s="16" t="n">
        <v>0.393714923502154</v>
      </c>
      <c r="AO506" s="16" t="n">
        <v>0.279403789008661</v>
      </c>
      <c r="AP506" s="16" t="n">
        <v>0.857120608192013</v>
      </c>
      <c r="AQ506" s="16"/>
      <c r="AR506" s="16" t="n">
        <v>0.096059609195218</v>
      </c>
      <c r="AS506" s="16" t="n">
        <v>0.680572758873585</v>
      </c>
      <c r="AT506" s="16" t="n">
        <v>0.293641604717272</v>
      </c>
    </row>
    <row r="507">
      <c r="B507" t="s">
        <v>261</v>
      </c>
      <c r="C507" s="16" t="n">
        <v>0.199732354611618</v>
      </c>
      <c r="D507" s="16" t="n">
        <v>0.231716662830037</v>
      </c>
      <c r="E507" s="16" t="n">
        <v>0.224963520619442</v>
      </c>
      <c r="F507" s="16" t="n">
        <v>0.18943846791841</v>
      </c>
      <c r="G507" s="16"/>
      <c r="H507" s="16" t="n">
        <v>0.286000748613763</v>
      </c>
      <c r="I507" s="16" t="n">
        <v>0.23606703875904</v>
      </c>
      <c r="J507" s="16"/>
      <c r="K507" s="16" t="n">
        <v>0.158135078726028</v>
      </c>
      <c r="L507" s="16"/>
      <c r="M507" s="16" t="n">
        <v>0.192571611987605</v>
      </c>
      <c r="N507" s="16" t="n">
        <v>0.197841336782781</v>
      </c>
      <c r="O507" s="16" t="n">
        <v>0.366217721980354</v>
      </c>
      <c r="P507" s="16" t="n">
        <v>0.392633268523564</v>
      </c>
      <c r="Q507" s="16"/>
      <c r="R507" s="16" t="n">
        <v>0.143888160953449</v>
      </c>
      <c r="S507" s="16" t="n">
        <v>0.120530638192363</v>
      </c>
      <c r="T507" s="16" t="n">
        <v>0.19151416941735</v>
      </c>
      <c r="U507" s="16" t="n">
        <v>0.213953757471908</v>
      </c>
      <c r="V507" s="16" t="n">
        <v>0.229077796496685</v>
      </c>
      <c r="W507" s="16"/>
      <c r="X507" s="16" t="n">
        <v>0.289215264327539</v>
      </c>
      <c r="Y507" s="16" t="n">
        <v>0.162178055185477</v>
      </c>
      <c r="Z507" s="16" t="n">
        <v>0.290501891964398</v>
      </c>
      <c r="AA507" s="16" t="n">
        <v>0.177920161377088</v>
      </c>
      <c r="AB507" s="16" t="n">
        <v>0.160837497848029</v>
      </c>
      <c r="AC507" s="16" t="n">
        <v>0.0647756198004654</v>
      </c>
      <c r="AD507" s="16" t="n">
        <v>0.0801619725752082</v>
      </c>
      <c r="AE507" s="16"/>
      <c r="AF507" s="16" t="n">
        <v>0.0163253106767115</v>
      </c>
      <c r="AG507" s="16" t="n">
        <v>0.152382594649421</v>
      </c>
      <c r="AH507" s="16" t="n">
        <v>0.225521359282992</v>
      </c>
      <c r="AI507" s="16" t="n">
        <v>0.224271282705633</v>
      </c>
      <c r="AJ507" s="16" t="n">
        <v>0.246186682245</v>
      </c>
      <c r="AK507" s="16" t="n">
        <v>0.282710705561636</v>
      </c>
      <c r="AL507" s="16" t="n">
        <v>0.256534533637201</v>
      </c>
      <c r="AM507" s="16" t="n">
        <v>0.306565703813577</v>
      </c>
      <c r="AN507" s="16" t="n">
        <v>0.138174119821152</v>
      </c>
      <c r="AO507" s="16" t="n">
        <v>0.00233348960720316</v>
      </c>
      <c r="AP507" s="16" t="n">
        <v>0</v>
      </c>
      <c r="AQ507" s="16"/>
      <c r="AR507" s="16" t="n">
        <v>0.209281212611406</v>
      </c>
      <c r="AS507" s="16" t="n">
        <v>0.127912077257284</v>
      </c>
      <c r="AT507" s="16" t="n">
        <v>0.212533070352269</v>
      </c>
    </row>
    <row r="508">
      <c r="B508" t="s">
        <v>262</v>
      </c>
      <c r="C508" s="16" t="n">
        <v>0.16090580533773</v>
      </c>
      <c r="D508" s="16" t="n">
        <v>0.126222983135065</v>
      </c>
      <c r="E508" s="16" t="n">
        <v>0.0988228884162412</v>
      </c>
      <c r="F508" s="16" t="n">
        <v>0.181260476322038</v>
      </c>
      <c r="G508" s="16"/>
      <c r="H508" s="16" t="n">
        <v>0.0958604638503862</v>
      </c>
      <c r="I508" s="16" t="n">
        <v>0.131827594740353</v>
      </c>
      <c r="J508" s="16"/>
      <c r="K508" s="16" t="n">
        <v>0.077276142608769</v>
      </c>
      <c r="L508" s="16"/>
      <c r="M508" s="16" t="n">
        <v>0.159324316381041</v>
      </c>
      <c r="N508" s="16" t="n">
        <v>0.182010683878836</v>
      </c>
      <c r="O508" s="16" t="n">
        <v>0.157766020100862</v>
      </c>
      <c r="P508" s="16" t="n">
        <v>0.0894874832979538</v>
      </c>
      <c r="Q508" s="16"/>
      <c r="R508" s="16" t="n">
        <v>0.154749871057954</v>
      </c>
      <c r="S508" s="16" t="n">
        <v>0.269332057389662</v>
      </c>
      <c r="T508" s="16" t="n">
        <v>0.159471663563456</v>
      </c>
      <c r="U508" s="16" t="n">
        <v>0.221194301012056</v>
      </c>
      <c r="V508" s="16" t="n">
        <v>0.0967225853917915</v>
      </c>
      <c r="W508" s="16"/>
      <c r="X508" s="16" t="n">
        <v>0.237316286417086</v>
      </c>
      <c r="Y508" s="16" t="n">
        <v>0.298187943115516</v>
      </c>
      <c r="Z508" s="16" t="n">
        <v>0.0152389661234041</v>
      </c>
      <c r="AA508" s="16" t="n">
        <v>0.0324826508708007</v>
      </c>
      <c r="AB508" s="16" t="n">
        <v>0.0501921478700436</v>
      </c>
      <c r="AC508" s="16" t="n">
        <v>0.133951063784954</v>
      </c>
      <c r="AD508" s="16" t="n">
        <v>0.0959405300317228</v>
      </c>
      <c r="AE508" s="16"/>
      <c r="AF508" s="16" t="n">
        <v>0.464448009976267</v>
      </c>
      <c r="AG508" s="16" t="n">
        <v>0.012572269316639</v>
      </c>
      <c r="AH508" s="16" t="n">
        <v>0.0017449754361672</v>
      </c>
      <c r="AI508" s="16" t="n">
        <v>0.0679144325655705</v>
      </c>
      <c r="AJ508" s="16" t="n">
        <v>0.165685748677802</v>
      </c>
      <c r="AK508" s="16" t="n">
        <v>0.261500974289041</v>
      </c>
      <c r="AL508" s="16" t="n">
        <v>0.0512027182981431</v>
      </c>
      <c r="AM508" s="16" t="n">
        <v>0.333162872072378</v>
      </c>
      <c r="AN508" s="16" t="n">
        <v>0.00115292149971376</v>
      </c>
      <c r="AO508" s="16" t="n">
        <v>0.12806529354585</v>
      </c>
      <c r="AP508" s="16" t="n">
        <v>0.000417726849123449</v>
      </c>
      <c r="AQ508" s="16"/>
      <c r="AR508" s="16" t="n">
        <v>0.179517219000055</v>
      </c>
      <c r="AS508" s="16" t="n">
        <v>0.0216367197928941</v>
      </c>
      <c r="AT508" s="16" t="n">
        <v>0.185478102360668</v>
      </c>
    </row>
    <row r="509">
      <c r="B509" t="s">
        <v>263</v>
      </c>
      <c r="C509" s="16" t="n">
        <v>0.0944974868255421</v>
      </c>
      <c r="D509" s="16" t="n">
        <v>0.021334438842986</v>
      </c>
      <c r="E509" s="16" t="n">
        <v>0.0012414418296591</v>
      </c>
      <c r="F509" s="16" t="n">
        <v>0.127453143776242</v>
      </c>
      <c r="G509" s="16"/>
      <c r="H509" s="16" t="n">
        <v>0.00851832257210688</v>
      </c>
      <c r="I509" s="16" t="n">
        <v>0.0705052623555504</v>
      </c>
      <c r="J509" s="16"/>
      <c r="K509" s="16" t="n">
        <v>0.181592275969066</v>
      </c>
      <c r="L509" s="16"/>
      <c r="M509" s="16" t="n">
        <v>0.106508586673709</v>
      </c>
      <c r="N509" s="16" t="n">
        <v>0.00795099987454486</v>
      </c>
      <c r="O509" s="16" t="n">
        <v>0.0383877512600997</v>
      </c>
      <c r="P509" s="16" t="n">
        <v>0.0332456191817216</v>
      </c>
      <c r="Q509" s="16"/>
      <c r="R509" s="16" t="n">
        <v>0</v>
      </c>
      <c r="S509" s="16" t="n">
        <v>0.0967186904560804</v>
      </c>
      <c r="T509" s="16" t="n">
        <v>0.000771795501932464</v>
      </c>
      <c r="U509" s="16" t="n">
        <v>0.153046060248819</v>
      </c>
      <c r="V509" s="16" t="n">
        <v>0.126430038320452</v>
      </c>
      <c r="W509" s="16"/>
      <c r="X509" s="16" t="n">
        <v>0.126237795330463</v>
      </c>
      <c r="Y509" s="16" t="n">
        <v>0.140206032993631</v>
      </c>
      <c r="Z509" s="16" t="n">
        <v>0.115775614024987</v>
      </c>
      <c r="AA509" s="16" t="n">
        <v>0.00277583265543123</v>
      </c>
      <c r="AB509" s="16" t="n">
        <v>0.117111172918207</v>
      </c>
      <c r="AC509" s="16" t="n">
        <v>0</v>
      </c>
      <c r="AD509" s="16" t="n">
        <v>0.0101166530206971</v>
      </c>
      <c r="AE509" s="16"/>
      <c r="AF509" s="16" t="n">
        <v>0</v>
      </c>
      <c r="AG509" s="16" t="n">
        <v>0</v>
      </c>
      <c r="AH509" s="16" t="n">
        <v>0.216322685680347</v>
      </c>
      <c r="AI509" s="16" t="n">
        <v>0.00744199722085963</v>
      </c>
      <c r="AJ509" s="16" t="n">
        <v>0.00272960304660995</v>
      </c>
      <c r="AK509" s="16" t="n">
        <v>0.035762238051887</v>
      </c>
      <c r="AL509" s="16" t="n">
        <v>0.205128417733029</v>
      </c>
      <c r="AM509" s="16" t="n">
        <v>0.0658778870102035</v>
      </c>
      <c r="AN509" s="16" t="n">
        <v>0.428779230975025</v>
      </c>
      <c r="AO509" s="16" t="n">
        <v>0.589879073781352</v>
      </c>
      <c r="AP509" s="16" t="n">
        <v>0</v>
      </c>
      <c r="AQ509" s="16"/>
      <c r="AR509" s="16" t="n">
        <v>0.0766479445700324</v>
      </c>
      <c r="AS509" s="16" t="n">
        <v>0.0823499697186584</v>
      </c>
      <c r="AT509" s="16" t="n">
        <v>0.147935212864018</v>
      </c>
    </row>
    <row r="510">
      <c r="B510" t="s">
        <v>264</v>
      </c>
      <c r="C510" s="16" t="n">
        <v>0.275860819848547</v>
      </c>
      <c r="D510" s="16" t="n">
        <v>0.502083626748991</v>
      </c>
      <c r="E510" s="16" t="n">
        <v>0.00082622816044413</v>
      </c>
      <c r="F510" s="16" t="n">
        <v>0.323106958347391</v>
      </c>
      <c r="G510" s="16"/>
      <c r="H510" s="16" t="n">
        <v>0.0522944436691671</v>
      </c>
      <c r="I510" s="16" t="n">
        <v>0.369983893441627</v>
      </c>
      <c r="J510" s="16"/>
      <c r="K510" s="16" t="n">
        <v>0.279509025199039</v>
      </c>
      <c r="L510" s="16"/>
      <c r="M510" s="16" t="n">
        <v>0.309934610680359</v>
      </c>
      <c r="N510" s="16" t="n">
        <v>0.0563766186672211</v>
      </c>
      <c r="O510" s="16" t="n">
        <v>0.0433117150575866</v>
      </c>
      <c r="P510" s="16" t="n">
        <v>0.0583033338497984</v>
      </c>
      <c r="Q510" s="16"/>
      <c r="R510" s="16" t="n">
        <v>0.266052901697886</v>
      </c>
      <c r="S510" s="16" t="n">
        <v>0.177383012316945</v>
      </c>
      <c r="T510" s="16" t="n">
        <v>0.267500578900331</v>
      </c>
      <c r="U510" s="16" t="n">
        <v>0.122079999904749</v>
      </c>
      <c r="V510" s="16" t="n">
        <v>0.406778194218556</v>
      </c>
      <c r="W510" s="16"/>
      <c r="X510" s="16" t="n">
        <v>0.228109327130398</v>
      </c>
      <c r="Y510" s="16" t="n">
        <v>0.36881962690177</v>
      </c>
      <c r="Z510" s="16" t="n">
        <v>0.227021642801933</v>
      </c>
      <c r="AA510" s="16" t="n">
        <v>0.253123172257438</v>
      </c>
      <c r="AB510" s="16" t="n">
        <v>0.142858901250301</v>
      </c>
      <c r="AC510" s="16" t="n">
        <v>0.626572525159708</v>
      </c>
      <c r="AD510" s="16" t="n">
        <v>0.0129654447421835</v>
      </c>
      <c r="AE510" s="16"/>
      <c r="AF510" s="16" t="n">
        <v>0.430647198161337</v>
      </c>
      <c r="AG510" s="16" t="n">
        <v>0.718943190974003</v>
      </c>
      <c r="AH510" s="16" t="n">
        <v>0.216322685680347</v>
      </c>
      <c r="AI510" s="16" t="n">
        <v>0.431122009283925</v>
      </c>
      <c r="AJ510" s="16" t="n">
        <v>0.501926959174603</v>
      </c>
      <c r="AK510" s="16" t="n">
        <v>0.275761963186313</v>
      </c>
      <c r="AL510" s="16" t="n">
        <v>0.00404284703217764</v>
      </c>
      <c r="AM510" s="16" t="n">
        <v>0.0644193640557769</v>
      </c>
      <c r="AN510" s="16" t="n">
        <v>0.0381788042019554</v>
      </c>
      <c r="AO510" s="16" t="n">
        <v>0.000318354056933719</v>
      </c>
      <c r="AP510" s="16" t="n">
        <v>0.142461664958863</v>
      </c>
      <c r="AQ510" s="16"/>
      <c r="AR510" s="16" t="n">
        <v>0.378131242710514</v>
      </c>
      <c r="AS510" s="16" t="n">
        <v>0.00740399397988023</v>
      </c>
      <c r="AT510" s="16" t="n">
        <v>0.14833298793136</v>
      </c>
    </row>
    <row r="511">
      <c r="B511" t="s">
        <v>92</v>
      </c>
      <c r="C511" s="16" t="n">
        <v>0.0512721660205901</v>
      </c>
      <c r="D511" s="16" t="n">
        <v>0.0102029279306245</v>
      </c>
      <c r="E511" s="16" t="n">
        <v>0.0153627905574215</v>
      </c>
      <c r="F511" s="16" t="n">
        <v>0.0654195598600504</v>
      </c>
      <c r="G511" s="16"/>
      <c r="H511" s="16" t="n">
        <v>0.282748256156428</v>
      </c>
      <c r="I511" s="16" t="n">
        <v>0.0431842184871902</v>
      </c>
      <c r="J511" s="16"/>
      <c r="K511" s="16" t="n">
        <v>0.0715711476484675</v>
      </c>
      <c r="L511" s="16"/>
      <c r="M511" s="16" t="n">
        <v>0.0547630519350377</v>
      </c>
      <c r="N511" s="16" t="n">
        <v>0.0382444134367656</v>
      </c>
      <c r="O511" s="16" t="n">
        <v>0</v>
      </c>
      <c r="P511" s="16" t="n">
        <v>0.0160420439727877</v>
      </c>
      <c r="Q511" s="16"/>
      <c r="R511" s="16" t="n">
        <v>0.133026450848943</v>
      </c>
      <c r="S511" s="16" t="n">
        <v>0</v>
      </c>
      <c r="T511" s="16" t="n">
        <v>0</v>
      </c>
      <c r="U511" s="16" t="n">
        <v>0.00333821168418382</v>
      </c>
      <c r="V511" s="16" t="n">
        <v>0.100557264205541</v>
      </c>
      <c r="W511" s="16"/>
      <c r="X511" s="16" t="n">
        <v>0.00206885954051893</v>
      </c>
      <c r="Y511" s="16" t="n">
        <v>0</v>
      </c>
      <c r="Z511" s="16" t="n">
        <v>0</v>
      </c>
      <c r="AA511" s="16" t="n">
        <v>0</v>
      </c>
      <c r="AB511" s="16" t="n">
        <v>0.000607476007732881</v>
      </c>
      <c r="AC511" s="16" t="n">
        <v>0</v>
      </c>
      <c r="AD511" s="16" t="n">
        <v>0.000905352304334002</v>
      </c>
      <c r="AE511" s="16"/>
      <c r="AF511" s="16" t="n">
        <v>0</v>
      </c>
      <c r="AG511" s="16" t="n">
        <v>0</v>
      </c>
      <c r="AH511" s="16" t="n">
        <v>0</v>
      </c>
      <c r="AI511" s="16" t="n">
        <v>0</v>
      </c>
      <c r="AJ511" s="16" t="n">
        <v>0.03815334755783</v>
      </c>
      <c r="AK511" s="16" t="n">
        <v>0.0343012358443401</v>
      </c>
      <c r="AL511" s="16" t="n">
        <v>0</v>
      </c>
      <c r="AM511" s="16" t="n">
        <v>0.00525988969129912</v>
      </c>
      <c r="AN511" s="16" t="n">
        <v>0</v>
      </c>
      <c r="AO511" s="16" t="n">
        <v>0</v>
      </c>
      <c r="AP511" s="16" t="n">
        <v>0</v>
      </c>
      <c r="AQ511" s="16"/>
      <c r="AR511" s="16" t="n">
        <v>0.0603627719127744</v>
      </c>
      <c r="AS511" s="16" t="n">
        <v>0.0801244803776985</v>
      </c>
      <c r="AT511" s="16" t="n">
        <v>0.0120790217744134</v>
      </c>
    </row>
    <row r="512">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c r="AA512" s="16"/>
      <c r="AB512" s="16"/>
      <c r="AC512" s="16"/>
      <c r="AD512" s="16"/>
      <c r="AE512" s="16"/>
      <c r="AF512" s="16"/>
      <c r="AG512" s="16"/>
      <c r="AH512" s="16"/>
      <c r="AI512" s="16"/>
      <c r="AJ512" s="16"/>
      <c r="AK512" s="16"/>
      <c r="AL512" s="16"/>
      <c r="AM512" s="16"/>
      <c r="AN512" s="16"/>
      <c r="AO512" s="16"/>
      <c r="AP512" s="16"/>
      <c r="AQ512" s="16"/>
      <c r="AR512" s="16"/>
      <c r="AS512" s="16"/>
      <c r="AT512" s="16"/>
    </row>
    <row r="513">
      <c r="B513" s="7" t="s">
        <v>266</v>
      </c>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c r="AB513" s="16"/>
      <c r="AC513" s="16"/>
      <c r="AD513" s="16"/>
      <c r="AE513" s="16"/>
      <c r="AF513" s="16"/>
      <c r="AG513" s="16"/>
      <c r="AH513" s="16"/>
      <c r="AI513" s="16"/>
      <c r="AJ513" s="16"/>
      <c r="AK513" s="16"/>
      <c r="AL513" s="16"/>
      <c r="AM513" s="16"/>
      <c r="AN513" s="16"/>
      <c r="AO513" s="16"/>
      <c r="AP513" s="16"/>
      <c r="AQ513" s="16"/>
      <c r="AR513" s="16"/>
      <c r="AS513" s="16"/>
      <c r="AT513" s="16"/>
    </row>
    <row r="514">
      <c r="B514" s="26" t="s">
        <v>74</v>
      </c>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c r="AA514" s="16"/>
      <c r="AB514" s="16"/>
      <c r="AC514" s="16"/>
      <c r="AD514" s="16"/>
      <c r="AE514" s="16"/>
      <c r="AF514" s="16"/>
      <c r="AG514" s="16"/>
      <c r="AH514" s="16"/>
      <c r="AI514" s="16"/>
      <c r="AJ514" s="16"/>
      <c r="AK514" s="16"/>
      <c r="AL514" s="16"/>
      <c r="AM514" s="16"/>
      <c r="AN514" s="16"/>
      <c r="AO514" s="16"/>
      <c r="AP514" s="16"/>
      <c r="AQ514" s="16"/>
      <c r="AR514" s="16"/>
      <c r="AS514" s="16"/>
      <c r="AT514" s="16"/>
    </row>
    <row r="515">
      <c r="B515" t="s">
        <v>219</v>
      </c>
      <c r="C515" s="16" t="n">
        <v>0.183015179871906</v>
      </c>
      <c r="D515" s="16" t="n">
        <v>0.199586104160263</v>
      </c>
      <c r="E515" s="16" t="n">
        <v>0.496182244112779</v>
      </c>
      <c r="F515" s="16" t="n">
        <v>0.098237231331844</v>
      </c>
      <c r="G515" s="16"/>
      <c r="H515" s="16" t="n">
        <v>0.233137939402743</v>
      </c>
      <c r="I515" s="16" t="n">
        <v>0.14082521888637</v>
      </c>
      <c r="J515" s="16"/>
      <c r="K515" s="16" t="n">
        <v>0.216664385159471</v>
      </c>
      <c r="L515" s="16"/>
      <c r="M515" s="16" t="n">
        <v>0.153434743786068</v>
      </c>
      <c r="N515" s="16" t="n">
        <v>0.390502643057423</v>
      </c>
      <c r="O515" s="16" t="n">
        <v>0.329936382040503</v>
      </c>
      <c r="P515" s="16" t="n">
        <v>0.370393011734922</v>
      </c>
      <c r="Q515" s="16"/>
      <c r="R515" s="16" t="n">
        <v>0.157411395877947</v>
      </c>
      <c r="S515" s="16" t="n">
        <v>0.237171088222596</v>
      </c>
      <c r="T515" s="16" t="n">
        <v>0.28384277756552</v>
      </c>
      <c r="U515" s="16" t="n">
        <v>0.234362859227717</v>
      </c>
      <c r="V515" s="16" t="n">
        <v>0.0878339689620439</v>
      </c>
      <c r="W515" s="16"/>
      <c r="X515" s="16" t="n">
        <v>0.107233787739063</v>
      </c>
      <c r="Y515" s="16" t="n">
        <v>0.116447078196079</v>
      </c>
      <c r="Z515" s="16" t="n">
        <v>0.330724348790501</v>
      </c>
      <c r="AA515" s="16" t="n">
        <v>0.450513383514072</v>
      </c>
      <c r="AB515" s="16" t="n">
        <v>0.331211407913466</v>
      </c>
      <c r="AC515" s="16" t="n">
        <v>0.134781632693687</v>
      </c>
      <c r="AD515" s="16" t="n">
        <v>0.432895105445327</v>
      </c>
      <c r="AE515" s="16"/>
      <c r="AF515" s="16" t="n">
        <v>0.0828170475417657</v>
      </c>
      <c r="AG515" s="16" t="n">
        <v>0.115376457709381</v>
      </c>
      <c r="AH515" s="16" t="n">
        <v>0.104734781774599</v>
      </c>
      <c r="AI515" s="16" t="n">
        <v>0.135633512697283</v>
      </c>
      <c r="AJ515" s="16" t="n">
        <v>0.0435418232156831</v>
      </c>
      <c r="AK515" s="16" t="n">
        <v>0.141485082420002</v>
      </c>
      <c r="AL515" s="16" t="n">
        <v>0.463086878455163</v>
      </c>
      <c r="AM515" s="16" t="n">
        <v>0.28786401525886</v>
      </c>
      <c r="AN515" s="16" t="n">
        <v>0.284587405709527</v>
      </c>
      <c r="AO515" s="16" t="n">
        <v>0.161005782081295</v>
      </c>
      <c r="AP515" s="16" t="n">
        <v>0.55930352903605</v>
      </c>
      <c r="AQ515" s="16"/>
      <c r="AR515" s="16" t="n">
        <v>0.0911926872793553</v>
      </c>
      <c r="AS515" s="16" t="n">
        <v>0.488124760196281</v>
      </c>
      <c r="AT515" s="16" t="n">
        <v>0.263652292708507</v>
      </c>
    </row>
    <row r="516">
      <c r="B516" t="s">
        <v>220</v>
      </c>
      <c r="C516" s="16" t="n">
        <v>0.187815396762653</v>
      </c>
      <c r="D516" s="16" t="n">
        <v>0.144352752619936</v>
      </c>
      <c r="E516" s="16" t="n">
        <v>0.317902765731487</v>
      </c>
      <c r="F516" s="16" t="n">
        <v>0.158288603894872</v>
      </c>
      <c r="G516" s="16"/>
      <c r="H516" s="16" t="n">
        <v>0.140326205084458</v>
      </c>
      <c r="I516" s="16" t="n">
        <v>0.189443624371647</v>
      </c>
      <c r="J516" s="16"/>
      <c r="K516" s="16" t="n">
        <v>0.161051865271403</v>
      </c>
      <c r="L516" s="16"/>
      <c r="M516" s="16" t="n">
        <v>0.172029516772984</v>
      </c>
      <c r="N516" s="16" t="n">
        <v>0.234034400398547</v>
      </c>
      <c r="O516" s="16" t="n">
        <v>0.45561078867202</v>
      </c>
      <c r="P516" s="16" t="n">
        <v>0.367837146594214</v>
      </c>
      <c r="Q516" s="16"/>
      <c r="R516" s="16" t="n">
        <v>0.166594639772833</v>
      </c>
      <c r="S516" s="16" t="n">
        <v>0.295434463407345</v>
      </c>
      <c r="T516" s="16" t="n">
        <v>0.220469621618009</v>
      </c>
      <c r="U516" s="16" t="n">
        <v>0.20692352291289</v>
      </c>
      <c r="V516" s="16" t="n">
        <v>0.133915380357112</v>
      </c>
      <c r="W516" s="16"/>
      <c r="X516" s="16" t="n">
        <v>0.212770280310412</v>
      </c>
      <c r="Y516" s="16" t="n">
        <v>0.120360695051314</v>
      </c>
      <c r="Z516" s="16" t="n">
        <v>0.300783830427653</v>
      </c>
      <c r="AA516" s="16" t="n">
        <v>0.181831856754432</v>
      </c>
      <c r="AB516" s="16" t="n">
        <v>0.291173010484391</v>
      </c>
      <c r="AC516" s="16" t="n">
        <v>0.16600483515691</v>
      </c>
      <c r="AD516" s="16" t="n">
        <v>0.450881741265338</v>
      </c>
      <c r="AE516" s="16"/>
      <c r="AF516" s="16" t="n">
        <v>0.451475888290208</v>
      </c>
      <c r="AG516" s="16" t="n">
        <v>0.164842436800329</v>
      </c>
      <c r="AH516" s="16" t="n">
        <v>0.244499541701326</v>
      </c>
      <c r="AI516" s="16" t="n">
        <v>0.055338517408152</v>
      </c>
      <c r="AJ516" s="16" t="n">
        <v>0.199666455873907</v>
      </c>
      <c r="AK516" s="16" t="n">
        <v>0.289185768768017</v>
      </c>
      <c r="AL516" s="16" t="n">
        <v>0.0864992665176573</v>
      </c>
      <c r="AM516" s="16" t="n">
        <v>0.0765986742701267</v>
      </c>
      <c r="AN516" s="16" t="n">
        <v>0.179989677001805</v>
      </c>
      <c r="AO516" s="16" t="n">
        <v>0.130080429096119</v>
      </c>
      <c r="AP516" s="16" t="n">
        <v>0.297817079155963</v>
      </c>
      <c r="AQ516" s="16"/>
      <c r="AR516" s="16" t="n">
        <v>0.16893690522476</v>
      </c>
      <c r="AS516" s="16" t="n">
        <v>0.238942941024101</v>
      </c>
      <c r="AT516" s="16" t="n">
        <v>0.210525485228368</v>
      </c>
    </row>
    <row r="517">
      <c r="B517" t="s">
        <v>221</v>
      </c>
      <c r="C517" s="16" t="n">
        <v>0.166912462457601</v>
      </c>
      <c r="D517" s="16" t="n">
        <v>0.135115674629769</v>
      </c>
      <c r="E517" s="16" t="n">
        <v>0.103022749495673</v>
      </c>
      <c r="F517" s="16" t="n">
        <v>0.187419313683032</v>
      </c>
      <c r="G517" s="16"/>
      <c r="H517" s="16" t="n">
        <v>0.24534331541966</v>
      </c>
      <c r="I517" s="16" t="n">
        <v>0.144049725402926</v>
      </c>
      <c r="J517" s="16"/>
      <c r="K517" s="16" t="n">
        <v>0.0234446820070787</v>
      </c>
      <c r="L517" s="16"/>
      <c r="M517" s="16" t="n">
        <v>0.160297977494894</v>
      </c>
      <c r="N517" s="16" t="n">
        <v>0.233135925192774</v>
      </c>
      <c r="O517" s="16" t="n">
        <v>0.149485256701096</v>
      </c>
      <c r="P517" s="16" t="n">
        <v>0.154469227475594</v>
      </c>
      <c r="Q517" s="16"/>
      <c r="R517" s="16" t="n">
        <v>0.0108617101045057</v>
      </c>
      <c r="S517" s="16" t="n">
        <v>0.28107564806945</v>
      </c>
      <c r="T517" s="16" t="n">
        <v>0.12472110238483</v>
      </c>
      <c r="U517" s="16" t="n">
        <v>0.238890715026728</v>
      </c>
      <c r="V517" s="16" t="n">
        <v>0.143612722708023</v>
      </c>
      <c r="W517" s="16"/>
      <c r="X517" s="16" t="n">
        <v>0.24549735794875</v>
      </c>
      <c r="Y517" s="16" t="n">
        <v>0.198399387844811</v>
      </c>
      <c r="Z517" s="16" t="n">
        <v>0.0164263197229453</v>
      </c>
      <c r="AA517" s="16" t="n">
        <v>0.113143671146342</v>
      </c>
      <c r="AB517" s="16" t="n">
        <v>0.119264387459061</v>
      </c>
      <c r="AC517" s="16" t="n">
        <v>0.59287682906848</v>
      </c>
      <c r="AD517" s="16" t="n">
        <v>0.100123824926633</v>
      </c>
      <c r="AE517" s="16"/>
      <c r="AF517" s="16" t="n">
        <v>0.464448009976267</v>
      </c>
      <c r="AG517" s="16" t="n">
        <v>0.00196422070981071</v>
      </c>
      <c r="AH517" s="16" t="n">
        <v>0.217538646684659</v>
      </c>
      <c r="AI517" s="16" t="n">
        <v>0.241958778302143</v>
      </c>
      <c r="AJ517" s="16" t="n">
        <v>0.207191779240164</v>
      </c>
      <c r="AK517" s="16" t="n">
        <v>0.151416132521349</v>
      </c>
      <c r="AL517" s="16" t="n">
        <v>0.225045258958753</v>
      </c>
      <c r="AM517" s="16" t="n">
        <v>0.423771394121677</v>
      </c>
      <c r="AN517" s="16" t="n">
        <v>0.0672076133778393</v>
      </c>
      <c r="AO517" s="16" t="n">
        <v>0.000318354056933719</v>
      </c>
      <c r="AP517" s="16" t="n">
        <v>0.000417726849123449</v>
      </c>
      <c r="AQ517" s="16"/>
      <c r="AR517" s="16" t="n">
        <v>0.160211758487793</v>
      </c>
      <c r="AS517" s="16" t="n">
        <v>0.104633016777946</v>
      </c>
      <c r="AT517" s="16" t="n">
        <v>0.217474999493334</v>
      </c>
    </row>
    <row r="518">
      <c r="B518" t="s">
        <v>222</v>
      </c>
      <c r="C518" s="16" t="n">
        <v>0.14714974653492</v>
      </c>
      <c r="D518" s="16" t="n">
        <v>0.130983534809253</v>
      </c>
      <c r="E518" s="16" t="n">
        <v>0.0660075225130788</v>
      </c>
      <c r="F518" s="16" t="n">
        <v>0.17045755548634</v>
      </c>
      <c r="G518" s="16"/>
      <c r="H518" s="16" t="n">
        <v>0.0526354363602601</v>
      </c>
      <c r="I518" s="16" t="n">
        <v>0.143178207986617</v>
      </c>
      <c r="J518" s="16"/>
      <c r="K518" s="16" t="n">
        <v>0.247932970603108</v>
      </c>
      <c r="L518" s="16"/>
      <c r="M518" s="16" t="n">
        <v>0.160297977494894</v>
      </c>
      <c r="N518" s="16" t="n">
        <v>0.0715589988709037</v>
      </c>
      <c r="O518" s="16" t="n">
        <v>0.0324837862931899</v>
      </c>
      <c r="P518" s="16" t="n">
        <v>0.0451793158625317</v>
      </c>
      <c r="Q518" s="16"/>
      <c r="R518" s="16" t="n">
        <v>0.133026450848943</v>
      </c>
      <c r="S518" s="16" t="n">
        <v>0.0976272941421375</v>
      </c>
      <c r="T518" s="16" t="n">
        <v>0.102572194648929</v>
      </c>
      <c r="U518" s="16" t="n">
        <v>0.158055880710383</v>
      </c>
      <c r="V518" s="16" t="n">
        <v>0.181912654165955</v>
      </c>
      <c r="W518" s="16"/>
      <c r="X518" s="16" t="n">
        <v>0.229726427901587</v>
      </c>
      <c r="Y518" s="16" t="n">
        <v>0.0557671790123946</v>
      </c>
      <c r="Z518" s="16" t="n">
        <v>0.125043858256968</v>
      </c>
      <c r="AA518" s="16" t="n">
        <v>0.0895923608883865</v>
      </c>
      <c r="AB518" s="16" t="n">
        <v>0.131409096430013</v>
      </c>
      <c r="AC518" s="16" t="n">
        <v>0.0462543500765074</v>
      </c>
      <c r="AD518" s="16" t="n">
        <v>0.00378529029492573</v>
      </c>
      <c r="AE518" s="16"/>
      <c r="AF518" s="16" t="n">
        <v>0.00125905419175868</v>
      </c>
      <c r="AG518" s="16" t="n">
        <v>0</v>
      </c>
      <c r="AH518" s="16" t="n">
        <v>0</v>
      </c>
      <c r="AI518" s="16" t="n">
        <v>0.28651496944913</v>
      </c>
      <c r="AJ518" s="16" t="n">
        <v>0.0295314054865461</v>
      </c>
      <c r="AK518" s="16" t="n">
        <v>0.0726630391583291</v>
      </c>
      <c r="AL518" s="16" t="n">
        <v>0.221877307847688</v>
      </c>
      <c r="AM518" s="16" t="n">
        <v>0.205409608280706</v>
      </c>
      <c r="AN518" s="16" t="n">
        <v>0.430036499708874</v>
      </c>
      <c r="AO518" s="16" t="n">
        <v>0.589879073781352</v>
      </c>
      <c r="AP518" s="16" t="n">
        <v>0</v>
      </c>
      <c r="AQ518" s="16"/>
      <c r="AR518" s="16" t="n">
        <v>0.160017315473628</v>
      </c>
      <c r="AS518" s="16" t="n">
        <v>0.0807708076440923</v>
      </c>
      <c r="AT518" s="16" t="n">
        <v>0.14833298793136</v>
      </c>
    </row>
    <row r="519">
      <c r="B519" t="s">
        <v>223</v>
      </c>
      <c r="C519" s="16" t="n">
        <v>0.216433224985601</v>
      </c>
      <c r="D519" s="16" t="n">
        <v>0.26223796794896</v>
      </c>
      <c r="E519" s="16" t="n">
        <v>0.000130528731327827</v>
      </c>
      <c r="F519" s="16" t="n">
        <v>0.268519306689796</v>
      </c>
      <c r="G519" s="16"/>
      <c r="H519" s="16" t="n">
        <v>0.0234092701859825</v>
      </c>
      <c r="I519" s="16" t="n">
        <v>0.271672736059887</v>
      </c>
      <c r="J519" s="16"/>
      <c r="K519" s="16" t="n">
        <v>0.248275581149008</v>
      </c>
      <c r="L519" s="16"/>
      <c r="M519" s="16" t="n">
        <v>0.245387341694937</v>
      </c>
      <c r="N519" s="16" t="n">
        <v>0.0325236190435865</v>
      </c>
      <c r="O519" s="16" t="n">
        <v>0.0108279287643966</v>
      </c>
      <c r="P519" s="16" t="n">
        <v>0.0297468275781275</v>
      </c>
      <c r="Q519" s="16"/>
      <c r="R519" s="16" t="n">
        <v>0.399079352546829</v>
      </c>
      <c r="S519" s="16" t="n">
        <v>0.0886915061584725</v>
      </c>
      <c r="T519" s="16" t="n">
        <v>0.222276154695735</v>
      </c>
      <c r="U519" s="16" t="n">
        <v>0.121973573760739</v>
      </c>
      <c r="V519" s="16" t="n">
        <v>0.275088609105197</v>
      </c>
      <c r="W519" s="16"/>
      <c r="X519" s="16" t="n">
        <v>0.204772146100187</v>
      </c>
      <c r="Y519" s="16" t="n">
        <v>0.411738995098006</v>
      </c>
      <c r="Z519" s="16" t="n">
        <v>0.227021642801933</v>
      </c>
      <c r="AA519" s="16" t="n">
        <v>0.0815461406362993</v>
      </c>
      <c r="AB519" s="16" t="n">
        <v>0.12471574167991</v>
      </c>
      <c r="AC519" s="16" t="n">
        <v>0.0600823530044163</v>
      </c>
      <c r="AD519" s="16" t="n">
        <v>0.0047725831380546</v>
      </c>
      <c r="AE519" s="16"/>
      <c r="AF519" s="16" t="n">
        <v>0</v>
      </c>
      <c r="AG519" s="16" t="n">
        <v>0.717416065937511</v>
      </c>
      <c r="AH519" s="16" t="n">
        <v>0.433227029839416</v>
      </c>
      <c r="AI519" s="16" t="n">
        <v>0.14595320895183</v>
      </c>
      <c r="AJ519" s="16" t="n">
        <v>0.482563522407942</v>
      </c>
      <c r="AK519" s="16" t="n">
        <v>0.206692957323351</v>
      </c>
      <c r="AL519" s="16" t="n">
        <v>0.0034912882207378</v>
      </c>
      <c r="AM519" s="16" t="n">
        <v>0.00525988969129912</v>
      </c>
      <c r="AN519" s="16" t="n">
        <v>0.0381788042019554</v>
      </c>
      <c r="AO519" s="16" t="n">
        <v>0.118398006927366</v>
      </c>
      <c r="AP519" s="16" t="n">
        <v>0.142461664958863</v>
      </c>
      <c r="AQ519" s="16"/>
      <c r="AR519" s="16" t="n">
        <v>0.284415198021913</v>
      </c>
      <c r="AS519" s="16" t="n">
        <v>0.00718855155774896</v>
      </c>
      <c r="AT519" s="16" t="n">
        <v>0.147935212864018</v>
      </c>
    </row>
    <row r="520">
      <c r="B520" t="s">
        <v>92</v>
      </c>
      <c r="C520" s="16" t="n">
        <v>0.0986739893873206</v>
      </c>
      <c r="D520" s="16" t="n">
        <v>0.127723965831818</v>
      </c>
      <c r="E520" s="16" t="n">
        <v>0.0167541894156541</v>
      </c>
      <c r="F520" s="16" t="n">
        <v>0.117077988914116</v>
      </c>
      <c r="G520" s="16"/>
      <c r="H520" s="16" t="n">
        <v>0.305147833546896</v>
      </c>
      <c r="I520" s="16" t="n">
        <v>0.110830487292554</v>
      </c>
      <c r="J520" s="16"/>
      <c r="K520" s="16" t="n">
        <v>0.102630515809931</v>
      </c>
      <c r="L520" s="16"/>
      <c r="M520" s="16" t="n">
        <v>0.108552442756223</v>
      </c>
      <c r="N520" s="16" t="n">
        <v>0.0382444134367656</v>
      </c>
      <c r="O520" s="16" t="n">
        <v>0.0216558575287933</v>
      </c>
      <c r="P520" s="16" t="n">
        <v>0.0323744707546119</v>
      </c>
      <c r="Q520" s="16"/>
      <c r="R520" s="16" t="n">
        <v>0.133026450848943</v>
      </c>
      <c r="S520" s="16" t="n">
        <v>0</v>
      </c>
      <c r="T520" s="16" t="n">
        <v>0.0461181490869763</v>
      </c>
      <c r="U520" s="16" t="n">
        <v>0.0397934483615438</v>
      </c>
      <c r="V520" s="16" t="n">
        <v>0.177636664701669</v>
      </c>
      <c r="W520" s="16"/>
      <c r="X520" s="16" t="n">
        <v>0</v>
      </c>
      <c r="Y520" s="16" t="n">
        <v>0.0972866647973949</v>
      </c>
      <c r="Z520" s="16" t="n">
        <v>0</v>
      </c>
      <c r="AA520" s="16" t="n">
        <v>0.0833725870604679</v>
      </c>
      <c r="AB520" s="16" t="n">
        <v>0.00222635603315882</v>
      </c>
      <c r="AC520" s="16" t="n">
        <v>0</v>
      </c>
      <c r="AD520" s="16" t="n">
        <v>0.00754145492972217</v>
      </c>
      <c r="AE520" s="16"/>
      <c r="AF520" s="16" t="n">
        <v>0</v>
      </c>
      <c r="AG520" s="16" t="n">
        <v>0.000400818842968049</v>
      </c>
      <c r="AH520" s="16" t="n">
        <v>0</v>
      </c>
      <c r="AI520" s="16" t="n">
        <v>0.134601013191461</v>
      </c>
      <c r="AJ520" s="16" t="n">
        <v>0.0375050137757584</v>
      </c>
      <c r="AK520" s="16" t="n">
        <v>0.138557019808953</v>
      </c>
      <c r="AL520" s="16" t="n">
        <v>0</v>
      </c>
      <c r="AM520" s="16" t="n">
        <v>0.00109641837733115</v>
      </c>
      <c r="AN520" s="16" t="n">
        <v>0</v>
      </c>
      <c r="AO520" s="16" t="n">
        <v>0.000318354056933719</v>
      </c>
      <c r="AP520" s="16" t="n">
        <v>0</v>
      </c>
      <c r="AQ520" s="16"/>
      <c r="AR520" s="16" t="n">
        <v>0.135226135512551</v>
      </c>
      <c r="AS520" s="16" t="n">
        <v>0.0803399227998298</v>
      </c>
      <c r="AT520" s="16" t="n">
        <v>0.0120790217744134</v>
      </c>
    </row>
    <row r="521">
      <c r="B521" t="s">
        <v>224</v>
      </c>
      <c r="C521" s="16" t="n">
        <v>0.370830576634558</v>
      </c>
      <c r="D521" s="16" t="n">
        <v>0.3439388567802</v>
      </c>
      <c r="E521" s="16" t="n">
        <v>0.814085009844266</v>
      </c>
      <c r="F521" s="16" t="n">
        <v>0.256525835226716</v>
      </c>
      <c r="G521" s="16"/>
      <c r="H521" s="16" t="n">
        <v>0.373464144487202</v>
      </c>
      <c r="I521" s="16" t="n">
        <v>0.330268843258017</v>
      </c>
      <c r="J521" s="16"/>
      <c r="K521" s="16" t="n">
        <v>0.377716250430874</v>
      </c>
      <c r="L521" s="16"/>
      <c r="M521" s="16" t="n">
        <v>0.325464260559052</v>
      </c>
      <c r="N521" s="16" t="n">
        <v>0.62453704345597</v>
      </c>
      <c r="O521" s="16" t="n">
        <v>0.785547170712524</v>
      </c>
      <c r="P521" s="16" t="n">
        <v>0.738230158329135</v>
      </c>
      <c r="Q521" s="16"/>
      <c r="R521" s="16" t="n">
        <v>0.32400603565078</v>
      </c>
      <c r="S521" s="16" t="n">
        <v>0.53260555162994</v>
      </c>
      <c r="T521" s="16" t="n">
        <v>0.504312399183529</v>
      </c>
      <c r="U521" s="16" t="n">
        <v>0.441286382140607</v>
      </c>
      <c r="V521" s="16" t="n">
        <v>0.221749349319156</v>
      </c>
      <c r="W521" s="16"/>
      <c r="X521" s="16" t="n">
        <v>0.320004068049475</v>
      </c>
      <c r="Y521" s="16" t="n">
        <v>0.236807773247393</v>
      </c>
      <c r="Z521" s="16" t="n">
        <v>0.631508179218153</v>
      </c>
      <c r="AA521" s="16" t="n">
        <v>0.632345240268504</v>
      </c>
      <c r="AB521" s="16" t="n">
        <v>0.622384418397857</v>
      </c>
      <c r="AC521" s="16" t="n">
        <v>0.300786467850596</v>
      </c>
      <c r="AD521" s="16" t="n">
        <v>0.883776846710665</v>
      </c>
      <c r="AE521" s="16"/>
      <c r="AF521" s="16" t="n">
        <v>0.534292935831974</v>
      </c>
      <c r="AG521" s="16" t="n">
        <v>0.28021889450971</v>
      </c>
      <c r="AH521" s="16" t="n">
        <v>0.349234323475925</v>
      </c>
      <c r="AI521" s="16" t="n">
        <v>0.190972030105435</v>
      </c>
      <c r="AJ521" s="16" t="n">
        <v>0.24320827908959</v>
      </c>
      <c r="AK521" s="16" t="n">
        <v>0.430670851188019</v>
      </c>
      <c r="AL521" s="16" t="n">
        <v>0.549586144972821</v>
      </c>
      <c r="AM521" s="16" t="n">
        <v>0.364462689528987</v>
      </c>
      <c r="AN521" s="16" t="n">
        <v>0.464577082711332</v>
      </c>
      <c r="AO521" s="16" t="n">
        <v>0.291086211177414</v>
      </c>
      <c r="AP521" s="16" t="n">
        <v>0.857120608192013</v>
      </c>
      <c r="AQ521" s="16"/>
      <c r="AR521" s="16" t="n">
        <v>0.260129592504116</v>
      </c>
      <c r="AS521" s="16" t="n">
        <v>0.727067701220383</v>
      </c>
      <c r="AT521" s="16" t="n">
        <v>0.474177777936874</v>
      </c>
    </row>
    <row r="522">
      <c r="B522" t="s">
        <v>225</v>
      </c>
      <c r="C522" s="16" t="n">
        <v>0.36358297152052</v>
      </c>
      <c r="D522" s="16" t="n">
        <v>0.393221502758213</v>
      </c>
      <c r="E522" s="16" t="n">
        <v>0.0661380512444066</v>
      </c>
      <c r="F522" s="16" t="n">
        <v>0.438976862176136</v>
      </c>
      <c r="G522" s="16"/>
      <c r="H522" s="16" t="n">
        <v>0.0760447065462426</v>
      </c>
      <c r="I522" s="16" t="n">
        <v>0.414850944046504</v>
      </c>
      <c r="J522" s="16"/>
      <c r="K522" s="16" t="n">
        <v>0.496208551752116</v>
      </c>
      <c r="L522" s="16"/>
      <c r="M522" s="16" t="n">
        <v>0.405685319189831</v>
      </c>
      <c r="N522" s="16" t="n">
        <v>0.10408261791449</v>
      </c>
      <c r="O522" s="16" t="n">
        <v>0.0433117150575866</v>
      </c>
      <c r="P522" s="16" t="n">
        <v>0.0749261434406592</v>
      </c>
      <c r="Q522" s="16"/>
      <c r="R522" s="16" t="n">
        <v>0.532105803395772</v>
      </c>
      <c r="S522" s="16" t="n">
        <v>0.18631880030061</v>
      </c>
      <c r="T522" s="16" t="n">
        <v>0.324848349344664</v>
      </c>
      <c r="U522" s="16" t="n">
        <v>0.280029454471122</v>
      </c>
      <c r="V522" s="16" t="n">
        <v>0.457001263271152</v>
      </c>
      <c r="W522" s="16"/>
      <c r="X522" s="16" t="n">
        <v>0.434498574001774</v>
      </c>
      <c r="Y522" s="16" t="n">
        <v>0.467506174110401</v>
      </c>
      <c r="Z522" s="16" t="n">
        <v>0.352065501058901</v>
      </c>
      <c r="AA522" s="16" t="n">
        <v>0.171138501524686</v>
      </c>
      <c r="AB522" s="16" t="n">
        <v>0.256124838109923</v>
      </c>
      <c r="AC522" s="16" t="n">
        <v>0.106336703080924</v>
      </c>
      <c r="AD522" s="16" t="n">
        <v>0.00855787343298033</v>
      </c>
      <c r="AE522" s="16"/>
      <c r="AF522" s="16" t="n">
        <v>0.00125905419175868</v>
      </c>
      <c r="AG522" s="16" t="n">
        <v>0.717416065937511</v>
      </c>
      <c r="AH522" s="16" t="n">
        <v>0.433227029839416</v>
      </c>
      <c r="AI522" s="16" t="n">
        <v>0.43246817840096</v>
      </c>
      <c r="AJ522" s="16" t="n">
        <v>0.512094927894488</v>
      </c>
      <c r="AK522" s="16" t="n">
        <v>0.27935599648168</v>
      </c>
      <c r="AL522" s="16" t="n">
        <v>0.225368596068426</v>
      </c>
      <c r="AM522" s="16" t="n">
        <v>0.210669497972005</v>
      </c>
      <c r="AN522" s="16" t="n">
        <v>0.468215303910829</v>
      </c>
      <c r="AO522" s="16" t="n">
        <v>0.708277080708718</v>
      </c>
      <c r="AP522" s="16" t="n">
        <v>0.142461664958863</v>
      </c>
      <c r="AQ522" s="16"/>
      <c r="AR522" s="16" t="n">
        <v>0.444432513495541</v>
      </c>
      <c r="AS522" s="16" t="n">
        <v>0.0879593592018413</v>
      </c>
      <c r="AT522" s="16" t="n">
        <v>0.296268200795378</v>
      </c>
    </row>
    <row r="523">
      <c r="B523" t="s">
        <v>123</v>
      </c>
      <c r="C523" s="16" t="n">
        <v>0.00724760511403794</v>
      </c>
      <c r="D523" s="16" t="n">
        <v>-0.0492826459780134</v>
      </c>
      <c r="E523" s="16" t="n">
        <v>0.747946958599859</v>
      </c>
      <c r="F523" s="16" t="n">
        <v>-0.18245102694942</v>
      </c>
      <c r="G523" s="16"/>
      <c r="H523" s="16" t="n">
        <v>0.297419437940959</v>
      </c>
      <c r="I523" s="16" t="n">
        <v>-0.0845821007884873</v>
      </c>
      <c r="J523" s="16"/>
      <c r="K523" s="16" t="n">
        <v>-0.118492301321242</v>
      </c>
      <c r="L523" s="16"/>
      <c r="M523" s="16" t="n">
        <v>-0.080221058630779</v>
      </c>
      <c r="N523" s="16" t="n">
        <v>0.52045442554148</v>
      </c>
      <c r="O523" s="16" t="n">
        <v>0.742235455654937</v>
      </c>
      <c r="P523" s="16" t="n">
        <v>0.663304014888476</v>
      </c>
      <c r="Q523" s="16"/>
      <c r="R523" s="16" t="n">
        <v>-0.208099767744992</v>
      </c>
      <c r="S523" s="16" t="n">
        <v>0.34628675132933</v>
      </c>
      <c r="T523" s="16" t="n">
        <v>0.179464049838865</v>
      </c>
      <c r="U523" s="16" t="n">
        <v>0.161256927669485</v>
      </c>
      <c r="V523" s="16" t="n">
        <v>-0.235251913951996</v>
      </c>
      <c r="W523" s="16"/>
      <c r="X523" s="16" t="n">
        <v>-0.114494505952299</v>
      </c>
      <c r="Y523" s="16" t="n">
        <v>-0.230698400863007</v>
      </c>
      <c r="Z523" s="16" t="n">
        <v>0.279442678159252</v>
      </c>
      <c r="AA523" s="16" t="n">
        <v>0.461206738743818</v>
      </c>
      <c r="AB523" s="16" t="n">
        <v>0.366259580287934</v>
      </c>
      <c r="AC523" s="16" t="n">
        <v>0.194449764769673</v>
      </c>
      <c r="AD523" s="16" t="n">
        <v>0.875218973277684</v>
      </c>
      <c r="AE523" s="16"/>
      <c r="AF523" s="16" t="n">
        <v>0.533033881640215</v>
      </c>
      <c r="AG523" s="16" t="n">
        <v>-0.437197171427801</v>
      </c>
      <c r="AH523" s="16" t="n">
        <v>-0.0839927063634907</v>
      </c>
      <c r="AI523" s="16" t="n">
        <v>-0.241496148295525</v>
      </c>
      <c r="AJ523" s="16" t="n">
        <v>-0.268886648804898</v>
      </c>
      <c r="AK523" s="16" t="n">
        <v>0.151314854706338</v>
      </c>
      <c r="AL523" s="16" t="n">
        <v>0.324217548904395</v>
      </c>
      <c r="AM523" s="16" t="n">
        <v>0.153793191556982</v>
      </c>
      <c r="AN523" s="16" t="n">
        <v>-0.00363822119949714</v>
      </c>
      <c r="AO523" s="16" t="n">
        <v>-0.417190869531304</v>
      </c>
      <c r="AP523" s="16" t="n">
        <v>0.71465894323315</v>
      </c>
      <c r="AQ523" s="16"/>
      <c r="AR523" s="16" t="n">
        <v>-0.184302920991425</v>
      </c>
      <c r="AS523" s="16" t="n">
        <v>0.639108342018541</v>
      </c>
      <c r="AT523" s="16" t="n">
        <v>0.177909577141496</v>
      </c>
    </row>
    <row r="524">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c r="AA524" s="16"/>
      <c r="AB524" s="16"/>
      <c r="AC524" s="16"/>
      <c r="AD524" s="16"/>
      <c r="AE524" s="16"/>
      <c r="AF524" s="16"/>
      <c r="AG524" s="16"/>
      <c r="AH524" s="16"/>
      <c r="AI524" s="16"/>
      <c r="AJ524" s="16"/>
      <c r="AK524" s="16"/>
      <c r="AL524" s="16"/>
      <c r="AM524" s="16"/>
      <c r="AN524" s="16"/>
      <c r="AO524" s="16"/>
      <c r="AP524" s="16"/>
      <c r="AQ524" s="16"/>
      <c r="AR524" s="16"/>
      <c r="AS524" s="16"/>
      <c r="AT524" s="16"/>
    </row>
    <row r="525">
      <c r="B525" s="7" t="s">
        <v>268</v>
      </c>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c r="AA525" s="16"/>
      <c r="AB525" s="16"/>
      <c r="AC525" s="16"/>
      <c r="AD525" s="16"/>
      <c r="AE525" s="16"/>
      <c r="AF525" s="16"/>
      <c r="AG525" s="16"/>
      <c r="AH525" s="16"/>
      <c r="AI525" s="16"/>
      <c r="AJ525" s="16"/>
      <c r="AK525" s="16"/>
      <c r="AL525" s="16"/>
      <c r="AM525" s="16"/>
      <c r="AN525" s="16"/>
      <c r="AO525" s="16"/>
      <c r="AP525" s="16"/>
      <c r="AQ525" s="16"/>
      <c r="AR525" s="16"/>
      <c r="AS525" s="16"/>
      <c r="AT525" s="16"/>
    </row>
    <row r="526">
      <c r="B526" s="26" t="s">
        <v>74</v>
      </c>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c r="AA526" s="16"/>
      <c r="AB526" s="16"/>
      <c r="AC526" s="16"/>
      <c r="AD526" s="16"/>
      <c r="AE526" s="16"/>
      <c r="AF526" s="16"/>
      <c r="AG526" s="16"/>
      <c r="AH526" s="16"/>
      <c r="AI526" s="16"/>
      <c r="AJ526" s="16"/>
      <c r="AK526" s="16"/>
      <c r="AL526" s="16"/>
      <c r="AM526" s="16"/>
      <c r="AN526" s="16"/>
      <c r="AO526" s="16"/>
      <c r="AP526" s="16"/>
      <c r="AQ526" s="16"/>
      <c r="AR526" s="16"/>
      <c r="AS526" s="16"/>
      <c r="AT526" s="16"/>
    </row>
    <row r="527">
      <c r="B527" t="s">
        <v>227</v>
      </c>
      <c r="C527" s="16" t="n">
        <v>0.428669086266336</v>
      </c>
      <c r="D527" s="16" t="n">
        <v>0.391335914337164</v>
      </c>
      <c r="E527" s="16" t="n">
        <v>0.0151319134184348</v>
      </c>
      <c r="F527" s="16" t="n">
        <v>0.542364455892838</v>
      </c>
      <c r="G527" s="16"/>
      <c r="H527" s="16" t="n">
        <v>0.267020071278352</v>
      </c>
      <c r="I527" s="16" t="n">
        <v>0.500074902690764</v>
      </c>
      <c r="J527" s="16"/>
      <c r="K527" s="16" t="n">
        <v>0.496127685629237</v>
      </c>
      <c r="L527" s="16"/>
      <c r="M527" s="16" t="n">
        <v>0.48099046633949</v>
      </c>
      <c r="N527" s="16" t="n">
        <v>0.0961316180399454</v>
      </c>
      <c r="O527" s="16" t="n">
        <v>0.0649675725863798</v>
      </c>
      <c r="P527" s="16" t="n">
        <v>0.064429768629877</v>
      </c>
      <c r="Q527" s="16"/>
      <c r="R527" s="16" t="n">
        <v>0.532105803395772</v>
      </c>
      <c r="S527" s="16" t="n">
        <v>0.177383012316945</v>
      </c>
      <c r="T527" s="16" t="n">
        <v>0.30958105678094</v>
      </c>
      <c r="U527" s="16" t="n">
        <v>0.398868036546102</v>
      </c>
      <c r="V527" s="16" t="n">
        <v>0.565192597990854</v>
      </c>
      <c r="W527" s="16"/>
      <c r="X527" s="16" t="n">
        <v>0.455630635989924</v>
      </c>
      <c r="Y527" s="16" t="n">
        <v>0.649231692889032</v>
      </c>
      <c r="Z527" s="16" t="n">
        <v>0.344729212418755</v>
      </c>
      <c r="AA527" s="16" t="n">
        <v>0.342715533145825</v>
      </c>
      <c r="AB527" s="16" t="n">
        <v>0.164670677684626</v>
      </c>
      <c r="AC527" s="16" t="n">
        <v>0.0558960198513094</v>
      </c>
      <c r="AD527" s="16" t="n">
        <v>0.0735989486163001</v>
      </c>
      <c r="AE527" s="16"/>
      <c r="AF527" s="16" t="n">
        <v>0.866084479489274</v>
      </c>
      <c r="AG527" s="16" t="n">
        <v>0.718943190974003</v>
      </c>
      <c r="AH527" s="16" t="n">
        <v>0.650131373998485</v>
      </c>
      <c r="AI527" s="16" t="n">
        <v>0.435309153316341</v>
      </c>
      <c r="AJ527" s="16" t="n">
        <v>0.654394300388386</v>
      </c>
      <c r="AK527" s="16" t="n">
        <v>0.419413989484801</v>
      </c>
      <c r="AL527" s="16" t="n">
        <v>0.414299682498235</v>
      </c>
      <c r="AM527" s="16" t="n">
        <v>0.0809584246565122</v>
      </c>
      <c r="AN527" s="16" t="n">
        <v>0.428779230975025</v>
      </c>
      <c r="AO527" s="16" t="n">
        <v>0.56981431663591</v>
      </c>
      <c r="AP527" s="16" t="n">
        <v>0.142461664958863</v>
      </c>
      <c r="AQ527" s="16"/>
      <c r="AR527" s="16" t="n">
        <v>0.547414309860273</v>
      </c>
      <c r="AS527" s="16" t="n">
        <v>0.0873130319354475</v>
      </c>
      <c r="AT527" s="16" t="n">
        <v>0.296268200795378</v>
      </c>
    </row>
    <row r="528">
      <c r="B528" t="s">
        <v>229</v>
      </c>
      <c r="C528" s="16" t="n">
        <v>0.188334966954536</v>
      </c>
      <c r="D528" s="16" t="n">
        <v>0.338266102304982</v>
      </c>
      <c r="E528" s="16" t="n">
        <v>0.340421282878826</v>
      </c>
      <c r="F528" s="16" t="n">
        <v>0.131129870076092</v>
      </c>
      <c r="G528" s="16"/>
      <c r="H528" s="16" t="n">
        <v>0.284469443167591</v>
      </c>
      <c r="I528" s="16" t="n">
        <v>0.162306751107576</v>
      </c>
      <c r="J528" s="16"/>
      <c r="K528" s="16" t="n">
        <v>0.156003607894457</v>
      </c>
      <c r="L528" s="16"/>
      <c r="M528" s="16" t="n">
        <v>0.180743538854707</v>
      </c>
      <c r="N528" s="16" t="n">
        <v>0.17978047839747</v>
      </c>
      <c r="O528" s="16" t="n">
        <v>0.394782168915645</v>
      </c>
      <c r="P528" s="16" t="n">
        <v>0.360753193176094</v>
      </c>
      <c r="Q528" s="16"/>
      <c r="R528" s="16" t="n">
        <v>0.0133307394675574</v>
      </c>
      <c r="S528" s="16" t="n">
        <v>0.106470768350911</v>
      </c>
      <c r="T528" s="16" t="n">
        <v>0.164020307978794</v>
      </c>
      <c r="U528" s="16" t="n">
        <v>0.229743457499735</v>
      </c>
      <c r="V528" s="16" t="n">
        <v>0.232154336536575</v>
      </c>
      <c r="W528" s="16"/>
      <c r="X528" s="16" t="n">
        <v>0.154821087656871</v>
      </c>
      <c r="Y528" s="16" t="n">
        <v>0.100442951068953</v>
      </c>
      <c r="Z528" s="16" t="n">
        <v>0.403069741355935</v>
      </c>
      <c r="AA528" s="16" t="n">
        <v>0.32406965477483</v>
      </c>
      <c r="AB528" s="16" t="n">
        <v>0.315426818874052</v>
      </c>
      <c r="AC528" s="16" t="n">
        <v>0.75463412254896</v>
      </c>
      <c r="AD528" s="16" t="n">
        <v>0.0721385867380925</v>
      </c>
      <c r="AE528" s="16"/>
      <c r="AF528" s="16" t="n">
        <v>0.0366013582517399</v>
      </c>
      <c r="AG528" s="16" t="n">
        <v>0.0210928912943466</v>
      </c>
      <c r="AH528" s="16" t="n">
        <v>0.0452711295053309</v>
      </c>
      <c r="AI528" s="16" t="n">
        <v>0.226365219706715</v>
      </c>
      <c r="AJ528" s="16" t="n">
        <v>0.0936620436220102</v>
      </c>
      <c r="AK528" s="16" t="n">
        <v>0.241119019157789</v>
      </c>
      <c r="AL528" s="16" t="n">
        <v>0.269903765099019</v>
      </c>
      <c r="AM528" s="16" t="n">
        <v>0.288425025850578</v>
      </c>
      <c r="AN528" s="16" t="n">
        <v>0.209972263278873</v>
      </c>
      <c r="AO528" s="16" t="n">
        <v>0.0116824221687527</v>
      </c>
      <c r="AP528" s="16" t="n">
        <v>0.544240261859579</v>
      </c>
      <c r="AQ528" s="16"/>
      <c r="AR528" s="16" t="n">
        <v>0.119890283277299</v>
      </c>
      <c r="AS528" s="16" t="n">
        <v>0.206282617545054</v>
      </c>
      <c r="AT528" s="16" t="n">
        <v>0.359143749255683</v>
      </c>
    </row>
    <row r="529">
      <c r="B529" t="s">
        <v>267</v>
      </c>
      <c r="C529" s="16" t="n">
        <v>0.153013246045537</v>
      </c>
      <c r="D529" s="16" t="n">
        <v>0.19373400988417</v>
      </c>
      <c r="E529" s="16" t="n">
        <v>0.269275130099355</v>
      </c>
      <c r="F529" s="16" t="n">
        <v>0.117633349523648</v>
      </c>
      <c r="G529" s="16"/>
      <c r="H529" s="16" t="n">
        <v>0.265043347240375</v>
      </c>
      <c r="I529" s="16" t="n">
        <v>0.17133648772736</v>
      </c>
      <c r="J529" s="16"/>
      <c r="K529" s="16" t="n">
        <v>0.0495326819129674</v>
      </c>
      <c r="L529" s="16"/>
      <c r="M529" s="16" t="n">
        <v>0.140729543394126</v>
      </c>
      <c r="N529" s="16" t="n">
        <v>0.227415130799595</v>
      </c>
      <c r="O529" s="16" t="n">
        <v>0.222219634152158</v>
      </c>
      <c r="P529" s="16" t="n">
        <v>0.344187963725854</v>
      </c>
      <c r="Q529" s="16"/>
      <c r="R529" s="16" t="n">
        <v>0.302285149483694</v>
      </c>
      <c r="S529" s="16" t="n">
        <v>0.286301622217505</v>
      </c>
      <c r="T529" s="16" t="n">
        <v>0.195853328732931</v>
      </c>
      <c r="U529" s="16" t="n">
        <v>0.0427138431511039</v>
      </c>
      <c r="V529" s="16" t="n">
        <v>0.13498277428268</v>
      </c>
      <c r="W529" s="16"/>
      <c r="X529" s="16" t="n">
        <v>0.265427219691367</v>
      </c>
      <c r="Y529" s="16" t="n">
        <v>0.0187733087545014</v>
      </c>
      <c r="Z529" s="16" t="n">
        <v>0.176450668495802</v>
      </c>
      <c r="AA529" s="16" t="n">
        <v>0.0447683382742681</v>
      </c>
      <c r="AB529" s="16" t="n">
        <v>0.101453167098844</v>
      </c>
      <c r="AC529" s="16" t="n">
        <v>0.120574119437394</v>
      </c>
      <c r="AD529" s="16" t="n">
        <v>0.755838588701268</v>
      </c>
      <c r="AE529" s="16"/>
      <c r="AF529" s="16" t="n">
        <v>0.0938504859392703</v>
      </c>
      <c r="AG529" s="16" t="n">
        <v>0.0670282866244011</v>
      </c>
      <c r="AH529" s="16" t="n">
        <v>0.257239986957495</v>
      </c>
      <c r="AI529" s="16" t="n">
        <v>0.0742783918761714</v>
      </c>
      <c r="AJ529" s="16" t="n">
        <v>0.0447717558739108</v>
      </c>
      <c r="AK529" s="16" t="n">
        <v>0.182827149187827</v>
      </c>
      <c r="AL529" s="16" t="n">
        <v>0.26535658927944</v>
      </c>
      <c r="AM529" s="16" t="n">
        <v>0.0794225623119098</v>
      </c>
      <c r="AN529" s="16" t="n">
        <v>0.179155861379863</v>
      </c>
      <c r="AO529" s="16" t="n">
        <v>0.386292956568368</v>
      </c>
      <c r="AP529" s="16" t="n">
        <v>0.145523542889579</v>
      </c>
      <c r="AQ529" s="16"/>
      <c r="AR529" s="16" t="n">
        <v>0.103248815305864</v>
      </c>
      <c r="AS529" s="16" t="n">
        <v>0.288652854405631</v>
      </c>
      <c r="AT529" s="16" t="n">
        <v>0.212420571380884</v>
      </c>
    </row>
    <row r="530">
      <c r="B530" t="s">
        <v>228</v>
      </c>
      <c r="C530" s="16" t="n">
        <v>0.132216071353245</v>
      </c>
      <c r="D530" s="16" t="n">
        <v>0.112212279261807</v>
      </c>
      <c r="E530" s="16" t="n">
        <v>0.306621525761927</v>
      </c>
      <c r="F530" s="16" t="n">
        <v>0.0883058928273657</v>
      </c>
      <c r="G530" s="16"/>
      <c r="H530" s="16" t="n">
        <v>0.0736969066291203</v>
      </c>
      <c r="I530" s="16" t="n">
        <v>0.1062149974404</v>
      </c>
      <c r="J530" s="16"/>
      <c r="K530" s="16" t="n">
        <v>0.188639730824079</v>
      </c>
      <c r="L530" s="16"/>
      <c r="M530" s="16" t="n">
        <v>0.100715547933544</v>
      </c>
      <c r="N530" s="16" t="n">
        <v>0.323404055149251</v>
      </c>
      <c r="O530" s="16" t="n">
        <v>0.369230929979324</v>
      </c>
      <c r="P530" s="16" t="n">
        <v>0.394332577412318</v>
      </c>
      <c r="Q530" s="16"/>
      <c r="R530" s="16" t="n">
        <v>0.00493805872610336</v>
      </c>
      <c r="S530" s="16" t="n">
        <v>0.411370358247101</v>
      </c>
      <c r="T530" s="16" t="n">
        <v>0.16069192510007</v>
      </c>
      <c r="U530" s="16" t="n">
        <v>0.0994909024098439</v>
      </c>
      <c r="V530" s="16" t="n">
        <v>0.0843870802916371</v>
      </c>
      <c r="W530" s="16"/>
      <c r="X530" s="16" t="n">
        <v>0.122565416625878</v>
      </c>
      <c r="Y530" s="16" t="n">
        <v>0.128377416009409</v>
      </c>
      <c r="Z530" s="16" t="n">
        <v>0.18502914217668</v>
      </c>
      <c r="AA530" s="16" t="n">
        <v>0.205482204917568</v>
      </c>
      <c r="AB530" s="16" t="n">
        <v>0.211575197731642</v>
      </c>
      <c r="AC530" s="16" t="n">
        <v>0.168539999296217</v>
      </c>
      <c r="AD530" s="16" t="n">
        <v>0.0842298254450474</v>
      </c>
      <c r="AE530" s="16"/>
      <c r="AF530" s="16" t="n">
        <v>0.0323043928366172</v>
      </c>
      <c r="AG530" s="16" t="n">
        <v>0.0205530386934092</v>
      </c>
      <c r="AH530" s="16" t="n">
        <v>0.0850222772390609</v>
      </c>
      <c r="AI530" s="16" t="n">
        <v>0.0838028520760442</v>
      </c>
      <c r="AJ530" s="16" t="n">
        <v>0.0344754513553933</v>
      </c>
      <c r="AK530" s="16" t="n">
        <v>0.138906566005972</v>
      </c>
      <c r="AL530" s="16" t="n">
        <v>0.291248292052877</v>
      </c>
      <c r="AM530" s="16" t="n">
        <v>0.278421148905341</v>
      </c>
      <c r="AN530" s="16" t="n">
        <v>0.204896721955399</v>
      </c>
      <c r="AO530" s="16" t="n">
        <v>0.142811389230281</v>
      </c>
      <c r="AP530" s="16" t="n">
        <v>0.159459019509543</v>
      </c>
      <c r="AQ530" s="16"/>
      <c r="AR530" s="16" t="n">
        <v>0.088902618947547</v>
      </c>
      <c r="AS530" s="16" t="n">
        <v>0.416276177057947</v>
      </c>
      <c r="AT530" s="16" t="n">
        <v>0.0961969795535761</v>
      </c>
    </row>
    <row r="531">
      <c r="B531" t="s">
        <v>230</v>
      </c>
      <c r="C531" s="16" t="n">
        <v>0.11918665631219</v>
      </c>
      <c r="D531" s="16" t="n">
        <v>0.348641742800935</v>
      </c>
      <c r="E531" s="16" t="n">
        <v>0.196726136646797</v>
      </c>
      <c r="F531" s="16" t="n">
        <v>0.0727298839628969</v>
      </c>
      <c r="G531" s="16"/>
      <c r="H531" s="16" t="n">
        <v>0.288455815258835</v>
      </c>
      <c r="I531" s="16" t="n">
        <v>0.144462307439803</v>
      </c>
      <c r="J531" s="16"/>
      <c r="K531" s="16" t="n">
        <v>0.0745128731077847</v>
      </c>
      <c r="L531" s="16"/>
      <c r="M531" s="16" t="n">
        <v>0.0977945645919857</v>
      </c>
      <c r="N531" s="16" t="n">
        <v>0.235366130674139</v>
      </c>
      <c r="O531" s="16" t="n">
        <v>0.310264484800928</v>
      </c>
      <c r="P531" s="16" t="n">
        <v>0.351548102057854</v>
      </c>
      <c r="Q531" s="16"/>
      <c r="R531" s="16" t="n">
        <v>0.0143137980779306</v>
      </c>
      <c r="S531" s="16" t="n">
        <v>0.202781554174805</v>
      </c>
      <c r="T531" s="16" t="n">
        <v>0.107696885709175</v>
      </c>
      <c r="U531" s="16" t="n">
        <v>0.135807599980252</v>
      </c>
      <c r="V531" s="16" t="n">
        <v>0.11223206683149</v>
      </c>
      <c r="W531" s="16"/>
      <c r="X531" s="16" t="n">
        <v>0.137577594631987</v>
      </c>
      <c r="Y531" s="16" t="n">
        <v>0.108420275122936</v>
      </c>
      <c r="Z531" s="16" t="n">
        <v>0.169773198889812</v>
      </c>
      <c r="AA531" s="16" t="n">
        <v>0.0297766518661627</v>
      </c>
      <c r="AB531" s="16" t="n">
        <v>0.304195059918089</v>
      </c>
      <c r="AC531" s="16" t="n">
        <v>0.0504264743986324</v>
      </c>
      <c r="AD531" s="16" t="n">
        <v>0.100408997319569</v>
      </c>
      <c r="AE531" s="16"/>
      <c r="AF531" s="16" t="n">
        <v>0.0218166518812211</v>
      </c>
      <c r="AG531" s="16" t="n">
        <v>0.0571873880068423</v>
      </c>
      <c r="AH531" s="16" t="n">
        <v>0.0432507882510224</v>
      </c>
      <c r="AI531" s="16" t="n">
        <v>0.128506469034656</v>
      </c>
      <c r="AJ531" s="16" t="n">
        <v>0.0466548178637399</v>
      </c>
      <c r="AK531" s="16" t="n">
        <v>0.161534710338353</v>
      </c>
      <c r="AL531" s="16" t="n">
        <v>0.276253087501518</v>
      </c>
      <c r="AM531" s="16" t="n">
        <v>0.221520205477607</v>
      </c>
      <c r="AN531" s="16" t="n">
        <v>0.0466359376477775</v>
      </c>
      <c r="AO531" s="16" t="n">
        <v>0.120413142477636</v>
      </c>
      <c r="AP531" s="16" t="n">
        <v>0.00452133216156622</v>
      </c>
      <c r="AQ531" s="16"/>
      <c r="AR531" s="16" t="n">
        <v>0.135887219824993</v>
      </c>
      <c r="AS531" s="16" t="n">
        <v>0.136946031289459</v>
      </c>
      <c r="AT531" s="16" t="n">
        <v>0.0658098924774694</v>
      </c>
    </row>
    <row r="532">
      <c r="B532" t="s">
        <v>232</v>
      </c>
      <c r="C532" s="16" t="n">
        <v>0.118059518006807</v>
      </c>
      <c r="D532" s="16" t="n">
        <v>0.18918911767198</v>
      </c>
      <c r="E532" s="16" t="n">
        <v>0.227821047198915</v>
      </c>
      <c r="F532" s="16" t="n">
        <v>0.08096412083416</v>
      </c>
      <c r="G532" s="16"/>
      <c r="H532" s="16" t="n">
        <v>0.0338891990171251</v>
      </c>
      <c r="I532" s="16" t="n">
        <v>0.0905389867320707</v>
      </c>
      <c r="J532" s="16"/>
      <c r="K532" s="16" t="n">
        <v>0.0874728096378262</v>
      </c>
      <c r="L532" s="16"/>
      <c r="M532" s="16" t="n">
        <v>0.0967243696233249</v>
      </c>
      <c r="N532" s="16" t="n">
        <v>0.234034400398547</v>
      </c>
      <c r="O532" s="16" t="n">
        <v>0.303331937444059</v>
      </c>
      <c r="P532" s="16" t="n">
        <v>0.368389122141976</v>
      </c>
      <c r="Q532" s="16"/>
      <c r="R532" s="16" t="n">
        <v>0.0301135669085397</v>
      </c>
      <c r="S532" s="16" t="n">
        <v>0.0275988636283016</v>
      </c>
      <c r="T532" s="16" t="n">
        <v>0.213005203445223</v>
      </c>
      <c r="U532" s="16" t="n">
        <v>0.201710790886235</v>
      </c>
      <c r="V532" s="16" t="n">
        <v>0.0570219106536407</v>
      </c>
      <c r="W532" s="16"/>
      <c r="X532" s="16" t="n">
        <v>0.128630160226574</v>
      </c>
      <c r="Y532" s="16" t="n">
        <v>0.0870071872364358</v>
      </c>
      <c r="Z532" s="16" t="n">
        <v>0.288991215236171</v>
      </c>
      <c r="AA532" s="16" t="n">
        <v>0.0193439007635227</v>
      </c>
      <c r="AB532" s="16" t="n">
        <v>0.282725429472378</v>
      </c>
      <c r="AC532" s="16" t="n">
        <v>0.0866486544133635</v>
      </c>
      <c r="AD532" s="16" t="n">
        <v>0.0856560429096505</v>
      </c>
      <c r="AE532" s="16"/>
      <c r="AF532" s="16" t="n">
        <v>0.0992994333276285</v>
      </c>
      <c r="AG532" s="16" t="n">
        <v>0.0123774043034697</v>
      </c>
      <c r="AH532" s="16" t="n">
        <v>0.269586192426574</v>
      </c>
      <c r="AI532" s="16" t="n">
        <v>0.105410743371</v>
      </c>
      <c r="AJ532" s="16" t="n">
        <v>0.0560565494760131</v>
      </c>
      <c r="AK532" s="16" t="n">
        <v>0.0516371848866111</v>
      </c>
      <c r="AL532" s="16" t="n">
        <v>0.26124663743974</v>
      </c>
      <c r="AM532" s="16" t="n">
        <v>0.418421026114362</v>
      </c>
      <c r="AN532" s="16" t="n">
        <v>0.142185915815964</v>
      </c>
      <c r="AO532" s="16" t="n">
        <v>0.0202095284012831</v>
      </c>
      <c r="AP532" s="16" t="n">
        <v>0.0101926918624093</v>
      </c>
      <c r="AQ532" s="16"/>
      <c r="AR532" s="16" t="n">
        <v>0.0634309632140903</v>
      </c>
      <c r="AS532" s="16" t="n">
        <v>0.247987028627236</v>
      </c>
      <c r="AT532" s="16" t="n">
        <v>0.193298246157313</v>
      </c>
    </row>
    <row r="533">
      <c r="B533" t="s">
        <v>92</v>
      </c>
      <c r="C533" s="16" t="n">
        <v>0.0704570700084722</v>
      </c>
      <c r="D533" s="16" t="n">
        <v>0.0150257869969841</v>
      </c>
      <c r="E533" s="16" t="n">
        <v>0.01592796125521</v>
      </c>
      <c r="F533" s="16" t="n">
        <v>0.0911566874289304</v>
      </c>
      <c r="G533" s="16"/>
      <c r="H533" s="16" t="n">
        <v>0.298512895091373</v>
      </c>
      <c r="I533" s="16" t="n">
        <v>0.0701387575548078</v>
      </c>
      <c r="J533" s="16"/>
      <c r="K533" s="16" t="n">
        <v>0.0417475624702106</v>
      </c>
      <c r="L533" s="16"/>
      <c r="M533" s="16" t="n">
        <v>0.0762788082635117</v>
      </c>
      <c r="N533" s="16" t="n">
        <v>0.0302934135622208</v>
      </c>
      <c r="O533" s="16" t="n">
        <v>0.0368691682854284</v>
      </c>
      <c r="P533" s="16" t="n">
        <v>0.0428708455653942</v>
      </c>
      <c r="Q533" s="16"/>
      <c r="R533" s="16" t="n">
        <v>0.133026450848943</v>
      </c>
      <c r="S533" s="16" t="n">
        <v>0</v>
      </c>
      <c r="T533" s="16" t="n">
        <v>0.0936332581315277</v>
      </c>
      <c r="U533" s="16" t="n">
        <v>0.00145375061878085</v>
      </c>
      <c r="V533" s="16" t="n">
        <v>0.101525852908274</v>
      </c>
      <c r="W533" s="16"/>
      <c r="X533" s="16" t="n">
        <v>0.0000681297507711179</v>
      </c>
      <c r="Y533" s="16" t="n">
        <v>0.0467353443312104</v>
      </c>
      <c r="Z533" s="16" t="n">
        <v>0</v>
      </c>
      <c r="AA533" s="16" t="n">
        <v>0.0831533220122414</v>
      </c>
      <c r="AB533" s="16" t="n">
        <v>0.00955155588255135</v>
      </c>
      <c r="AC533" s="16" t="n">
        <v>0.00152320507075219</v>
      </c>
      <c r="AD533" s="16" t="n">
        <v>0.00386723083372059</v>
      </c>
      <c r="AE533" s="16"/>
      <c r="AF533" s="16" t="n">
        <v>0.00125905419175868</v>
      </c>
      <c r="AG533" s="16" t="n">
        <v>0</v>
      </c>
      <c r="AH533" s="16" t="n">
        <v>0</v>
      </c>
      <c r="AI533" s="16" t="n">
        <v>0.0091230783803394</v>
      </c>
      <c r="AJ533" s="16" t="n">
        <v>0.160116782611959</v>
      </c>
      <c r="AK533" s="16" t="n">
        <v>0.069563549680365</v>
      </c>
      <c r="AL533" s="16" t="n">
        <v>0</v>
      </c>
      <c r="AM533" s="16" t="n">
        <v>0</v>
      </c>
      <c r="AN533" s="16" t="n">
        <v>0</v>
      </c>
      <c r="AO533" s="16" t="n">
        <v>0.000318354056933719</v>
      </c>
      <c r="AP533" s="16" t="n">
        <v>0</v>
      </c>
      <c r="AQ533" s="16"/>
      <c r="AR533" s="16" t="n">
        <v>0.0895509173912875</v>
      </c>
      <c r="AS533" s="16" t="n">
        <v>0.0809862500662236</v>
      </c>
      <c r="AT533" s="16" t="n">
        <v>0.0145968809370413</v>
      </c>
    </row>
    <row r="534">
      <c r="B534" t="s">
        <v>235</v>
      </c>
      <c r="C534" s="16" t="n">
        <v>0.0317348597469176</v>
      </c>
      <c r="D534" s="16" t="n">
        <v>0.0100961768807458</v>
      </c>
      <c r="E534" s="16" t="n">
        <v>0.0578690431306703</v>
      </c>
      <c r="F534" s="16" t="n">
        <v>0.0272615854991539</v>
      </c>
      <c r="G534" s="16"/>
      <c r="H534" s="16" t="n">
        <v>0.0121215769196321</v>
      </c>
      <c r="I534" s="16" t="n">
        <v>0.0297683295733126</v>
      </c>
      <c r="J534" s="16"/>
      <c r="K534" s="16" t="n">
        <v>0.0394099253501573</v>
      </c>
      <c r="L534" s="16"/>
      <c r="M534" s="16" t="n">
        <v>0.0332472956065638</v>
      </c>
      <c r="N534" s="16" t="n">
        <v>0.00795099987454486</v>
      </c>
      <c r="O534" s="16" t="n">
        <v>0.0629104078064601</v>
      </c>
      <c r="P534" s="16" t="n">
        <v>0.0384721154643801</v>
      </c>
      <c r="Q534" s="16"/>
      <c r="R534" s="16" t="n">
        <v>0</v>
      </c>
      <c r="S534" s="16" t="n">
        <v>0</v>
      </c>
      <c r="T534" s="16" t="n">
        <v>0.0454793184033884</v>
      </c>
      <c r="U534" s="16" t="n">
        <v>0.0900042419247914</v>
      </c>
      <c r="V534" s="16" t="n">
        <v>0.00307197991576572</v>
      </c>
      <c r="W534" s="16"/>
      <c r="X534" s="16" t="n">
        <v>0</v>
      </c>
      <c r="Y534" s="16" t="n">
        <v>0.0476564446361576</v>
      </c>
      <c r="Z534" s="16" t="n">
        <v>0.0172670705146611</v>
      </c>
      <c r="AA534" s="16" t="n">
        <v>0.00138791632771561</v>
      </c>
      <c r="AB534" s="16" t="n">
        <v>0.12703128191112</v>
      </c>
      <c r="AC534" s="16" t="n">
        <v>0.0367348880049077</v>
      </c>
      <c r="AD534" s="16" t="n">
        <v>0.00534204927366648</v>
      </c>
      <c r="AE534" s="16"/>
      <c r="AF534" s="16" t="n">
        <v>0</v>
      </c>
      <c r="AG534" s="16" t="n">
        <v>0.149504309087943</v>
      </c>
      <c r="AH534" s="16" t="n">
        <v>0</v>
      </c>
      <c r="AI534" s="16" t="n">
        <v>0.137253845562144</v>
      </c>
      <c r="AJ534" s="16" t="n">
        <v>0.00814204687696438</v>
      </c>
      <c r="AK534" s="16" t="n">
        <v>0.0414267003071239</v>
      </c>
      <c r="AL534" s="16" t="n">
        <v>0.000551558811439841</v>
      </c>
      <c r="AM534" s="16" t="n">
        <v>0.0021928367546623</v>
      </c>
      <c r="AN534" s="16" t="n">
        <v>0.0278048195766054</v>
      </c>
      <c r="AO534" s="16" t="n">
        <v>0</v>
      </c>
      <c r="AP534" s="16" t="n">
        <v>0</v>
      </c>
      <c r="AQ534" s="16"/>
      <c r="AR534" s="16" t="n">
        <v>0.0319254005052619</v>
      </c>
      <c r="AS534" s="16" t="n">
        <v>0.0805553652219611</v>
      </c>
      <c r="AT534" s="16" t="n">
        <v>0.0054334933925973</v>
      </c>
    </row>
    <row r="535">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c r="AA535" s="16"/>
      <c r="AB535" s="16"/>
      <c r="AC535" s="16"/>
      <c r="AD535" s="16"/>
      <c r="AE535" s="16"/>
      <c r="AF535" s="16"/>
      <c r="AG535" s="16"/>
      <c r="AH535" s="16"/>
      <c r="AI535" s="16"/>
      <c r="AJ535" s="16"/>
      <c r="AK535" s="16"/>
      <c r="AL535" s="16"/>
      <c r="AM535" s="16"/>
      <c r="AN535" s="16"/>
      <c r="AO535" s="16"/>
      <c r="AP535" s="16"/>
      <c r="AQ535" s="16"/>
      <c r="AR535" s="16"/>
      <c r="AS535" s="16"/>
      <c r="AT535" s="16"/>
    </row>
    <row r="536">
      <c r="B536" s="7" t="s">
        <v>269</v>
      </c>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c r="AA536" s="16"/>
      <c r="AB536" s="16"/>
      <c r="AC536" s="16"/>
      <c r="AD536" s="16"/>
      <c r="AE536" s="16"/>
      <c r="AF536" s="16"/>
      <c r="AG536" s="16"/>
      <c r="AH536" s="16"/>
      <c r="AI536" s="16"/>
      <c r="AJ536" s="16"/>
      <c r="AK536" s="16"/>
      <c r="AL536" s="16"/>
      <c r="AM536" s="16"/>
      <c r="AN536" s="16"/>
      <c r="AO536" s="16"/>
      <c r="AP536" s="16"/>
      <c r="AQ536" s="16"/>
      <c r="AR536" s="16"/>
      <c r="AS536" s="16"/>
      <c r="AT536" s="16"/>
    </row>
    <row r="537">
      <c r="B537" s="26" t="s">
        <v>74</v>
      </c>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c r="AA537" s="16"/>
      <c r="AB537" s="16"/>
      <c r="AC537" s="16"/>
      <c r="AD537" s="16"/>
      <c r="AE537" s="16"/>
      <c r="AF537" s="16"/>
      <c r="AG537" s="16"/>
      <c r="AH537" s="16"/>
      <c r="AI537" s="16"/>
      <c r="AJ537" s="16"/>
      <c r="AK537" s="16"/>
      <c r="AL537" s="16"/>
      <c r="AM537" s="16"/>
      <c r="AN537" s="16"/>
      <c r="AO537" s="16"/>
      <c r="AP537" s="16"/>
      <c r="AQ537" s="16"/>
      <c r="AR537" s="16"/>
      <c r="AS537" s="16"/>
      <c r="AT537" s="16"/>
    </row>
    <row r="538">
      <c r="B538" t="s">
        <v>227</v>
      </c>
      <c r="C538" s="16" t="n">
        <v>0.309778142640443</v>
      </c>
      <c r="D538" s="16" t="n">
        <v>0.384889965724821</v>
      </c>
      <c r="E538" s="16" t="n">
        <v>0.00205585625248748</v>
      </c>
      <c r="F538" s="16" t="n">
        <v>0.382754068506003</v>
      </c>
      <c r="G538" s="16"/>
      <c r="H538" s="16" t="n">
        <v>0.0251773829186395</v>
      </c>
      <c r="I538" s="16" t="n">
        <v>0.355977674387909</v>
      </c>
      <c r="J538" s="16"/>
      <c r="K538" s="16" t="n">
        <v>0.397408845389747</v>
      </c>
      <c r="L538" s="16"/>
      <c r="M538" s="16" t="n">
        <v>0.350922267254793</v>
      </c>
      <c r="N538" s="16" t="n">
        <v>0.0397549993727243</v>
      </c>
      <c r="O538" s="16" t="n">
        <v>0.0433117150575866</v>
      </c>
      <c r="P538" s="16" t="n">
        <v>0.0545141594371678</v>
      </c>
      <c r="Q538" s="16"/>
      <c r="R538" s="16" t="n">
        <v>0.399079352546829</v>
      </c>
      <c r="S538" s="16" t="n">
        <v>0.0886915061584725</v>
      </c>
      <c r="T538" s="16" t="n">
        <v>0.263462907693964</v>
      </c>
      <c r="U538" s="16" t="n">
        <v>0.31704229495226</v>
      </c>
      <c r="V538" s="16" t="n">
        <v>0.377343178942602</v>
      </c>
      <c r="W538" s="16"/>
      <c r="X538" s="16" t="n">
        <v>0.354054599055599</v>
      </c>
      <c r="Y538" s="16" t="n">
        <v>0.509025659895401</v>
      </c>
      <c r="Z538" s="16" t="n">
        <v>0.227659692999752</v>
      </c>
      <c r="AA538" s="16" t="n">
        <v>0.16586811392803</v>
      </c>
      <c r="AB538" s="16" t="n">
        <v>0.136165546500197</v>
      </c>
      <c r="AC538" s="16" t="n">
        <v>0</v>
      </c>
      <c r="AD538" s="16" t="n">
        <v>0.01672160937698</v>
      </c>
      <c r="AE538" s="16"/>
      <c r="AF538" s="16" t="n">
        <v>0.429388143969578</v>
      </c>
      <c r="AG538" s="16" t="n">
        <v>0.718943190974003</v>
      </c>
      <c r="AH538" s="16" t="n">
        <v>0.433227029839416</v>
      </c>
      <c r="AI538" s="16" t="n">
        <v>0.155478774077655</v>
      </c>
      <c r="AJ538" s="16" t="n">
        <v>0.49240732423679</v>
      </c>
      <c r="AK538" s="16" t="n">
        <v>0.309970968275489</v>
      </c>
      <c r="AL538" s="16" t="n">
        <v>0.208619705953767</v>
      </c>
      <c r="AM538" s="16" t="n">
        <v>0.00544878049204419</v>
      </c>
      <c r="AN538" s="16" t="n">
        <v>0.428779230975025</v>
      </c>
      <c r="AO538" s="16" t="n">
        <v>0.579163249197459</v>
      </c>
      <c r="AP538" s="16" t="n">
        <v>0.142461664958863</v>
      </c>
      <c r="AQ538" s="16"/>
      <c r="AR538" s="16" t="n">
        <v>0.376967323516043</v>
      </c>
      <c r="AS538" s="16" t="n">
        <v>0.000430884844262536</v>
      </c>
      <c r="AT538" s="16" t="n">
        <v>0.296268200795378</v>
      </c>
    </row>
    <row r="539">
      <c r="B539" t="s">
        <v>267</v>
      </c>
      <c r="C539" s="16" t="n">
        <v>0.206199683185179</v>
      </c>
      <c r="D539" s="16" t="n">
        <v>0.209519267907394</v>
      </c>
      <c r="E539" s="16" t="n">
        <v>0.254593555041931</v>
      </c>
      <c r="F539" s="16" t="n">
        <v>0.193013145738578</v>
      </c>
      <c r="G539" s="16"/>
      <c r="H539" s="16" t="n">
        <v>0.310080303009018</v>
      </c>
      <c r="I539" s="16" t="n">
        <v>0.171225273027495</v>
      </c>
      <c r="J539" s="16"/>
      <c r="K539" s="16" t="n">
        <v>0.155588721874381</v>
      </c>
      <c r="L539" s="16"/>
      <c r="M539" s="16" t="n">
        <v>0.203232956297034</v>
      </c>
      <c r="N539" s="16" t="n">
        <v>0.174059684004291</v>
      </c>
      <c r="O539" s="16" t="n">
        <v>0.369647726073334</v>
      </c>
      <c r="P539" s="16" t="n">
        <v>0.315965222508685</v>
      </c>
      <c r="Q539" s="16"/>
      <c r="R539" s="16" t="n">
        <v>0.0350541596765688</v>
      </c>
      <c r="S539" s="16" t="n">
        <v>0.475180704190552</v>
      </c>
      <c r="T539" s="16" t="n">
        <v>0.240386442578743</v>
      </c>
      <c r="U539" s="16" t="n">
        <v>0.188696615569858</v>
      </c>
      <c r="V539" s="16" t="n">
        <v>0.157315416750576</v>
      </c>
      <c r="W539" s="16"/>
      <c r="X539" s="16" t="n">
        <v>0.330989434218572</v>
      </c>
      <c r="Y539" s="16" t="n">
        <v>0.104612045146974</v>
      </c>
      <c r="Z539" s="16" t="n">
        <v>0.0600790185025195</v>
      </c>
      <c r="AA539" s="16" t="n">
        <v>0.183842830040266</v>
      </c>
      <c r="AB539" s="16" t="n">
        <v>0.270485227485277</v>
      </c>
      <c r="AC539" s="16" t="n">
        <v>0.188169971487113</v>
      </c>
      <c r="AD539" s="16" t="n">
        <v>0.0753753361259929</v>
      </c>
      <c r="AE539" s="16"/>
      <c r="AF539" s="16" t="n">
        <v>0.0555129682776313</v>
      </c>
      <c r="AG539" s="16" t="n">
        <v>0.0239321979176369</v>
      </c>
      <c r="AH539" s="16" t="n">
        <v>0.254890195546767</v>
      </c>
      <c r="AI539" s="16" t="n">
        <v>0.215721385547967</v>
      </c>
      <c r="AJ539" s="16" t="n">
        <v>0.0644318364689319</v>
      </c>
      <c r="AK539" s="16" t="n">
        <v>0.221934961349698</v>
      </c>
      <c r="AL539" s="16" t="n">
        <v>0.275639532841624</v>
      </c>
      <c r="AM539" s="16" t="n">
        <v>0.458910605352716</v>
      </c>
      <c r="AN539" s="16" t="n">
        <v>0.110689942041349</v>
      </c>
      <c r="AO539" s="16" t="n">
        <v>0.257179125057109</v>
      </c>
      <c r="AP539" s="16" t="n">
        <v>0.000417726849123449</v>
      </c>
      <c r="AQ539" s="16"/>
      <c r="AR539" s="16" t="n">
        <v>0.136443550881829</v>
      </c>
      <c r="AS539" s="16" t="n">
        <v>0.286346166374065</v>
      </c>
      <c r="AT539" s="16" t="n">
        <v>0.347593711307191</v>
      </c>
    </row>
    <row r="540">
      <c r="B540" t="s">
        <v>232</v>
      </c>
      <c r="C540" s="16" t="n">
        <v>0.191352325804473</v>
      </c>
      <c r="D540" s="16" t="n">
        <v>0.277877046401663</v>
      </c>
      <c r="E540" s="16" t="n">
        <v>0.437421437039706</v>
      </c>
      <c r="F540" s="16" t="n">
        <v>0.116432220100404</v>
      </c>
      <c r="G540" s="16"/>
      <c r="H540" s="16" t="n">
        <v>0.267037202110215</v>
      </c>
      <c r="I540" s="16" t="n">
        <v>0.161612113059972</v>
      </c>
      <c r="J540" s="16"/>
      <c r="K540" s="16" t="n">
        <v>0.160925396937096</v>
      </c>
      <c r="L540" s="16"/>
      <c r="M540" s="16" t="n">
        <v>0.163218960836452</v>
      </c>
      <c r="N540" s="16" t="n">
        <v>0.363878674067382</v>
      </c>
      <c r="O540" s="16" t="n">
        <v>0.403184718026649</v>
      </c>
      <c r="P540" s="16" t="n">
        <v>0.403130037614346</v>
      </c>
      <c r="Q540" s="16"/>
      <c r="R540" s="16" t="n">
        <v>0.169256164592825</v>
      </c>
      <c r="S540" s="16" t="n">
        <v>0.319619075164473</v>
      </c>
      <c r="T540" s="16" t="n">
        <v>0.222769658866758</v>
      </c>
      <c r="U540" s="16" t="n">
        <v>0.235979107939629</v>
      </c>
      <c r="V540" s="16" t="n">
        <v>0.116793605026912</v>
      </c>
      <c r="W540" s="16"/>
      <c r="X540" s="16" t="n">
        <v>0.115252429161367</v>
      </c>
      <c r="Y540" s="16" t="n">
        <v>0.0859290837604497</v>
      </c>
      <c r="Z540" s="16" t="n">
        <v>0.557117903173077</v>
      </c>
      <c r="AA540" s="16" t="n">
        <v>0.431882032014537</v>
      </c>
      <c r="AB540" s="16" t="n">
        <v>0.231309384213178</v>
      </c>
      <c r="AC540" s="16" t="n">
        <v>0.18227121386243</v>
      </c>
      <c r="AD540" s="16" t="n">
        <v>0.491874926055064</v>
      </c>
      <c r="AE540" s="16"/>
      <c r="AF540" s="16" t="n">
        <v>0.509896073964867</v>
      </c>
      <c r="AG540" s="16" t="n">
        <v>0.0767319406176746</v>
      </c>
      <c r="AH540" s="16" t="n">
        <v>0.298959707737264</v>
      </c>
      <c r="AI540" s="16" t="n">
        <v>0.130529335714637</v>
      </c>
      <c r="AJ540" s="16" t="n">
        <v>0.166726049685464</v>
      </c>
      <c r="AK540" s="16" t="n">
        <v>0.0911570295901448</v>
      </c>
      <c r="AL540" s="16" t="n">
        <v>0.251696469442207</v>
      </c>
      <c r="AM540" s="16" t="n">
        <v>0.257804123306647</v>
      </c>
      <c r="AN540" s="16" t="n">
        <v>0.312895654243571</v>
      </c>
      <c r="AO540" s="16" t="n">
        <v>0.290119613592554</v>
      </c>
      <c r="AP540" s="16" t="n">
        <v>0.559721255885174</v>
      </c>
      <c r="AQ540" s="16"/>
      <c r="AR540" s="16" t="n">
        <v>0.124187800498175</v>
      </c>
      <c r="AS540" s="16" t="n">
        <v>0.427771329995132</v>
      </c>
      <c r="AT540" s="16" t="n">
        <v>0.243336642282912</v>
      </c>
    </row>
    <row r="541">
      <c r="B541" t="s">
        <v>230</v>
      </c>
      <c r="C541" s="16" t="n">
        <v>0.184595507437899</v>
      </c>
      <c r="D541" s="16" t="n">
        <v>0.218081608960367</v>
      </c>
      <c r="E541" s="16" t="n">
        <v>0.307265634577917</v>
      </c>
      <c r="F541" s="16" t="n">
        <v>0.148336697317233</v>
      </c>
      <c r="G541" s="16"/>
      <c r="H541" s="16" t="n">
        <v>0.286779042951724</v>
      </c>
      <c r="I541" s="16" t="n">
        <v>0.244443511981086</v>
      </c>
      <c r="J541" s="16"/>
      <c r="K541" s="16" t="n">
        <v>0.132937416302208</v>
      </c>
      <c r="L541" s="16"/>
      <c r="M541" s="16" t="n">
        <v>0.172029516772984</v>
      </c>
      <c r="N541" s="16" t="n">
        <v>0.220974716861008</v>
      </c>
      <c r="O541" s="16" t="n">
        <v>0.365335548571797</v>
      </c>
      <c r="P541" s="16" t="n">
        <v>0.454610616504752</v>
      </c>
      <c r="Q541" s="16"/>
      <c r="R541" s="16" t="n">
        <v>0.0133307394675574</v>
      </c>
      <c r="S541" s="16" t="n">
        <v>0.269490264031984</v>
      </c>
      <c r="T541" s="16" t="n">
        <v>0.211609242051764</v>
      </c>
      <c r="U541" s="16" t="n">
        <v>0.0880975066219454</v>
      </c>
      <c r="V541" s="16" t="n">
        <v>0.239271430133304</v>
      </c>
      <c r="W541" s="16"/>
      <c r="X541" s="16" t="n">
        <v>0.253426730738278</v>
      </c>
      <c r="Y541" s="16" t="n">
        <v>0.109342666773967</v>
      </c>
      <c r="Z541" s="16" t="n">
        <v>0.391345799335491</v>
      </c>
      <c r="AA541" s="16" t="n">
        <v>0.113257103811721</v>
      </c>
      <c r="AB541" s="16" t="n">
        <v>0.19418611812281</v>
      </c>
      <c r="AC541" s="16" t="n">
        <v>0.157977522141475</v>
      </c>
      <c r="AD541" s="16" t="n">
        <v>0.196430626820164</v>
      </c>
      <c r="AE541" s="16"/>
      <c r="AF541" s="16" t="n">
        <v>0.033030609713501</v>
      </c>
      <c r="AG541" s="16" t="n">
        <v>0.0226200163308386</v>
      </c>
      <c r="AH541" s="16" t="n">
        <v>0.278197939048375</v>
      </c>
      <c r="AI541" s="16" t="n">
        <v>0.0952115659622656</v>
      </c>
      <c r="AJ541" s="16" t="n">
        <v>0.0853955577369155</v>
      </c>
      <c r="AK541" s="16" t="n">
        <v>0.311467532829905</v>
      </c>
      <c r="AL541" s="16" t="n">
        <v>0.507767097188035</v>
      </c>
      <c r="AM541" s="16" t="n">
        <v>0.23265390108859</v>
      </c>
      <c r="AN541" s="16" t="n">
        <v>0.223088927549888</v>
      </c>
      <c r="AO541" s="16" t="n">
        <v>0.128383647602783</v>
      </c>
      <c r="AP541" s="16" t="n">
        <v>0.000417726849123449</v>
      </c>
      <c r="AQ541" s="16"/>
      <c r="AR541" s="16" t="n">
        <v>0.16827660914901</v>
      </c>
      <c r="AS541" s="16" t="n">
        <v>0.223602602387553</v>
      </c>
      <c r="AT541" s="16" t="n">
        <v>0.206968368201092</v>
      </c>
    </row>
    <row r="542">
      <c r="B542" t="s">
        <v>229</v>
      </c>
      <c r="C542" s="16" t="n">
        <v>0.164496475574184</v>
      </c>
      <c r="D542" s="16" t="n">
        <v>0.127715576479157</v>
      </c>
      <c r="E542" s="16" t="n">
        <v>0.313762903382932</v>
      </c>
      <c r="F542" s="16" t="n">
        <v>0.129137300595342</v>
      </c>
      <c r="G542" s="16"/>
      <c r="H542" s="16" t="n">
        <v>0.112616345059199</v>
      </c>
      <c r="I542" s="16" t="n">
        <v>0.15853386174048</v>
      </c>
      <c r="J542" s="16"/>
      <c r="K542" s="16" t="n">
        <v>0.346597859195631</v>
      </c>
      <c r="L542" s="16"/>
      <c r="M542" s="16" t="n">
        <v>0.132015521312402</v>
      </c>
      <c r="N542" s="16" t="n">
        <v>0.334988337625898</v>
      </c>
      <c r="O542" s="16" t="n">
        <v>0.496448542855677</v>
      </c>
      <c r="P542" s="16" t="n">
        <v>0.432833482947008</v>
      </c>
      <c r="Q542" s="16"/>
      <c r="R542" s="16" t="n">
        <v>0.133026450848943</v>
      </c>
      <c r="S542" s="16" t="n">
        <v>0.299519377858245</v>
      </c>
      <c r="T542" s="16" t="n">
        <v>0.221658308984382</v>
      </c>
      <c r="U542" s="16" t="n">
        <v>0.197519308708662</v>
      </c>
      <c r="V542" s="16" t="n">
        <v>0.0828611441098771</v>
      </c>
      <c r="W542" s="16"/>
      <c r="X542" s="16" t="n">
        <v>0.137438866479998</v>
      </c>
      <c r="Y542" s="16" t="n">
        <v>0.16258931967948</v>
      </c>
      <c r="Z542" s="16" t="n">
        <v>0.447588805106184</v>
      </c>
      <c r="AA542" s="16" t="n">
        <v>0.0606613587078059</v>
      </c>
      <c r="AB542" s="16" t="n">
        <v>0.364873692221314</v>
      </c>
      <c r="AC542" s="16" t="n">
        <v>0.18590477193751</v>
      </c>
      <c r="AD542" s="16" t="n">
        <v>0.139295280536646</v>
      </c>
      <c r="AE542" s="16"/>
      <c r="AF542" s="16" t="n">
        <v>0.0334192320464581</v>
      </c>
      <c r="AG542" s="16" t="n">
        <v>0.0689934019010539</v>
      </c>
      <c r="AH542" s="16" t="n">
        <v>0.0786946324651116</v>
      </c>
      <c r="AI542" s="16" t="n">
        <v>0.228411397637727</v>
      </c>
      <c r="AJ542" s="16" t="n">
        <v>0.0757092229657142</v>
      </c>
      <c r="AK542" s="16" t="n">
        <v>0.240892667817116</v>
      </c>
      <c r="AL542" s="16" t="n">
        <v>0.0615944872529355</v>
      </c>
      <c r="AM542" s="16" t="n">
        <v>0.222522178002615</v>
      </c>
      <c r="AN542" s="16" t="n">
        <v>0.169418845523485</v>
      </c>
      <c r="AO542" s="16" t="n">
        <v>0.1187163609843</v>
      </c>
      <c r="AP542" s="16" t="n">
        <v>0.15681486842795</v>
      </c>
      <c r="AQ542" s="16"/>
      <c r="AR542" s="16" t="n">
        <v>0.159222102610858</v>
      </c>
      <c r="AS542" s="16" t="n">
        <v>0.291443472322378</v>
      </c>
      <c r="AT542" s="16" t="n">
        <v>0.111304134529344</v>
      </c>
    </row>
    <row r="543">
      <c r="B543" t="s">
        <v>228</v>
      </c>
      <c r="C543" s="16" t="n">
        <v>0.154390581116353</v>
      </c>
      <c r="D543" s="16" t="n">
        <v>0.102236776859558</v>
      </c>
      <c r="E543" s="16" t="n">
        <v>0.187565909504117</v>
      </c>
      <c r="F543" s="16" t="n">
        <v>0.151501653859713</v>
      </c>
      <c r="G543" s="16"/>
      <c r="H543" s="16" t="n">
        <v>0.077734677244759</v>
      </c>
      <c r="I543" s="16" t="n">
        <v>0.16623342670993</v>
      </c>
      <c r="J543" s="16"/>
      <c r="K543" s="16" t="n">
        <v>0.158153033618574</v>
      </c>
      <c r="L543" s="16"/>
      <c r="M543" s="16" t="n">
        <v>0.151487421558363</v>
      </c>
      <c r="N543" s="16" t="n">
        <v>0.155927478773835</v>
      </c>
      <c r="O543" s="16" t="n">
        <v>0.19524697468224</v>
      </c>
      <c r="P543" s="16" t="n">
        <v>0.304307316461756</v>
      </c>
      <c r="Q543" s="16"/>
      <c r="R543" s="16" t="n">
        <v>0.143888160953449</v>
      </c>
      <c r="S543" s="16" t="n">
        <v>0.371080454933581</v>
      </c>
      <c r="T543" s="16" t="n">
        <v>0.115667522063281</v>
      </c>
      <c r="U543" s="16" t="n">
        <v>0.0487086496804531</v>
      </c>
      <c r="V543" s="16" t="n">
        <v>0.184003594460264</v>
      </c>
      <c r="W543" s="16"/>
      <c r="X543" s="16" t="n">
        <v>0.222809655924641</v>
      </c>
      <c r="Y543" s="16" t="n">
        <v>0.0966383483951102</v>
      </c>
      <c r="Z543" s="16" t="n">
        <v>0.132788553823959</v>
      </c>
      <c r="AA543" s="16" t="n">
        <v>0.103347607301232</v>
      </c>
      <c r="AB543" s="16" t="n">
        <v>0.0949186358962428</v>
      </c>
      <c r="AC543" s="16" t="n">
        <v>0.0918844907421433</v>
      </c>
      <c r="AD543" s="16" t="n">
        <v>0.419295617259049</v>
      </c>
      <c r="AE543" s="16"/>
      <c r="AF543" s="16" t="n">
        <v>0.00503621676703473</v>
      </c>
      <c r="AG543" s="16" t="n">
        <v>0.00892144082067565</v>
      </c>
      <c r="AH543" s="16" t="n">
        <v>0.231808247760707</v>
      </c>
      <c r="AI543" s="16" t="n">
        <v>0.0153087081646187</v>
      </c>
      <c r="AJ543" s="16" t="n">
        <v>0.0951621139251661</v>
      </c>
      <c r="AK543" s="16" t="n">
        <v>0.257001965450854</v>
      </c>
      <c r="AL543" s="16" t="n">
        <v>0.221980465329156</v>
      </c>
      <c r="AM543" s="16" t="n">
        <v>0.172804403978023</v>
      </c>
      <c r="AN543" s="16" t="n">
        <v>0.00482038046712443</v>
      </c>
      <c r="AO543" s="16" t="n">
        <v>0.138781118129742</v>
      </c>
      <c r="AP543" s="16" t="n">
        <v>0.142461664958863</v>
      </c>
      <c r="AQ543" s="16"/>
      <c r="AR543" s="16" t="n">
        <v>0.116094938317825</v>
      </c>
      <c r="AS543" s="16" t="n">
        <v>0.270113527213182</v>
      </c>
      <c r="AT543" s="16" t="n">
        <v>0.19411250607919</v>
      </c>
    </row>
    <row r="544">
      <c r="B544" t="s">
        <v>92</v>
      </c>
      <c r="C544" s="16" t="n">
        <v>0.106977370456248</v>
      </c>
      <c r="D544" s="16" t="n">
        <v>0.00344664974090336</v>
      </c>
      <c r="E544" s="16" t="n">
        <v>0.0167541894156541</v>
      </c>
      <c r="F544" s="16" t="n">
        <v>0.142561832296845</v>
      </c>
      <c r="G544" s="16"/>
      <c r="H544" s="16" t="n">
        <v>0.2876110562725</v>
      </c>
      <c r="I544" s="16" t="n">
        <v>0.110447567265438</v>
      </c>
      <c r="J544" s="16"/>
      <c r="K544" s="16" t="n">
        <v>0.0717452235370352</v>
      </c>
      <c r="L544" s="16"/>
      <c r="M544" s="16" t="n">
        <v>0.11931032092046</v>
      </c>
      <c r="N544" s="16" t="n">
        <v>0.0302934135622208</v>
      </c>
      <c r="O544" s="16" t="n">
        <v>0.0108279287643966</v>
      </c>
      <c r="P544" s="16" t="n">
        <v>0.0393720539618001</v>
      </c>
      <c r="Q544" s="16"/>
      <c r="R544" s="16" t="n">
        <v>0.133026450848943</v>
      </c>
      <c r="S544" s="16" t="n">
        <v>0.00150953053776084</v>
      </c>
      <c r="T544" s="16" t="n">
        <v>0.0906927071700878</v>
      </c>
      <c r="U544" s="16" t="n">
        <v>0.0395805960735219</v>
      </c>
      <c r="V544" s="16" t="n">
        <v>0.175075727934473</v>
      </c>
      <c r="W544" s="16"/>
      <c r="X544" s="16" t="n">
        <v>0.0507439513906881</v>
      </c>
      <c r="Y544" s="16" t="n">
        <v>0.0942661248041262</v>
      </c>
      <c r="Z544" s="16" t="n">
        <v>0</v>
      </c>
      <c r="AA544" s="16" t="n">
        <v>0.0817654056845258</v>
      </c>
      <c r="AB544" s="16" t="n">
        <v>0</v>
      </c>
      <c r="AC544" s="16" t="n">
        <v>0.00152320507075219</v>
      </c>
      <c r="AD544" s="16" t="n">
        <v>0.00378529029492573</v>
      </c>
      <c r="AE544" s="16"/>
      <c r="AF544" s="16" t="n">
        <v>0</v>
      </c>
      <c r="AG544" s="16" t="n">
        <v>0</v>
      </c>
      <c r="AH544" s="16" t="n">
        <v>0</v>
      </c>
      <c r="AI544" s="16" t="n">
        <v>0.27224953655795</v>
      </c>
      <c r="AJ544" s="16" t="n">
        <v>0.158064852654985</v>
      </c>
      <c r="AK544" s="16" t="n">
        <v>0.103188747308909</v>
      </c>
      <c r="AL544" s="16" t="n">
        <v>0</v>
      </c>
      <c r="AM544" s="16" t="n">
        <v>0</v>
      </c>
      <c r="AN544" s="16" t="n">
        <v>0</v>
      </c>
      <c r="AO544" s="16" t="n">
        <v>0.000318354056933719</v>
      </c>
      <c r="AP544" s="16" t="n">
        <v>0</v>
      </c>
      <c r="AQ544" s="16"/>
      <c r="AR544" s="16" t="n">
        <v>0.148261084871853</v>
      </c>
      <c r="AS544" s="16" t="n">
        <v>0.0807708076440923</v>
      </c>
      <c r="AT544" s="16" t="n">
        <v>0.0120790217744134</v>
      </c>
    </row>
    <row r="545">
      <c r="B545" t="s">
        <v>235</v>
      </c>
      <c r="C545" s="16" t="n">
        <v>0.0224568205292391</v>
      </c>
      <c r="D545" s="16" t="n">
        <v>0.00127848674587794</v>
      </c>
      <c r="E545" s="16" t="n">
        <v>0.00806839285506398</v>
      </c>
      <c r="F545" s="16" t="n">
        <v>0.0286591572458419</v>
      </c>
      <c r="G545" s="16"/>
      <c r="H545" s="16" t="n">
        <v>0.0115440721438687</v>
      </c>
      <c r="I545" s="16" t="n">
        <v>0.0311074352900381</v>
      </c>
      <c r="J545" s="16"/>
      <c r="K545" s="16" t="n">
        <v>0.00643104579147047</v>
      </c>
      <c r="L545" s="16"/>
      <c r="M545" s="16" t="n">
        <v>0.021515756328474</v>
      </c>
      <c r="N545" s="16" t="n">
        <v>0.0245726191690417</v>
      </c>
      <c r="O545" s="16" t="n">
        <v>0.0422831326676267</v>
      </c>
      <c r="P545" s="16" t="n">
        <v>0.0265384187835699</v>
      </c>
      <c r="Q545" s="16"/>
      <c r="R545" s="16" t="n">
        <v>0</v>
      </c>
      <c r="S545" s="16" t="n">
        <v>0.00875125894949774</v>
      </c>
      <c r="T545" s="16" t="n">
        <v>0.000265929636689111</v>
      </c>
      <c r="U545" s="16" t="n">
        <v>0.0473381450233678</v>
      </c>
      <c r="V545" s="16" t="n">
        <v>0.0271416315810431</v>
      </c>
      <c r="W545" s="16"/>
      <c r="X545" s="16" t="n">
        <v>0.00206885954051893</v>
      </c>
      <c r="Y545" s="16" t="n">
        <v>0.0476564446361576</v>
      </c>
      <c r="Z545" s="16" t="n">
        <v>0.000332837032186393</v>
      </c>
      <c r="AA545" s="16" t="n">
        <v>0.00689516074566319</v>
      </c>
      <c r="AB545" s="16" t="n">
        <v>0.0122845896433297</v>
      </c>
      <c r="AC545" s="16" t="n">
        <v>0.612744522231799</v>
      </c>
      <c r="AD545" s="16" t="n">
        <v>0.00287993799059173</v>
      </c>
      <c r="AE545" s="16"/>
      <c r="AF545" s="16" t="n">
        <v>0.0011545587732386</v>
      </c>
      <c r="AG545" s="16" t="n">
        <v>0.149504309087943</v>
      </c>
      <c r="AH545" s="16" t="n">
        <v>0.000634302525590071</v>
      </c>
      <c r="AI545" s="16" t="n">
        <v>0.134962934643764</v>
      </c>
      <c r="AJ545" s="16" t="n">
        <v>0.0200117705487332</v>
      </c>
      <c r="AK545" s="16" t="n">
        <v>0.00383082263823563</v>
      </c>
      <c r="AL545" s="16" t="n">
        <v>0.0133018538051196</v>
      </c>
      <c r="AM545" s="16" t="n">
        <v>0.0021928367546623</v>
      </c>
      <c r="AN545" s="16" t="n">
        <v>0</v>
      </c>
      <c r="AO545" s="16" t="n">
        <v>0.00201513555026944</v>
      </c>
      <c r="AP545" s="16" t="n">
        <v>0</v>
      </c>
      <c r="AQ545" s="16"/>
      <c r="AR545" s="16" t="n">
        <v>0.033089319699733</v>
      </c>
      <c r="AS545" s="16" t="n">
        <v>0.00718855155774896</v>
      </c>
      <c r="AT545" s="16" t="n">
        <v>0.00251785916262798</v>
      </c>
    </row>
    <row r="54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c r="AA546" s="16"/>
      <c r="AB546" s="16"/>
      <c r="AC546" s="16"/>
      <c r="AD546" s="16"/>
      <c r="AE546" s="16"/>
      <c r="AF546" s="16"/>
      <c r="AG546" s="16"/>
      <c r="AH546" s="16"/>
      <c r="AI546" s="16"/>
      <c r="AJ546" s="16"/>
      <c r="AK546" s="16"/>
      <c r="AL546" s="16"/>
      <c r="AM546" s="16"/>
      <c r="AN546" s="16"/>
      <c r="AO546" s="16"/>
      <c r="AP546" s="16"/>
      <c r="AQ546" s="16"/>
      <c r="AR546" s="16"/>
      <c r="AS546" s="16"/>
      <c r="AT546" s="16"/>
    </row>
    <row r="547">
      <c r="B547" s="7" t="s">
        <v>276</v>
      </c>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c r="AA547" s="16"/>
      <c r="AB547" s="16"/>
      <c r="AC547" s="16"/>
      <c r="AD547" s="16"/>
      <c r="AE547" s="16"/>
      <c r="AF547" s="16"/>
      <c r="AG547" s="16"/>
      <c r="AH547" s="16"/>
      <c r="AI547" s="16"/>
      <c r="AJ547" s="16"/>
      <c r="AK547" s="16"/>
      <c r="AL547" s="16"/>
      <c r="AM547" s="16"/>
      <c r="AN547" s="16"/>
      <c r="AO547" s="16"/>
      <c r="AP547" s="16"/>
      <c r="AQ547" s="16"/>
      <c r="AR547" s="16"/>
      <c r="AS547" s="16"/>
      <c r="AT547" s="16"/>
    </row>
    <row r="548">
      <c r="B548" s="26" t="s">
        <v>74</v>
      </c>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c r="AA548" s="16"/>
      <c r="AB548" s="16"/>
      <c r="AC548" s="16"/>
      <c r="AD548" s="16"/>
      <c r="AE548" s="16"/>
      <c r="AF548" s="16"/>
      <c r="AG548" s="16"/>
      <c r="AH548" s="16"/>
      <c r="AI548" s="16"/>
      <c r="AJ548" s="16"/>
      <c r="AK548" s="16"/>
      <c r="AL548" s="16"/>
      <c r="AM548" s="16"/>
      <c r="AN548" s="16"/>
      <c r="AO548" s="16"/>
      <c r="AP548" s="16"/>
      <c r="AQ548" s="16"/>
      <c r="AR548" s="16"/>
      <c r="AS548" s="16"/>
      <c r="AT548" s="16"/>
    </row>
    <row r="549">
      <c r="B549" t="s">
        <v>270</v>
      </c>
      <c r="C549" s="16" t="n">
        <v>0.149989246894715</v>
      </c>
      <c r="D549" s="16" t="n">
        <v>0.258996258132421</v>
      </c>
      <c r="E549" s="16" t="n">
        <v>0.30094521099304</v>
      </c>
      <c r="F549" s="16" t="n">
        <v>0.0977080240028274</v>
      </c>
      <c r="G549" s="16"/>
      <c r="H549" s="16" t="n">
        <v>0.298857948131644</v>
      </c>
      <c r="I549" s="16" t="n">
        <v>0.136803840759431</v>
      </c>
      <c r="J549" s="16"/>
      <c r="K549" s="16" t="n">
        <v>0.162047959856277</v>
      </c>
      <c r="L549" s="16"/>
      <c r="M549" s="16" t="n">
        <v>0.117266464837946</v>
      </c>
      <c r="N549" s="16" t="n">
        <v>0.330635435478389</v>
      </c>
      <c r="O549" s="16" t="n">
        <v>0.444929268889027</v>
      </c>
      <c r="P549" s="16" t="n">
        <v>0.459561322153529</v>
      </c>
      <c r="Q549" s="16"/>
      <c r="R549" s="16" t="n">
        <v>0.180117874697331</v>
      </c>
      <c r="S549" s="16" t="n">
        <v>0.210418646537939</v>
      </c>
      <c r="T549" s="16" t="n">
        <v>0.167918678832443</v>
      </c>
      <c r="U549" s="16" t="n">
        <v>0.198081451212598</v>
      </c>
      <c r="V549" s="16" t="n">
        <v>0.0893889654360482</v>
      </c>
      <c r="W549" s="16"/>
      <c r="X549" s="16" t="n">
        <v>0.0892588731296661</v>
      </c>
      <c r="Y549" s="16" t="n">
        <v>0.0808352620753623</v>
      </c>
      <c r="Z549" s="16" t="n">
        <v>0.0511377363613167</v>
      </c>
      <c r="AA549" s="16" t="n">
        <v>0.428489902498887</v>
      </c>
      <c r="AB549" s="16" t="n">
        <v>0.274092635171408</v>
      </c>
      <c r="AC549" s="16" t="n">
        <v>0.149371164818753</v>
      </c>
      <c r="AD549" s="16" t="n">
        <v>0.458594549381144</v>
      </c>
      <c r="AE549" s="16"/>
      <c r="AF549" s="16" t="n">
        <v>0.0908885987321614</v>
      </c>
      <c r="AG549" s="16" t="n">
        <v>0.0645595955771615</v>
      </c>
      <c r="AH549" s="16" t="n">
        <v>0.082970251328047</v>
      </c>
      <c r="AI549" s="16" t="n">
        <v>0.237123401647181</v>
      </c>
      <c r="AJ549" s="16" t="n">
        <v>0.0542173096811366</v>
      </c>
      <c r="AK549" s="16" t="n">
        <v>0.1322050437743</v>
      </c>
      <c r="AL549" s="16" t="n">
        <v>0.0280082032012206</v>
      </c>
      <c r="AM549" s="16" t="n">
        <v>0.185574424576093</v>
      </c>
      <c r="AN549" s="16" t="n">
        <v>0.264835283880138</v>
      </c>
      <c r="AO549" s="16" t="n">
        <v>0.153353631013081</v>
      </c>
      <c r="AP549" s="16" t="n">
        <v>0.55930352903605</v>
      </c>
      <c r="AQ549" s="16"/>
      <c r="AR549" s="16" t="n">
        <v>0.106710283741799</v>
      </c>
      <c r="AS549" s="16" t="n">
        <v>0.175030832665367</v>
      </c>
      <c r="AT549" s="16" t="n">
        <v>0.250759011012216</v>
      </c>
    </row>
    <row r="550">
      <c r="B550" t="s">
        <v>271</v>
      </c>
      <c r="C550" s="16" t="n">
        <v>0.304779695997631</v>
      </c>
      <c r="D550" s="16" t="n">
        <v>0.170862926250919</v>
      </c>
      <c r="E550" s="16" t="n">
        <v>0.35740638311476</v>
      </c>
      <c r="F550" s="16" t="n">
        <v>0.305981001164692</v>
      </c>
      <c r="G550" s="16"/>
      <c r="H550" s="16" t="n">
        <v>0.0763387106828473</v>
      </c>
      <c r="I550" s="16" t="n">
        <v>0.308139758822129</v>
      </c>
      <c r="J550" s="16"/>
      <c r="K550" s="16" t="n">
        <v>0.361569339826822</v>
      </c>
      <c r="L550" s="16"/>
      <c r="M550" s="16" t="n">
        <v>0.30102752088902</v>
      </c>
      <c r="N550" s="16" t="n">
        <v>0.330706782323533</v>
      </c>
      <c r="O550" s="16" t="n">
        <v>0.316633827082385</v>
      </c>
      <c r="P550" s="16" t="n">
        <v>0.358792685828614</v>
      </c>
      <c r="Q550" s="16"/>
      <c r="R550" s="16" t="n">
        <v>0.0108617101045057</v>
      </c>
      <c r="S550" s="16" t="n">
        <v>0.404116089154575</v>
      </c>
      <c r="T550" s="16" t="n">
        <v>0.271678465457216</v>
      </c>
      <c r="U550" s="16" t="n">
        <v>0.313270681330243</v>
      </c>
      <c r="V550" s="16" t="n">
        <v>0.346454068003393</v>
      </c>
      <c r="W550" s="16"/>
      <c r="X550" s="16" t="n">
        <v>0.430703469515138</v>
      </c>
      <c r="Y550" s="16" t="n">
        <v>0.195505803360868</v>
      </c>
      <c r="Z550" s="16" t="n">
        <v>0.574643650846718</v>
      </c>
      <c r="AA550" s="16" t="n">
        <v>0.126314478910567</v>
      </c>
      <c r="AB550" s="16" t="n">
        <v>0.344983034278047</v>
      </c>
      <c r="AC550" s="16" t="n">
        <v>0.779470465437242</v>
      </c>
      <c r="AD550" s="16" t="n">
        <v>0.119835286850657</v>
      </c>
      <c r="AE550" s="16"/>
      <c r="AF550" s="16" t="n">
        <v>0.906697788302841</v>
      </c>
      <c r="AG550" s="16" t="n">
        <v>0.0670291811912432</v>
      </c>
      <c r="AH550" s="16" t="n">
        <v>0.248548517560338</v>
      </c>
      <c r="AI550" s="16" t="n">
        <v>0.423377622438282</v>
      </c>
      <c r="AJ550" s="16" t="n">
        <v>0.10023524322422</v>
      </c>
      <c r="AK550" s="16" t="n">
        <v>0.317666342803472</v>
      </c>
      <c r="AL550" s="16" t="n">
        <v>0.472849651384941</v>
      </c>
      <c r="AM550" s="16" t="n">
        <v>0.243748502413695</v>
      </c>
      <c r="AN550" s="16" t="n">
        <v>0.166059987863459</v>
      </c>
      <c r="AO550" s="16" t="n">
        <v>0.718262721384136</v>
      </c>
      <c r="AP550" s="16" t="n">
        <v>0.298234806005087</v>
      </c>
      <c r="AQ550" s="16"/>
      <c r="AR550" s="16" t="n">
        <v>0.262245397518388</v>
      </c>
      <c r="AS550" s="16" t="n">
        <v>0.379996113749696</v>
      </c>
      <c r="AT550" s="16" t="n">
        <v>0.37707274927723</v>
      </c>
    </row>
    <row r="551">
      <c r="B551" t="s">
        <v>272</v>
      </c>
      <c r="C551" s="16" t="n">
        <v>0.258299608536457</v>
      </c>
      <c r="D551" s="16" t="n">
        <v>0.310057272593039</v>
      </c>
      <c r="E551" s="16" t="n">
        <v>0.260493406728569</v>
      </c>
      <c r="F551" s="16" t="n">
        <v>0.251869961263445</v>
      </c>
      <c r="G551" s="16"/>
      <c r="H551" s="16" t="n">
        <v>0.288553363699877</v>
      </c>
      <c r="I551" s="16" t="n">
        <v>0.230396079596982</v>
      </c>
      <c r="J551" s="16"/>
      <c r="K551" s="16" t="n">
        <v>0.243287887856656</v>
      </c>
      <c r="L551" s="16"/>
      <c r="M551" s="16" t="n">
        <v>0.267780225282456</v>
      </c>
      <c r="N551" s="16" t="n">
        <v>0.21946413092505</v>
      </c>
      <c r="O551" s="16" t="n">
        <v>0.153870638693335</v>
      </c>
      <c r="P551" s="16" t="n">
        <v>0.0743453778225861</v>
      </c>
      <c r="Q551" s="16"/>
      <c r="R551" s="16" t="n">
        <v>0.542967513500277</v>
      </c>
      <c r="S551" s="16" t="n">
        <v>0.289512896509917</v>
      </c>
      <c r="T551" s="16" t="n">
        <v>0.321456493092216</v>
      </c>
      <c r="U551" s="16" t="n">
        <v>0.314995364029854</v>
      </c>
      <c r="V551" s="16" t="n">
        <v>0.129903216717202</v>
      </c>
      <c r="W551" s="16"/>
      <c r="X551" s="16" t="n">
        <v>0.249635077029788</v>
      </c>
      <c r="Y551" s="16" t="n">
        <v>0.427177445779858</v>
      </c>
      <c r="Z551" s="16" t="n">
        <v>0.139503356872985</v>
      </c>
      <c r="AA551" s="16" t="n">
        <v>0.266741017996809</v>
      </c>
      <c r="AB551" s="16" t="n">
        <v>0.112211164793426</v>
      </c>
      <c r="AC551" s="16" t="n">
        <v>0.0175334159581119</v>
      </c>
      <c r="AD551" s="16" t="n">
        <v>0.370690979059773</v>
      </c>
      <c r="AE551" s="16"/>
      <c r="AF551" s="16" t="n">
        <v>0</v>
      </c>
      <c r="AG551" s="16" t="n">
        <v>0.717816884780479</v>
      </c>
      <c r="AH551" s="16" t="n">
        <v>0.235201557225332</v>
      </c>
      <c r="AI551" s="16" t="n">
        <v>0.0421923433791169</v>
      </c>
      <c r="AJ551" s="16" t="n">
        <v>0.415210676739481</v>
      </c>
      <c r="AK551" s="16" t="n">
        <v>0.23180076308816</v>
      </c>
      <c r="AL551" s="16" t="n">
        <v>0.494547739570221</v>
      </c>
      <c r="AM551" s="16" t="n">
        <v>0.358687083487483</v>
      </c>
      <c r="AN551" s="16" t="n">
        <v>0.074341873502817</v>
      </c>
      <c r="AO551" s="16" t="n">
        <v>0.00966728661848331</v>
      </c>
      <c r="AP551" s="16" t="n">
        <v>0.142461664958863</v>
      </c>
      <c r="AQ551" s="16"/>
      <c r="AR551" s="16" t="n">
        <v>0.219346280487147</v>
      </c>
      <c r="AS551" s="16" t="n">
        <v>0.270131547291911</v>
      </c>
      <c r="AT551" s="16" t="n">
        <v>0.354655724543543</v>
      </c>
    </row>
    <row r="552">
      <c r="B552" t="s">
        <v>273</v>
      </c>
      <c r="C552" s="16" t="n">
        <v>0.034092066826858</v>
      </c>
      <c r="D552" s="16" t="n">
        <v>0.127313562382481</v>
      </c>
      <c r="E552" s="16" t="n">
        <v>0.0649541667081494</v>
      </c>
      <c r="F552" s="16" t="n">
        <v>0.0153873787559403</v>
      </c>
      <c r="G552" s="16"/>
      <c r="H552" s="16" t="n">
        <v>0.0307203150980528</v>
      </c>
      <c r="I552" s="16" t="n">
        <v>0.0311553049515404</v>
      </c>
      <c r="J552" s="16"/>
      <c r="K552" s="16" t="n">
        <v>0.00374931649106359</v>
      </c>
      <c r="L552" s="16"/>
      <c r="M552" s="16" t="n">
        <v>0.032273634492711</v>
      </c>
      <c r="N552" s="16" t="n">
        <v>0.0404746189181314</v>
      </c>
      <c r="O552" s="16" t="n">
        <v>0.0683243721886584</v>
      </c>
      <c r="P552" s="16" t="n">
        <v>0.0291660619600544</v>
      </c>
      <c r="Q552" s="16"/>
      <c r="R552" s="16" t="n">
        <v>0</v>
      </c>
      <c r="S552" s="16" t="n">
        <v>0.0959523677975696</v>
      </c>
      <c r="T552" s="16" t="n">
        <v>0.0575609482779493</v>
      </c>
      <c r="U552" s="16" t="n">
        <v>0.00825477105739117</v>
      </c>
      <c r="V552" s="16" t="n">
        <v>0.026850211218874</v>
      </c>
      <c r="W552" s="16"/>
      <c r="X552" s="16" t="n">
        <v>0.0253379108199585</v>
      </c>
      <c r="Y552" s="16" t="n">
        <v>0.0589887909928856</v>
      </c>
      <c r="Z552" s="16" t="n">
        <v>0.00736077608486122</v>
      </c>
      <c r="AA552" s="16" t="n">
        <v>0.00160718137594214</v>
      </c>
      <c r="AB552" s="16" t="n">
        <v>0.126638359709202</v>
      </c>
      <c r="AC552" s="16" t="n">
        <v>0.0536249537858932</v>
      </c>
      <c r="AD552" s="16" t="n">
        <v>0.0302084039589306</v>
      </c>
      <c r="AE552" s="16"/>
      <c r="AF552" s="16" t="n">
        <v>0.0011545587732386</v>
      </c>
      <c r="AG552" s="16" t="n">
        <v>0</v>
      </c>
      <c r="AH552" s="16" t="n">
        <v>0.000634302525590071</v>
      </c>
      <c r="AI552" s="16" t="n">
        <v>0.0136721438650582</v>
      </c>
      <c r="AJ552" s="16" t="n">
        <v>0.0111404693929918</v>
      </c>
      <c r="AK552" s="16" t="n">
        <v>0.0371019576375613</v>
      </c>
      <c r="AL552" s="16" t="n">
        <v>0.00404284703217764</v>
      </c>
      <c r="AM552" s="16" t="n">
        <v>0.141551344248814</v>
      </c>
      <c r="AN552" s="16" t="n">
        <v>0.0659836237785607</v>
      </c>
      <c r="AO552" s="16" t="n">
        <v>0.000318354056933719</v>
      </c>
      <c r="AP552" s="16" t="n">
        <v>0</v>
      </c>
      <c r="AQ552" s="16"/>
      <c r="AR552" s="16" t="n">
        <v>0.0506064707560747</v>
      </c>
      <c r="AS552" s="16" t="n">
        <v>0.00675766671348643</v>
      </c>
      <c r="AT552" s="16" t="n">
        <v>0.00503571832525596</v>
      </c>
    </row>
    <row r="553">
      <c r="B553" t="s">
        <v>274</v>
      </c>
      <c r="C553" s="16" t="n">
        <v>0.00162811172978467</v>
      </c>
      <c r="D553" s="16" t="n">
        <v>0.00033345944852168</v>
      </c>
      <c r="E553" s="16" t="n">
        <v>0.000272871200271398</v>
      </c>
      <c r="F553" s="16" t="n">
        <v>0.00213318957142854</v>
      </c>
      <c r="G553" s="16"/>
      <c r="H553" s="16" t="n">
        <v>0.000577504775763343</v>
      </c>
      <c r="I553" s="16" t="n">
        <v>0.00122591551245879</v>
      </c>
      <c r="J553" s="16"/>
      <c r="K553" s="16" t="n">
        <v>0</v>
      </c>
      <c r="L553" s="16"/>
      <c r="M553" s="16" t="n">
        <v>0</v>
      </c>
      <c r="N553" s="16" t="n">
        <v>0.0159019997490897</v>
      </c>
      <c r="O553" s="16" t="n">
        <v>0</v>
      </c>
      <c r="P553" s="16" t="n">
        <v>0.0134144007963032</v>
      </c>
      <c r="Q553" s="16"/>
      <c r="R553" s="16" t="n">
        <v>0</v>
      </c>
      <c r="S553" s="16" t="n">
        <v>0</v>
      </c>
      <c r="T553" s="16" t="n">
        <v>0</v>
      </c>
      <c r="U553" s="16" t="n">
        <v>0.000106426144010943</v>
      </c>
      <c r="V553" s="16" t="n">
        <v>0.00421364067237096</v>
      </c>
      <c r="W553" s="16"/>
      <c r="X553" s="16" t="n">
        <v>0</v>
      </c>
      <c r="Y553" s="16" t="n">
        <v>0</v>
      </c>
      <c r="Z553" s="16" t="n">
        <v>0.000332837032186393</v>
      </c>
      <c r="AA553" s="16" t="n">
        <v>0.00687756897259808</v>
      </c>
      <c r="AB553" s="16" t="n">
        <v>0.00952718679099532</v>
      </c>
      <c r="AC553" s="16" t="n">
        <v>0</v>
      </c>
      <c r="AD553" s="16" t="n">
        <v>0.000987292843128864</v>
      </c>
      <c r="AE553" s="16"/>
      <c r="AF553" s="16" t="n">
        <v>0</v>
      </c>
      <c r="AG553" s="16" t="n">
        <v>0</v>
      </c>
      <c r="AH553" s="16" t="n">
        <v>0</v>
      </c>
      <c r="AI553" s="16" t="n">
        <v>0.0113521957603691</v>
      </c>
      <c r="AJ553" s="16" t="n">
        <v>0.000324166891035781</v>
      </c>
      <c r="AK553" s="16" t="n">
        <v>0.0029013000587808</v>
      </c>
      <c r="AL553" s="16" t="n">
        <v>0</v>
      </c>
      <c r="AM553" s="16" t="n">
        <v>0.000188890800745073</v>
      </c>
      <c r="AN553" s="16" t="n">
        <v>0</v>
      </c>
      <c r="AO553" s="16" t="n">
        <v>0</v>
      </c>
      <c r="AP553" s="16" t="n">
        <v>0</v>
      </c>
      <c r="AQ553" s="16"/>
      <c r="AR553" s="16" t="n">
        <v>0.00248637558880459</v>
      </c>
      <c r="AS553" s="16" t="n">
        <v>0.000430884844262536</v>
      </c>
      <c r="AT553" s="16" t="n">
        <v>0</v>
      </c>
    </row>
    <row r="554">
      <c r="B554" t="s">
        <v>275</v>
      </c>
      <c r="C554" s="16" t="n">
        <v>0.151083375253789</v>
      </c>
      <c r="D554" s="16" t="n">
        <v>0.126008410874593</v>
      </c>
      <c r="E554" s="16" t="n">
        <v>0</v>
      </c>
      <c r="F554" s="16" t="n">
        <v>0.193913580815215</v>
      </c>
      <c r="G554" s="16"/>
      <c r="H554" s="16" t="n">
        <v>0.0208920875783311</v>
      </c>
      <c r="I554" s="16" t="n">
        <v>0.191549863743309</v>
      </c>
      <c r="J554" s="16"/>
      <c r="K554" s="16" t="n">
        <v>0.157683542139125</v>
      </c>
      <c r="L554" s="16"/>
      <c r="M554" s="16" t="n">
        <v>0.172126050627792</v>
      </c>
      <c r="N554" s="16" t="n">
        <v>0.0166216192944968</v>
      </c>
      <c r="O554" s="16" t="n">
        <v>0</v>
      </c>
      <c r="P554" s="16" t="n">
        <v>0.0314745322571919</v>
      </c>
      <c r="Q554" s="16"/>
      <c r="R554" s="16" t="n">
        <v>0.133026450848943</v>
      </c>
      <c r="S554" s="16" t="n">
        <v>0</v>
      </c>
      <c r="T554" s="16" t="n">
        <v>0.0906927071700878</v>
      </c>
      <c r="U554" s="16" t="n">
        <v>0.122372498468197</v>
      </c>
      <c r="V554" s="16" t="n">
        <v>0.247768918687218</v>
      </c>
      <c r="W554" s="16"/>
      <c r="X554" s="16" t="n">
        <v>0.152027464919751</v>
      </c>
      <c r="Y554" s="16" t="n">
        <v>0.190757353459816</v>
      </c>
      <c r="Z554" s="16" t="n">
        <v>0.113510821400966</v>
      </c>
      <c r="AA554" s="16" t="n">
        <v>0.0815461406362993</v>
      </c>
      <c r="AB554" s="16" t="n">
        <v>0.123324170469793</v>
      </c>
      <c r="AC554" s="16" t="n">
        <v>0</v>
      </c>
      <c r="AD554" s="16" t="n">
        <v>0.00435475643053762</v>
      </c>
      <c r="AE554" s="16"/>
      <c r="AF554" s="16" t="n">
        <v>0</v>
      </c>
      <c r="AG554" s="16" t="n">
        <v>0.150594338451116</v>
      </c>
      <c r="AH554" s="16" t="n">
        <v>0.432645371360693</v>
      </c>
      <c r="AI554" s="16" t="n">
        <v>0.134601013191461</v>
      </c>
      <c r="AJ554" s="16" t="n">
        <v>0.120559838879226</v>
      </c>
      <c r="AK554" s="16" t="n">
        <v>0.208953851978085</v>
      </c>
      <c r="AL554" s="16" t="n">
        <v>0.000551558811439841</v>
      </c>
      <c r="AM554" s="16" t="n">
        <v>0</v>
      </c>
      <c r="AN554" s="16" t="n">
        <v>0.428779230975025</v>
      </c>
      <c r="AO554" s="16" t="n">
        <v>0</v>
      </c>
      <c r="AP554" s="16" t="n">
        <v>0</v>
      </c>
      <c r="AQ554" s="16"/>
      <c r="AR554" s="16" t="n">
        <v>0.237285546968269</v>
      </c>
      <c r="AS554" s="16" t="n">
        <v>0.00654222429135516</v>
      </c>
      <c r="AT554" s="16" t="n">
        <v>0.000397775067341339</v>
      </c>
    </row>
    <row r="555">
      <c r="B555" t="s">
        <v>92</v>
      </c>
      <c r="C555" s="16" t="n">
        <v>0.100127894760765</v>
      </c>
      <c r="D555" s="16" t="n">
        <v>0.00642811031802524</v>
      </c>
      <c r="E555" s="16" t="n">
        <v>0.01592796125521</v>
      </c>
      <c r="F555" s="16" t="n">
        <v>0.133006864426452</v>
      </c>
      <c r="G555" s="16"/>
      <c r="H555" s="16" t="n">
        <v>0.284060070033484</v>
      </c>
      <c r="I555" s="16" t="n">
        <v>0.10072923661415</v>
      </c>
      <c r="J555" s="16"/>
      <c r="K555" s="16" t="n">
        <v>0.0716619538300566</v>
      </c>
      <c r="L555" s="16"/>
      <c r="M555" s="16" t="n">
        <v>0.109526103870075</v>
      </c>
      <c r="N555" s="16" t="n">
        <v>0.0461954133113105</v>
      </c>
      <c r="O555" s="16" t="n">
        <v>0.016241893146595</v>
      </c>
      <c r="P555" s="16" t="n">
        <v>0.0332456191817216</v>
      </c>
      <c r="Q555" s="16"/>
      <c r="R555" s="16" t="n">
        <v>0.133026450848943</v>
      </c>
      <c r="S555" s="16" t="n">
        <v>0</v>
      </c>
      <c r="T555" s="16" t="n">
        <v>0.0906927071700878</v>
      </c>
      <c r="U555" s="16" t="n">
        <v>0.0429188077577057</v>
      </c>
      <c r="V555" s="16" t="n">
        <v>0.155420979264895</v>
      </c>
      <c r="W555" s="16"/>
      <c r="X555" s="16" t="n">
        <v>0.0530372045856981</v>
      </c>
      <c r="Y555" s="16" t="n">
        <v>0.0467353443312104</v>
      </c>
      <c r="Z555" s="16" t="n">
        <v>0.113510821400966</v>
      </c>
      <c r="AA555" s="16" t="n">
        <v>0.0884237096088974</v>
      </c>
      <c r="AB555" s="16" t="n">
        <v>0.00922344878712888</v>
      </c>
      <c r="AC555" s="16" t="n">
        <v>0</v>
      </c>
      <c r="AD555" s="16" t="n">
        <v>0.0153287314758289</v>
      </c>
      <c r="AE555" s="16"/>
      <c r="AF555" s="16" t="n">
        <v>0.00125905419175868</v>
      </c>
      <c r="AG555" s="16" t="n">
        <v>0</v>
      </c>
      <c r="AH555" s="16" t="n">
        <v>0</v>
      </c>
      <c r="AI555" s="16" t="n">
        <v>0.137681279718532</v>
      </c>
      <c r="AJ555" s="16" t="n">
        <v>0.298312295191909</v>
      </c>
      <c r="AK555" s="16" t="n">
        <v>0.0693707406596408</v>
      </c>
      <c r="AL555" s="16" t="n">
        <v>0</v>
      </c>
      <c r="AM555" s="16" t="n">
        <v>0.0702497544731689</v>
      </c>
      <c r="AN555" s="16" t="n">
        <v>0</v>
      </c>
      <c r="AO555" s="16" t="n">
        <v>0.118398006927366</v>
      </c>
      <c r="AP555" s="16" t="n">
        <v>0</v>
      </c>
      <c r="AQ555" s="16"/>
      <c r="AR555" s="16" t="n">
        <v>0.121319644939519</v>
      </c>
      <c r="AS555" s="16" t="n">
        <v>0.161110730443922</v>
      </c>
      <c r="AT555" s="16" t="n">
        <v>0.0120790217744134</v>
      </c>
    </row>
    <row r="55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c r="AA556" s="16"/>
      <c r="AB556" s="16"/>
      <c r="AC556" s="16"/>
      <c r="AD556" s="16"/>
      <c r="AE556" s="16"/>
      <c r="AF556" s="16"/>
      <c r="AG556" s="16"/>
      <c r="AH556" s="16"/>
      <c r="AI556" s="16"/>
      <c r="AJ556" s="16"/>
      <c r="AK556" s="16"/>
      <c r="AL556" s="16"/>
      <c r="AM556" s="16"/>
      <c r="AN556" s="16"/>
      <c r="AO556" s="16"/>
      <c r="AP556" s="16"/>
      <c r="AQ556" s="16"/>
      <c r="AR556" s="16"/>
      <c r="AS556" s="16"/>
      <c r="AT556" s="16"/>
    </row>
    <row r="557">
      <c r="B557" s="7" t="s">
        <v>278</v>
      </c>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c r="AA557" s="16"/>
      <c r="AB557" s="16"/>
      <c r="AC557" s="16"/>
      <c r="AD557" s="16"/>
      <c r="AE557" s="16"/>
      <c r="AF557" s="16"/>
      <c r="AG557" s="16"/>
      <c r="AH557" s="16"/>
      <c r="AI557" s="16"/>
      <c r="AJ557" s="16"/>
      <c r="AK557" s="16"/>
      <c r="AL557" s="16"/>
      <c r="AM557" s="16"/>
      <c r="AN557" s="16"/>
      <c r="AO557" s="16"/>
      <c r="AP557" s="16"/>
      <c r="AQ557" s="16"/>
      <c r="AR557" s="16"/>
      <c r="AS557" s="16"/>
      <c r="AT557" s="16"/>
    </row>
    <row r="558">
      <c r="B558" s="26" t="s">
        <v>74</v>
      </c>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c r="AA558" s="16"/>
      <c r="AB558" s="16"/>
      <c r="AC558" s="16"/>
      <c r="AD558" s="16"/>
      <c r="AE558" s="16"/>
      <c r="AF558" s="16"/>
      <c r="AG558" s="16"/>
      <c r="AH558" s="16"/>
      <c r="AI558" s="16"/>
      <c r="AJ558" s="16"/>
      <c r="AK558" s="16"/>
      <c r="AL558" s="16"/>
      <c r="AM558" s="16"/>
      <c r="AN558" s="16"/>
      <c r="AO558" s="16"/>
      <c r="AP558" s="16"/>
      <c r="AQ558" s="16"/>
      <c r="AR558" s="16"/>
      <c r="AS558" s="16"/>
      <c r="AT558" s="16"/>
    </row>
    <row r="559">
      <c r="B559" t="s">
        <v>270</v>
      </c>
      <c r="C559" s="16" t="n">
        <v>0.139584303808868</v>
      </c>
      <c r="D559" s="16" t="n">
        <v>0.0912436765622884</v>
      </c>
      <c r="E559" s="16" t="n">
        <v>0.429386692714631</v>
      </c>
      <c r="F559" s="16" t="n">
        <v>0.0683270676714839</v>
      </c>
      <c r="G559" s="16"/>
      <c r="H559" s="16" t="n">
        <v>0.0330595238834922</v>
      </c>
      <c r="I559" s="16" t="n">
        <v>0.11787223359605</v>
      </c>
      <c r="J559" s="16"/>
      <c r="K559" s="16" t="n">
        <v>0.148600115792534</v>
      </c>
      <c r="L559" s="16"/>
      <c r="M559" s="16" t="n">
        <v>0.109429570015268</v>
      </c>
      <c r="N559" s="16" t="n">
        <v>0.329196196387575</v>
      </c>
      <c r="O559" s="16" t="n">
        <v>0.345149692797139</v>
      </c>
      <c r="P559" s="16" t="n">
        <v>0.389715636818042</v>
      </c>
      <c r="Q559" s="16"/>
      <c r="R559" s="16" t="n">
        <v>0.157411395877947</v>
      </c>
      <c r="S559" s="16" t="n">
        <v>0.12047078787189</v>
      </c>
      <c r="T559" s="16" t="n">
        <v>0.277325354470909</v>
      </c>
      <c r="U559" s="16" t="n">
        <v>0.225557804286222</v>
      </c>
      <c r="V559" s="16" t="n">
        <v>0.0149138176865262</v>
      </c>
      <c r="W559" s="16"/>
      <c r="X559" s="16" t="n">
        <v>0.0613898692616076</v>
      </c>
      <c r="Y559" s="16" t="n">
        <v>0.0314224135788824</v>
      </c>
      <c r="Z559" s="16" t="n">
        <v>0.276693753482422</v>
      </c>
      <c r="AA559" s="16" t="n">
        <v>0.339826902826563</v>
      </c>
      <c r="AB559" s="16" t="n">
        <v>0.292381035392534</v>
      </c>
      <c r="AC559" s="16" t="n">
        <v>0.155588177314043</v>
      </c>
      <c r="AD559" s="16" t="n">
        <v>0.449069748768072</v>
      </c>
      <c r="AE559" s="16"/>
      <c r="AF559" s="16" t="n">
        <v>0.0458430794904055</v>
      </c>
      <c r="AG559" s="16" t="n">
        <v>0.0625953748673508</v>
      </c>
      <c r="AH559" s="16" t="n">
        <v>0.0821928076885992</v>
      </c>
      <c r="AI559" s="16" t="n">
        <v>0.289696515178411</v>
      </c>
      <c r="AJ559" s="16" t="n">
        <v>0.0508739837695139</v>
      </c>
      <c r="AK559" s="16" t="n">
        <v>0.053525722939267</v>
      </c>
      <c r="AL559" s="16" t="n">
        <v>0.460463134366194</v>
      </c>
      <c r="AM559" s="16" t="n">
        <v>0.124699857300501</v>
      </c>
      <c r="AN559" s="16" t="n">
        <v>0.175178571004123</v>
      </c>
      <c r="AO559" s="16" t="n">
        <v>0.151338495462812</v>
      </c>
      <c r="AP559" s="16" t="n">
        <v>0.55930352903605</v>
      </c>
      <c r="AQ559" s="16"/>
      <c r="AR559" s="16" t="n">
        <v>0.0484001877465531</v>
      </c>
      <c r="AS559" s="16" t="n">
        <v>0.402535267637884</v>
      </c>
      <c r="AT559" s="16" t="n">
        <v>0.240818783120284</v>
      </c>
    </row>
    <row r="560">
      <c r="B560" t="s">
        <v>271</v>
      </c>
      <c r="C560" s="16" t="n">
        <v>0.295950056503502</v>
      </c>
      <c r="D560" s="16" t="n">
        <v>0.183882478151592</v>
      </c>
      <c r="E560" s="16" t="n">
        <v>0.277715605727227</v>
      </c>
      <c r="F560" s="16" t="n">
        <v>0.313441504474469</v>
      </c>
      <c r="G560" s="16"/>
      <c r="H560" s="16" t="n">
        <v>0.0996850154093795</v>
      </c>
      <c r="I560" s="16" t="n">
        <v>0.313215648807767</v>
      </c>
      <c r="J560" s="16"/>
      <c r="K560" s="16" t="n">
        <v>0.395781221258523</v>
      </c>
      <c r="L560" s="16"/>
      <c r="M560" s="16" t="n">
        <v>0.28929598161093</v>
      </c>
      <c r="N560" s="16" t="n">
        <v>0.324195021539803</v>
      </c>
      <c r="O560" s="16" t="n">
        <v>0.391230379111426</v>
      </c>
      <c r="P560" s="16" t="n">
        <v>0.330483180120514</v>
      </c>
      <c r="Q560" s="16"/>
      <c r="R560" s="16" t="n">
        <v>0.298638032011403</v>
      </c>
      <c r="S560" s="16" t="n">
        <v>0.406887755743855</v>
      </c>
      <c r="T560" s="16" t="n">
        <v>0.13490724858741</v>
      </c>
      <c r="U560" s="16" t="n">
        <v>0.278744571305391</v>
      </c>
      <c r="V560" s="16" t="n">
        <v>0.364776848437955</v>
      </c>
      <c r="W560" s="16"/>
      <c r="X560" s="16" t="n">
        <v>0.38212748936607</v>
      </c>
      <c r="Y560" s="16" t="n">
        <v>0.256541126404226</v>
      </c>
      <c r="Z560" s="16" t="n">
        <v>0.218572308329135</v>
      </c>
      <c r="AA560" s="16" t="n">
        <v>0.297694638902035</v>
      </c>
      <c r="AB560" s="16" t="n">
        <v>0.192046971505542</v>
      </c>
      <c r="AC560" s="16" t="n">
        <v>0.756143886868051</v>
      </c>
      <c r="AD560" s="16" t="n">
        <v>0.459819274244241</v>
      </c>
      <c r="AE560" s="16"/>
      <c r="AF560" s="16" t="n">
        <v>0.951743307544597</v>
      </c>
      <c r="AG560" s="16" t="n">
        <v>0.0689934019010539</v>
      </c>
      <c r="AH560" s="16" t="n">
        <v>0.0232603679568617</v>
      </c>
      <c r="AI560" s="16" t="n">
        <v>0.232658874977763</v>
      </c>
      <c r="AJ560" s="16" t="n">
        <v>0.0895027700713577</v>
      </c>
      <c r="AK560" s="16" t="n">
        <v>0.320246415939926</v>
      </c>
      <c r="AL560" s="16" t="n">
        <v>0.4918254355564</v>
      </c>
      <c r="AM560" s="16" t="n">
        <v>0.240109259781186</v>
      </c>
      <c r="AN560" s="16" t="n">
        <v>0.292742583441716</v>
      </c>
      <c r="AO560" s="16" t="n">
        <v>0.480418169563993</v>
      </c>
      <c r="AP560" s="16" t="n">
        <v>0.440278744114826</v>
      </c>
      <c r="AQ560" s="16"/>
      <c r="AR560" s="16" t="n">
        <v>0.257934806659361</v>
      </c>
      <c r="AS560" s="16" t="n">
        <v>0.307356826042484</v>
      </c>
      <c r="AT560" s="16" t="n">
        <v>0.390059820157711</v>
      </c>
    </row>
    <row r="561">
      <c r="B561" t="s">
        <v>272</v>
      </c>
      <c r="C561" s="16" t="n">
        <v>0.144384135117155</v>
      </c>
      <c r="D561" s="16" t="n">
        <v>0.421258222074666</v>
      </c>
      <c r="E561" s="16" t="n">
        <v>0.140536672779155</v>
      </c>
      <c r="F561" s="16" t="n">
        <v>0.114114504990507</v>
      </c>
      <c r="G561" s="16"/>
      <c r="H561" s="16" t="n">
        <v>0.290329291982828</v>
      </c>
      <c r="I561" s="16" t="n">
        <v>0.13532497491173</v>
      </c>
      <c r="J561" s="16"/>
      <c r="K561" s="16" t="n">
        <v>0.144442862827781</v>
      </c>
      <c r="L561" s="16"/>
      <c r="M561" s="16" t="n">
        <v>0.142773399476639</v>
      </c>
      <c r="N561" s="16" t="n">
        <v>0.158157684255201</v>
      </c>
      <c r="O561" s="16" t="n">
        <v>0.141694493886042</v>
      </c>
      <c r="P561" s="16" t="n">
        <v>0.164356046597992</v>
      </c>
      <c r="Q561" s="16"/>
      <c r="R561" s="16" t="n">
        <v>0.144871219563822</v>
      </c>
      <c r="S561" s="16" t="n">
        <v>0.293510435690826</v>
      </c>
      <c r="T561" s="16" t="n">
        <v>0.0879751836189075</v>
      </c>
      <c r="U561" s="16" t="n">
        <v>0.139734734693093</v>
      </c>
      <c r="V561" s="16" t="n">
        <v>0.137550182424292</v>
      </c>
      <c r="W561" s="16"/>
      <c r="X561" s="16" t="n">
        <v>0.110581416264555</v>
      </c>
      <c r="Y561" s="16" t="n">
        <v>0.198389305729764</v>
      </c>
      <c r="Z561" s="16" t="n">
        <v>0.154401050160742</v>
      </c>
      <c r="AA561" s="16" t="n">
        <v>0.0144749457558557</v>
      </c>
      <c r="AB561" s="16" t="n">
        <v>0.352147044875913</v>
      </c>
      <c r="AC561" s="16" t="n">
        <v>0.0378272525882915</v>
      </c>
      <c r="AD561" s="16" t="n">
        <v>0.0355702753401299</v>
      </c>
      <c r="AE561" s="16"/>
      <c r="AF561" s="16" t="n">
        <v>0</v>
      </c>
      <c r="AG561" s="16" t="n">
        <v>0.149468032257592</v>
      </c>
      <c r="AH561" s="16" t="n">
        <v>0.0280927646757075</v>
      </c>
      <c r="AI561" s="16" t="n">
        <v>0.0556166417539316</v>
      </c>
      <c r="AJ561" s="16" t="n">
        <v>0.427882879629063</v>
      </c>
      <c r="AK561" s="16" t="n">
        <v>0.124780437308636</v>
      </c>
      <c r="AL561" s="16" t="n">
        <v>0.0300507439197792</v>
      </c>
      <c r="AM561" s="16" t="n">
        <v>0.346564663103253</v>
      </c>
      <c r="AN561" s="16" t="n">
        <v>0.0373159908005753</v>
      </c>
      <c r="AO561" s="16" t="n">
        <v>0.131447321118462</v>
      </c>
      <c r="AP561" s="16" t="n">
        <v>0.000417726849123449</v>
      </c>
      <c r="AQ561" s="16"/>
      <c r="AR561" s="16" t="n">
        <v>0.16346384602858</v>
      </c>
      <c r="AS561" s="16" t="n">
        <v>0.268255744104607</v>
      </c>
      <c r="AT561" s="16" t="n">
        <v>0.0286647780481614</v>
      </c>
    </row>
    <row r="562">
      <c r="B562" t="s">
        <v>273</v>
      </c>
      <c r="C562" s="16" t="n">
        <v>0.0803950568633841</v>
      </c>
      <c r="D562" s="16" t="n">
        <v>0.0113679686838898</v>
      </c>
      <c r="E562" s="16" t="n">
        <v>0.0787210655102479</v>
      </c>
      <c r="F562" s="16" t="n">
        <v>0.0886386271672813</v>
      </c>
      <c r="G562" s="16"/>
      <c r="H562" s="16" t="n">
        <v>0.0126990816953954</v>
      </c>
      <c r="I562" s="16" t="n">
        <v>0.0486166461391748</v>
      </c>
      <c r="J562" s="16"/>
      <c r="K562" s="16" t="n">
        <v>0.0362613117508196</v>
      </c>
      <c r="L562" s="16"/>
      <c r="M562" s="16" t="n">
        <v>0.0840191692313823</v>
      </c>
      <c r="N562" s="16" t="n">
        <v>0.0548660327312624</v>
      </c>
      <c r="O562" s="16" t="n">
        <v>0.0688143727733699</v>
      </c>
      <c r="P562" s="16" t="n">
        <v>0.0346829410517495</v>
      </c>
      <c r="Q562" s="16"/>
      <c r="R562" s="16" t="n">
        <v>0</v>
      </c>
      <c r="S562" s="16" t="n">
        <v>0.177621490155668</v>
      </c>
      <c r="T562" s="16" t="n">
        <v>0.0925500096750089</v>
      </c>
      <c r="U562" s="16" t="n">
        <v>0.171886328575881</v>
      </c>
      <c r="V562" s="16" t="n">
        <v>0.00570074645016541</v>
      </c>
      <c r="W562" s="16"/>
      <c r="X562" s="16" t="n">
        <v>0.157164834876173</v>
      </c>
      <c r="Y562" s="16" t="n">
        <v>0.0497659664395269</v>
      </c>
      <c r="Z562" s="16" t="n">
        <v>0.122978408193582</v>
      </c>
      <c r="AA562" s="16" t="n">
        <v>0.00160718137594214</v>
      </c>
      <c r="AB562" s="16" t="n">
        <v>0.0118229553870991</v>
      </c>
      <c r="AC562" s="16" t="n">
        <v>0</v>
      </c>
      <c r="AD562" s="16" t="n">
        <v>0.0359391542799848</v>
      </c>
      <c r="AE562" s="16"/>
      <c r="AF562" s="16" t="n">
        <v>0</v>
      </c>
      <c r="AG562" s="16" t="n">
        <v>0.000400818842968049</v>
      </c>
      <c r="AH562" s="16" t="n">
        <v>0.217486002637791</v>
      </c>
      <c r="AI562" s="16" t="n">
        <v>0.00265283237068319</v>
      </c>
      <c r="AJ562" s="16" t="n">
        <v>0.00237609684800984</v>
      </c>
      <c r="AK562" s="16" t="n">
        <v>0.116734016122012</v>
      </c>
      <c r="AL562" s="16" t="n">
        <v>0.00380727354106662</v>
      </c>
      <c r="AM562" s="16" t="n">
        <v>0.26186755861892</v>
      </c>
      <c r="AN562" s="16" t="n">
        <v>0.0278048195766054</v>
      </c>
      <c r="AO562" s="16" t="n">
        <v>0</v>
      </c>
      <c r="AP562" s="16" t="n">
        <v>0</v>
      </c>
      <c r="AQ562" s="16"/>
      <c r="AR562" s="16" t="n">
        <v>0.062649111758919</v>
      </c>
      <c r="AS562" s="16" t="n">
        <v>0.00790594394379001</v>
      </c>
      <c r="AT562" s="16" t="n">
        <v>0.165447728031029</v>
      </c>
    </row>
    <row r="563">
      <c r="B563" t="s">
        <v>274</v>
      </c>
      <c r="C563" s="16" t="n">
        <v>0.0179076012056262</v>
      </c>
      <c r="D563" s="16" t="n">
        <v>0.0461433939657037</v>
      </c>
      <c r="E563" s="16" t="n">
        <v>0.0687090381138933</v>
      </c>
      <c r="F563" s="16" t="n">
        <v>0.00126804626948087</v>
      </c>
      <c r="G563" s="16"/>
      <c r="H563" s="16" t="n">
        <v>0.11136465269511</v>
      </c>
      <c r="I563" s="16" t="n">
        <v>0.014816392136771</v>
      </c>
      <c r="J563" s="16"/>
      <c r="K563" s="16" t="n">
        <v>0.021796653834516</v>
      </c>
      <c r="L563" s="16"/>
      <c r="M563" s="16" t="n">
        <v>0.010757878164237</v>
      </c>
      <c r="N563" s="16" t="n">
        <v>0.0851594462934832</v>
      </c>
      <c r="O563" s="16" t="n">
        <v>0.0108279287643966</v>
      </c>
      <c r="P563" s="16" t="n">
        <v>0.0134144007963032</v>
      </c>
      <c r="Q563" s="16"/>
      <c r="R563" s="16" t="n">
        <v>0</v>
      </c>
      <c r="S563" s="16" t="n">
        <v>0</v>
      </c>
      <c r="T563" s="16" t="n">
        <v>0.0530865887837138</v>
      </c>
      <c r="U563" s="16" t="n">
        <v>0.0129868074339149</v>
      </c>
      <c r="V563" s="16" t="n">
        <v>0.0026949112412725</v>
      </c>
      <c r="W563" s="16"/>
      <c r="X563" s="16" t="n">
        <v>0.0352891522812385</v>
      </c>
      <c r="Y563" s="16" t="n">
        <v>0.000795436141705333</v>
      </c>
      <c r="Z563" s="16" t="n">
        <v>0.000332837032186393</v>
      </c>
      <c r="AA563" s="16" t="n">
        <v>0.00804622025208717</v>
      </c>
      <c r="AB563" s="16" t="n">
        <v>0.00030373800386644</v>
      </c>
      <c r="AC563" s="16" t="n">
        <v>0.0504406832296143</v>
      </c>
      <c r="AD563" s="16" t="n">
        <v>0.00189264514746287</v>
      </c>
      <c r="AE563" s="16"/>
      <c r="AF563" s="16" t="n">
        <v>0.0011545587732386</v>
      </c>
      <c r="AG563" s="16" t="n">
        <v>0</v>
      </c>
      <c r="AH563" s="16" t="n">
        <v>0</v>
      </c>
      <c r="AI563" s="16" t="n">
        <v>0</v>
      </c>
      <c r="AJ563" s="16" t="n">
        <v>0.0378291806667942</v>
      </c>
      <c r="AK563" s="16" t="n">
        <v>0.00348510751941238</v>
      </c>
      <c r="AL563" s="16" t="n">
        <v>0</v>
      </c>
      <c r="AM563" s="16" t="n">
        <v>0.0265854474197889</v>
      </c>
      <c r="AN563" s="16" t="n">
        <v>0.0381788042019554</v>
      </c>
      <c r="AO563" s="16" t="n">
        <v>0.118398006927366</v>
      </c>
      <c r="AP563" s="16" t="n">
        <v>0</v>
      </c>
      <c r="AQ563" s="16"/>
      <c r="AR563" s="16" t="n">
        <v>0.0177283961943203</v>
      </c>
      <c r="AS563" s="16" t="n">
        <v>0.0069731091356177</v>
      </c>
      <c r="AT563" s="16" t="n">
        <v>0.0241580435488267</v>
      </c>
    </row>
    <row r="564">
      <c r="B564" t="s">
        <v>277</v>
      </c>
      <c r="C564" s="16" t="n">
        <v>0.234811948778309</v>
      </c>
      <c r="D564" s="16" t="n">
        <v>0.241667069705178</v>
      </c>
      <c r="E564" s="16" t="n">
        <v>0.00327846883395796</v>
      </c>
      <c r="F564" s="16" t="n">
        <v>0.295331611549367</v>
      </c>
      <c r="G564" s="16"/>
      <c r="H564" s="16" t="n">
        <v>0.235669983296026</v>
      </c>
      <c r="I564" s="16" t="n">
        <v>0.284369040174162</v>
      </c>
      <c r="J564" s="16"/>
      <c r="K564" s="16" t="n">
        <v>0.219620666098874</v>
      </c>
      <c r="L564" s="16"/>
      <c r="M564" s="16" t="n">
        <v>0.266903098023411</v>
      </c>
      <c r="N564" s="16" t="n">
        <v>0.0245726191690417</v>
      </c>
      <c r="O564" s="16" t="n">
        <v>0.0260412395210317</v>
      </c>
      <c r="P564" s="16" t="n">
        <v>0.0346829410517495</v>
      </c>
      <c r="Q564" s="16"/>
      <c r="R564" s="16" t="n">
        <v>0.266052901697886</v>
      </c>
      <c r="S564" s="16" t="n">
        <v>0</v>
      </c>
      <c r="T564" s="16" t="n">
        <v>0.308809261279007</v>
      </c>
      <c r="U564" s="16" t="n">
        <v>0.12493916040762</v>
      </c>
      <c r="V564" s="16" t="n">
        <v>0.323809957770273</v>
      </c>
      <c r="W564" s="16"/>
      <c r="X564" s="16" t="n">
        <v>0.17736537573971</v>
      </c>
      <c r="Y564" s="16" t="n">
        <v>0.36881962690177</v>
      </c>
      <c r="Z564" s="16" t="n">
        <v>0.227021642801933</v>
      </c>
      <c r="AA564" s="16" t="n">
        <v>0.249926401278619</v>
      </c>
      <c r="AB564" s="16" t="n">
        <v>0.132851357260788</v>
      </c>
      <c r="AC564" s="16" t="n">
        <v>0</v>
      </c>
      <c r="AD564" s="16" t="n">
        <v>0.0100855067515918</v>
      </c>
      <c r="AE564" s="16"/>
      <c r="AF564" s="16" t="n">
        <v>0</v>
      </c>
      <c r="AG564" s="16" t="n">
        <v>0.718542372131035</v>
      </c>
      <c r="AH564" s="16" t="n">
        <v>0.64896805704104</v>
      </c>
      <c r="AI564" s="16" t="n">
        <v>0.147882198417908</v>
      </c>
      <c r="AJ564" s="16" t="n">
        <v>0.241443844649489</v>
      </c>
      <c r="AK564" s="16" t="n">
        <v>0.277556323666765</v>
      </c>
      <c r="AL564" s="16" t="n">
        <v>0.0138534126165595</v>
      </c>
      <c r="AM564" s="16" t="n">
        <v>0</v>
      </c>
      <c r="AN564" s="16" t="n">
        <v>0.428779230975025</v>
      </c>
      <c r="AO564" s="16" t="n">
        <v>0</v>
      </c>
      <c r="AP564" s="16" t="n">
        <v>0</v>
      </c>
      <c r="AQ564" s="16"/>
      <c r="AR564" s="16" t="n">
        <v>0.312480922848752</v>
      </c>
      <c r="AS564" s="16" t="n">
        <v>0.00654222429135516</v>
      </c>
      <c r="AT564" s="16" t="n">
        <v>0.150850847093988</v>
      </c>
    </row>
    <row r="565">
      <c r="B565" t="s">
        <v>92</v>
      </c>
      <c r="C565" s="16" t="n">
        <v>0.0869668977231555</v>
      </c>
      <c r="D565" s="16" t="n">
        <v>0.00443719085668178</v>
      </c>
      <c r="E565" s="16" t="n">
        <v>0.00165245632088826</v>
      </c>
      <c r="F565" s="16" t="n">
        <v>0.118878637877411</v>
      </c>
      <c r="G565" s="16"/>
      <c r="H565" s="16" t="n">
        <v>0.217192451037768</v>
      </c>
      <c r="I565" s="16" t="n">
        <v>0.0857850642343451</v>
      </c>
      <c r="J565" s="16"/>
      <c r="K565" s="16" t="n">
        <v>0.0334971684369523</v>
      </c>
      <c r="L565" s="16"/>
      <c r="M565" s="16" t="n">
        <v>0.0968209034781329</v>
      </c>
      <c r="N565" s="16" t="n">
        <v>0.0238529996236346</v>
      </c>
      <c r="O565" s="16" t="n">
        <v>0.016241893146595</v>
      </c>
      <c r="P565" s="16" t="n">
        <v>0.0326648535636485</v>
      </c>
      <c r="Q565" s="16"/>
      <c r="R565" s="16" t="n">
        <v>0.133026450848943</v>
      </c>
      <c r="S565" s="16" t="n">
        <v>0.00150953053776084</v>
      </c>
      <c r="T565" s="16" t="n">
        <v>0.0453463535850439</v>
      </c>
      <c r="U565" s="16" t="n">
        <v>0.0461505932978786</v>
      </c>
      <c r="V565" s="16" t="n">
        <v>0.150553535989516</v>
      </c>
      <c r="W565" s="16"/>
      <c r="X565" s="16" t="n">
        <v>0.0760818622106467</v>
      </c>
      <c r="Y565" s="16" t="n">
        <v>0.0942661248041262</v>
      </c>
      <c r="Z565" s="16" t="n">
        <v>0</v>
      </c>
      <c r="AA565" s="16" t="n">
        <v>0.0884237096088974</v>
      </c>
      <c r="AB565" s="16" t="n">
        <v>0.0184468975742578</v>
      </c>
      <c r="AC565" s="16" t="n">
        <v>0</v>
      </c>
      <c r="AD565" s="16" t="n">
        <v>0.00762339546851703</v>
      </c>
      <c r="AE565" s="16"/>
      <c r="AF565" s="16" t="n">
        <v>0.00125905419175868</v>
      </c>
      <c r="AG565" s="16" t="n">
        <v>0</v>
      </c>
      <c r="AH565" s="16" t="n">
        <v>0</v>
      </c>
      <c r="AI565" s="16" t="n">
        <v>0.271492937301303</v>
      </c>
      <c r="AJ565" s="16" t="n">
        <v>0.150091244365773</v>
      </c>
      <c r="AK565" s="16" t="n">
        <v>0.103671976503981</v>
      </c>
      <c r="AL565" s="16" t="n">
        <v>0</v>
      </c>
      <c r="AM565" s="16" t="n">
        <v>0.000173213776350373</v>
      </c>
      <c r="AN565" s="16" t="n">
        <v>0</v>
      </c>
      <c r="AO565" s="16" t="n">
        <v>0.118398006927366</v>
      </c>
      <c r="AP565" s="16" t="n">
        <v>0</v>
      </c>
      <c r="AQ565" s="16"/>
      <c r="AR565" s="16" t="n">
        <v>0.137342728763514</v>
      </c>
      <c r="AS565" s="16" t="n">
        <v>0.000430884844262536</v>
      </c>
      <c r="AT565" s="16" t="n">
        <v>0</v>
      </c>
    </row>
    <row r="56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c r="AA566" s="16"/>
      <c r="AB566" s="16"/>
      <c r="AC566" s="16"/>
      <c r="AD566" s="16"/>
      <c r="AE566" s="16"/>
      <c r="AF566" s="16"/>
      <c r="AG566" s="16"/>
      <c r="AH566" s="16"/>
      <c r="AI566" s="16"/>
      <c r="AJ566" s="16"/>
      <c r="AK566" s="16"/>
      <c r="AL566" s="16"/>
      <c r="AM566" s="16"/>
      <c r="AN566" s="16"/>
      <c r="AO566" s="16"/>
      <c r="AP566" s="16"/>
      <c r="AQ566" s="16"/>
      <c r="AR566" s="16"/>
      <c r="AS566" s="16"/>
      <c r="AT566" s="16"/>
    </row>
    <row r="567">
      <c r="B567" s="7" t="s">
        <v>280</v>
      </c>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c r="AA567" s="16"/>
      <c r="AB567" s="16"/>
      <c r="AC567" s="16"/>
      <c r="AD567" s="16"/>
      <c r="AE567" s="16"/>
      <c r="AF567" s="16"/>
      <c r="AG567" s="16"/>
      <c r="AH567" s="16"/>
      <c r="AI567" s="16"/>
      <c r="AJ567" s="16"/>
      <c r="AK567" s="16"/>
      <c r="AL567" s="16"/>
      <c r="AM567" s="16"/>
      <c r="AN567" s="16"/>
      <c r="AO567" s="16"/>
      <c r="AP567" s="16"/>
      <c r="AQ567" s="16"/>
      <c r="AR567" s="16"/>
      <c r="AS567" s="16"/>
      <c r="AT567" s="16"/>
    </row>
    <row r="568">
      <c r="B568" s="26" t="s">
        <v>74</v>
      </c>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c r="AA568" s="16"/>
      <c r="AB568" s="16"/>
      <c r="AC568" s="16"/>
      <c r="AD568" s="16"/>
      <c r="AE568" s="16"/>
      <c r="AF568" s="16"/>
      <c r="AG568" s="16"/>
      <c r="AH568" s="16"/>
      <c r="AI568" s="16"/>
      <c r="AJ568" s="16"/>
      <c r="AK568" s="16"/>
      <c r="AL568" s="16"/>
      <c r="AM568" s="16"/>
      <c r="AN568" s="16"/>
      <c r="AO568" s="16"/>
      <c r="AP568" s="16"/>
      <c r="AQ568" s="16"/>
      <c r="AR568" s="16"/>
      <c r="AS568" s="16"/>
      <c r="AT568" s="16"/>
    </row>
    <row r="569">
      <c r="B569" t="s">
        <v>260</v>
      </c>
      <c r="C569" s="16" t="n">
        <v>0.136100967093968</v>
      </c>
      <c r="D569" s="16" t="n">
        <v>0.119272725371403</v>
      </c>
      <c r="E569" s="16" t="n">
        <v>0.444030617747502</v>
      </c>
      <c r="F569" s="16" t="n">
        <v>0.0564838048583608</v>
      </c>
      <c r="G569" s="16"/>
      <c r="H569" s="16" t="n">
        <v>0.0569365804945927</v>
      </c>
      <c r="I569" s="16" t="n">
        <v>0.0874801549122979</v>
      </c>
      <c r="J569" s="16"/>
      <c r="K569" s="16" t="n">
        <v>0.163816345521378</v>
      </c>
      <c r="L569" s="16"/>
      <c r="M569" s="16" t="n">
        <v>0.0879138136867936</v>
      </c>
      <c r="N569" s="16" t="n">
        <v>0.477101328441721</v>
      </c>
      <c r="O569" s="16" t="n">
        <v>0.37709489728508</v>
      </c>
      <c r="P569" s="16" t="n">
        <v>0.398383344563674</v>
      </c>
      <c r="Q569" s="16"/>
      <c r="R569" s="16" t="n">
        <v>0.169256164592825</v>
      </c>
      <c r="S569" s="16" t="n">
        <v>0.139591700338057</v>
      </c>
      <c r="T569" s="16" t="n">
        <v>0.234995238135103</v>
      </c>
      <c r="U569" s="16" t="n">
        <v>0.240967507238035</v>
      </c>
      <c r="V569" s="16" t="n">
        <v>0.0116306506100192</v>
      </c>
      <c r="W569" s="16"/>
      <c r="X569" s="16" t="n">
        <v>0.00878391623316065</v>
      </c>
      <c r="Y569" s="16" t="n">
        <v>0.0267923656686322</v>
      </c>
      <c r="Z569" s="16" t="n">
        <v>0.340831432137835</v>
      </c>
      <c r="AA569" s="16" t="n">
        <v>0.439043067067087</v>
      </c>
      <c r="AB569" s="16" t="n">
        <v>0.415556937785738</v>
      </c>
      <c r="AC569" s="16" t="n">
        <v>0.139492507883323</v>
      </c>
      <c r="AD569" s="16" t="n">
        <v>0.457695508007109</v>
      </c>
      <c r="AE569" s="16"/>
      <c r="AF569" s="16" t="n">
        <v>0.0490874047508066</v>
      </c>
      <c r="AG569" s="16" t="n">
        <v>0.111334694557187</v>
      </c>
      <c r="AH569" s="16" t="n">
        <v>0.0853456080571545</v>
      </c>
      <c r="AI569" s="16" t="n">
        <v>0.144858915523566</v>
      </c>
      <c r="AJ569" s="16" t="n">
        <v>0.0537838730661547</v>
      </c>
      <c r="AK569" s="16" t="n">
        <v>0.0357143641647382</v>
      </c>
      <c r="AL569" s="16" t="n">
        <v>0.243485711157552</v>
      </c>
      <c r="AM569" s="16" t="n">
        <v>0.227795233343889</v>
      </c>
      <c r="AN569" s="16" t="n">
        <v>0.326999728588187</v>
      </c>
      <c r="AO569" s="16" t="n">
        <v>0.161005782081295</v>
      </c>
      <c r="AP569" s="16" t="n">
        <v>0.55930352903605</v>
      </c>
      <c r="AQ569" s="16"/>
      <c r="AR569" s="16" t="n">
        <v>0.0174913786312183</v>
      </c>
      <c r="AS569" s="16" t="n">
        <v>0.430714211722133</v>
      </c>
      <c r="AT569" s="16" t="n">
        <v>0.292846054582589</v>
      </c>
    </row>
    <row r="570">
      <c r="B570" t="s">
        <v>261</v>
      </c>
      <c r="C570" s="16" t="n">
        <v>0.204393187005005</v>
      </c>
      <c r="D570" s="16" t="n">
        <v>0.192970699926109</v>
      </c>
      <c r="E570" s="16" t="n">
        <v>0.388065120081496</v>
      </c>
      <c r="F570" s="16" t="n">
        <v>0.157060143842554</v>
      </c>
      <c r="G570" s="16"/>
      <c r="H570" s="16" t="n">
        <v>0.261323078506386</v>
      </c>
      <c r="I570" s="16" t="n">
        <v>0.205747137955832</v>
      </c>
      <c r="J570" s="16"/>
      <c r="K570" s="16" t="n">
        <v>0.0839700098060502</v>
      </c>
      <c r="L570" s="16"/>
      <c r="M570" s="16" t="n">
        <v>0.19851011252553</v>
      </c>
      <c r="N570" s="16" t="n">
        <v>0.206511956202733</v>
      </c>
      <c r="O570" s="16" t="n">
        <v>0.344561864451561</v>
      </c>
      <c r="P570" s="16" t="n">
        <v>0.305163872713711</v>
      </c>
      <c r="Q570" s="16"/>
      <c r="R570" s="16" t="n">
        <v>0.154749871057954</v>
      </c>
      <c r="S570" s="16" t="n">
        <v>0.322822067411769</v>
      </c>
      <c r="T570" s="16" t="n">
        <v>0.28245037523293</v>
      </c>
      <c r="U570" s="16" t="n">
        <v>0.216023548849033</v>
      </c>
      <c r="V570" s="16" t="n">
        <v>0.132952890574771</v>
      </c>
      <c r="W570" s="16"/>
      <c r="X570" s="16" t="n">
        <v>0.279464697975305</v>
      </c>
      <c r="Y570" s="16" t="n">
        <v>0.114963928747977</v>
      </c>
      <c r="Z570" s="16" t="n">
        <v>0.274397687604564</v>
      </c>
      <c r="AA570" s="16" t="n">
        <v>0.0236650821665261</v>
      </c>
      <c r="AB570" s="16" t="n">
        <v>0.254906403623267</v>
      </c>
      <c r="AC570" s="16" t="n">
        <v>0.749463313408722</v>
      </c>
      <c r="AD570" s="16" t="n">
        <v>0.380578657083356</v>
      </c>
      <c r="AE570" s="16"/>
      <c r="AF570" s="16" t="n">
        <v>0.0418011939813548</v>
      </c>
      <c r="AG570" s="16" t="n">
        <v>0.157149845152171</v>
      </c>
      <c r="AH570" s="16" t="n">
        <v>0.263888715418771</v>
      </c>
      <c r="AI570" s="16" t="n">
        <v>0.354654308192356</v>
      </c>
      <c r="AJ570" s="16" t="n">
        <v>0.236172414350286</v>
      </c>
      <c r="AK570" s="16" t="n">
        <v>0.163045053659273</v>
      </c>
      <c r="AL570" s="16" t="n">
        <v>0.47852387153267</v>
      </c>
      <c r="AM570" s="16" t="n">
        <v>0.207379369385451</v>
      </c>
      <c r="AN570" s="16" t="n">
        <v>0.160171148857031</v>
      </c>
      <c r="AO570" s="16" t="n">
        <v>0.257179125057109</v>
      </c>
      <c r="AP570" s="16" t="n">
        <v>0.297817079155963</v>
      </c>
      <c r="AQ570" s="16"/>
      <c r="AR570" s="16" t="n">
        <v>0.207564277460248</v>
      </c>
      <c r="AS570" s="16" t="n">
        <v>0.453875010948777</v>
      </c>
      <c r="AT570" s="16" t="n">
        <v>0.0642000824209093</v>
      </c>
    </row>
    <row r="571">
      <c r="B571" t="s">
        <v>279</v>
      </c>
      <c r="C571" s="16" t="n">
        <v>0.155028722004718</v>
      </c>
      <c r="D571" s="16" t="n">
        <v>0.0834772455323265</v>
      </c>
      <c r="E571" s="16" t="n">
        <v>0.13441833452068</v>
      </c>
      <c r="F571" s="16" t="n">
        <v>0.168570631423568</v>
      </c>
      <c r="G571" s="16"/>
      <c r="H571" s="16" t="n">
        <v>0.160919334671341</v>
      </c>
      <c r="I571" s="16" t="n">
        <v>0.185705258912292</v>
      </c>
      <c r="J571" s="16"/>
      <c r="K571" s="16" t="n">
        <v>0.0849498040353953</v>
      </c>
      <c r="L571" s="16"/>
      <c r="M571" s="16" t="n">
        <v>0.159324316381041</v>
      </c>
      <c r="N571" s="16" t="n">
        <v>0.14009682586989</v>
      </c>
      <c r="O571" s="16" t="n">
        <v>0.0806708839277264</v>
      </c>
      <c r="P571" s="16" t="n">
        <v>0.140474061061217</v>
      </c>
      <c r="Q571" s="16"/>
      <c r="R571" s="16" t="n">
        <v>0.276914611802392</v>
      </c>
      <c r="S571" s="16" t="n">
        <v>0.179801146540763</v>
      </c>
      <c r="T571" s="16" t="n">
        <v>0.107482195024669</v>
      </c>
      <c r="U571" s="16" t="n">
        <v>0.0515741966032009</v>
      </c>
      <c r="V571" s="16" t="n">
        <v>0.209064376589384</v>
      </c>
      <c r="W571" s="16"/>
      <c r="X571" s="16" t="n">
        <v>0.225296185415287</v>
      </c>
      <c r="Y571" s="16" t="n">
        <v>0.204400600417679</v>
      </c>
      <c r="Z571" s="16" t="n">
        <v>0.0211064942536153</v>
      </c>
      <c r="AA571" s="16" t="n">
        <v>0.111642260656547</v>
      </c>
      <c r="AB571" s="16" t="n">
        <v>0.026727126756221</v>
      </c>
      <c r="AC571" s="16" t="n">
        <v>0.00304641014150439</v>
      </c>
      <c r="AD571" s="16" t="n">
        <v>0.0499907164147265</v>
      </c>
      <c r="AE571" s="16"/>
      <c r="AF571" s="16" t="n">
        <v>0.470001452783146</v>
      </c>
      <c r="AG571" s="16" t="n">
        <v>0.012171450473671</v>
      </c>
      <c r="AH571" s="16" t="n">
        <v>0.00121596100431247</v>
      </c>
      <c r="AI571" s="16" t="n">
        <v>0.0607714927183012</v>
      </c>
      <c r="AJ571" s="16" t="n">
        <v>0.0632414786936186</v>
      </c>
      <c r="AK571" s="16" t="n">
        <v>0.307115403821998</v>
      </c>
      <c r="AL571" s="16" t="n">
        <v>0.0378566125818256</v>
      </c>
      <c r="AM571" s="16" t="n">
        <v>0.138096405064643</v>
      </c>
      <c r="AN571" s="16" t="n">
        <v>0.043565244378374</v>
      </c>
      <c r="AO571" s="16" t="n">
        <v>0.1187163609843</v>
      </c>
      <c r="AP571" s="16" t="n">
        <v>0.000417726849123449</v>
      </c>
      <c r="AQ571" s="16"/>
      <c r="AR571" s="16" t="n">
        <v>0.177559162948954</v>
      </c>
      <c r="AS571" s="16" t="n">
        <v>0.00265637418522246</v>
      </c>
      <c r="AT571" s="16" t="n">
        <v>0.176202215844838</v>
      </c>
    </row>
    <row r="572">
      <c r="B572" t="s">
        <v>263</v>
      </c>
      <c r="C572" s="16" t="n">
        <v>0.206576308206886</v>
      </c>
      <c r="D572" s="16" t="n">
        <v>0.211260906062707</v>
      </c>
      <c r="E572" s="16" t="n">
        <v>0.0215590451352211</v>
      </c>
      <c r="F572" s="16" t="n">
        <v>0.25502691896711</v>
      </c>
      <c r="G572" s="16"/>
      <c r="H572" s="16" t="n">
        <v>0.0211063421459964</v>
      </c>
      <c r="I572" s="16" t="n">
        <v>0.161664752014342</v>
      </c>
      <c r="J572" s="16"/>
      <c r="K572" s="16" t="n">
        <v>0.291564581655725</v>
      </c>
      <c r="L572" s="16"/>
      <c r="M572" s="16" t="n">
        <v>0.22182772928395</v>
      </c>
      <c r="N572" s="16" t="n">
        <v>0.103291651523939</v>
      </c>
      <c r="O572" s="16" t="n">
        <v>0.126310816197632</v>
      </c>
      <c r="P572" s="16" t="n">
        <v>0.0816333438388108</v>
      </c>
      <c r="Q572" s="16"/>
      <c r="R572" s="16" t="n">
        <v>0.266052901697886</v>
      </c>
      <c r="S572" s="16" t="n">
        <v>0.0902010366962333</v>
      </c>
      <c r="T572" s="16" t="n">
        <v>0.0612616814993834</v>
      </c>
      <c r="U572" s="16" t="n">
        <v>0.408712858900886</v>
      </c>
      <c r="V572" s="16" t="n">
        <v>0.182716863666031</v>
      </c>
      <c r="W572" s="16"/>
      <c r="X572" s="16" t="n">
        <v>0.281540628568877</v>
      </c>
      <c r="Y572" s="16" t="n">
        <v>0.284228042122237</v>
      </c>
      <c r="Z572" s="16" t="n">
        <v>0.134535932494298</v>
      </c>
      <c r="AA572" s="16" t="n">
        <v>0.00943413657980278</v>
      </c>
      <c r="AB572" s="16" t="n">
        <v>0.147362302937277</v>
      </c>
      <c r="AC572" s="16" t="n">
        <v>0.047915415562034</v>
      </c>
      <c r="AD572" s="16" t="n">
        <v>0.0564991567468688</v>
      </c>
      <c r="AE572" s="16"/>
      <c r="AF572" s="16" t="n">
        <v>0.00846275032335591</v>
      </c>
      <c r="AG572" s="16" t="n">
        <v>0</v>
      </c>
      <c r="AH572" s="16" t="n">
        <v>0.0005816584787224</v>
      </c>
      <c r="AI572" s="16" t="n">
        <v>0.138010444818792</v>
      </c>
      <c r="AJ572" s="16" t="n">
        <v>0.0195632421400916</v>
      </c>
      <c r="AK572" s="16" t="n">
        <v>0.249509666589579</v>
      </c>
      <c r="AL572" s="16" t="n">
        <v>0.232283684154708</v>
      </c>
      <c r="AM572" s="16" t="n">
        <v>0.421469102514718</v>
      </c>
      <c r="AN572" s="16" t="n">
        <v>0.431085073974453</v>
      </c>
      <c r="AO572" s="16" t="n">
        <v>0.453113091201879</v>
      </c>
      <c r="AP572" s="16" t="n">
        <v>0</v>
      </c>
      <c r="AQ572" s="16"/>
      <c r="AR572" s="16" t="n">
        <v>0.202359313211341</v>
      </c>
      <c r="AS572" s="16" t="n">
        <v>0.015956265190064</v>
      </c>
      <c r="AT572" s="16" t="n">
        <v>0.318418659220303</v>
      </c>
    </row>
    <row r="573">
      <c r="B573" t="s">
        <v>264</v>
      </c>
      <c r="C573" s="16" t="n">
        <v>0.250105050076535</v>
      </c>
      <c r="D573" s="16" t="n">
        <v>0.380852251239591</v>
      </c>
      <c r="E573" s="16" t="n">
        <v>0.0111006543546578</v>
      </c>
      <c r="F573" s="16" t="n">
        <v>0.298602069823515</v>
      </c>
      <c r="G573" s="16"/>
      <c r="H573" s="16" t="n">
        <v>0.0701588727462946</v>
      </c>
      <c r="I573" s="16" t="n">
        <v>0.330612907417037</v>
      </c>
      <c r="J573" s="16"/>
      <c r="K573" s="16" t="n">
        <v>0.313671328840114</v>
      </c>
      <c r="L573" s="16"/>
      <c r="M573" s="16" t="n">
        <v>0.278634637301501</v>
      </c>
      <c r="N573" s="16" t="n">
        <v>0.065047238087173</v>
      </c>
      <c r="O573" s="16" t="n">
        <v>0.0605336093736044</v>
      </c>
      <c r="P573" s="16" t="n">
        <v>0.064429768629877</v>
      </c>
      <c r="Q573" s="16"/>
      <c r="R573" s="16" t="n">
        <v>0.133026450848943</v>
      </c>
      <c r="S573" s="16" t="n">
        <v>0.266074518475418</v>
      </c>
      <c r="T573" s="16" t="n">
        <v>0.268464156522871</v>
      </c>
      <c r="U573" s="16" t="n">
        <v>0.0826058299752385</v>
      </c>
      <c r="V573" s="16" t="n">
        <v>0.363009638739869</v>
      </c>
      <c r="W573" s="16"/>
      <c r="X573" s="16" t="n">
        <v>0.202771416310439</v>
      </c>
      <c r="Y573" s="16" t="n">
        <v>0.322084282570559</v>
      </c>
      <c r="Z573" s="16" t="n">
        <v>0.229128453509687</v>
      </c>
      <c r="AA573" s="16" t="n">
        <v>0.251515990881496</v>
      </c>
      <c r="AB573" s="16" t="n">
        <v>0.155447228897497</v>
      </c>
      <c r="AC573" s="16" t="n">
        <v>0.0600823530044163</v>
      </c>
      <c r="AD573" s="16" t="n">
        <v>0.0543306094436057</v>
      </c>
      <c r="AE573" s="16"/>
      <c r="AF573" s="16" t="n">
        <v>0.430647198161337</v>
      </c>
      <c r="AG573" s="16" t="n">
        <v>0.719344009816971</v>
      </c>
      <c r="AH573" s="16" t="n">
        <v>0.432645371360693</v>
      </c>
      <c r="AI573" s="16" t="n">
        <v>0.29901925002426</v>
      </c>
      <c r="AJ573" s="16" t="n">
        <v>0.506679152870623</v>
      </c>
      <c r="AK573" s="16" t="n">
        <v>0.175429232615101</v>
      </c>
      <c r="AL573" s="16" t="n">
        <v>0.00785012057324426</v>
      </c>
      <c r="AM573" s="16" t="n">
        <v>0.00525988969129912</v>
      </c>
      <c r="AN573" s="16" t="n">
        <v>0.0381788042019554</v>
      </c>
      <c r="AO573" s="16" t="n">
        <v>0</v>
      </c>
      <c r="AP573" s="16" t="n">
        <v>0.142461664958863</v>
      </c>
      <c r="AQ573" s="16"/>
      <c r="AR573" s="16" t="n">
        <v>0.319539978129846</v>
      </c>
      <c r="AS573" s="16" t="n">
        <v>0.0965826955316723</v>
      </c>
      <c r="AT573" s="16" t="n">
        <v>0.14833298793136</v>
      </c>
    </row>
    <row r="574">
      <c r="B574" t="s">
        <v>92</v>
      </c>
      <c r="C574" s="16" t="n">
        <v>0.0477957656128866</v>
      </c>
      <c r="D574" s="16" t="n">
        <v>0.0121661718678635</v>
      </c>
      <c r="E574" s="16" t="n">
        <v>0.00082622816044413</v>
      </c>
      <c r="F574" s="16" t="n">
        <v>0.0642564310848927</v>
      </c>
      <c r="G574" s="16"/>
      <c r="H574" s="16" t="n">
        <v>0.42955579143539</v>
      </c>
      <c r="I574" s="16" t="n">
        <v>0.028789788788199</v>
      </c>
      <c r="J574" s="16"/>
      <c r="K574" s="16" t="n">
        <v>0.0620279301413376</v>
      </c>
      <c r="L574" s="16"/>
      <c r="M574" s="16" t="n">
        <v>0.0537893908211849</v>
      </c>
      <c r="N574" s="16" t="n">
        <v>0.00795099987454486</v>
      </c>
      <c r="O574" s="16" t="n">
        <v>0.0108279287643966</v>
      </c>
      <c r="P574" s="16" t="n">
        <v>0.00991560919270916</v>
      </c>
      <c r="Q574" s="16"/>
      <c r="R574" s="16" t="n">
        <v>0</v>
      </c>
      <c r="S574" s="16" t="n">
        <v>0.00150953053776084</v>
      </c>
      <c r="T574" s="16" t="n">
        <v>0.0453463535850439</v>
      </c>
      <c r="U574" s="16" t="n">
        <v>0.000116058433607346</v>
      </c>
      <c r="V574" s="16" t="n">
        <v>0.100625579819927</v>
      </c>
      <c r="W574" s="16"/>
      <c r="X574" s="16" t="n">
        <v>0.00214315549693112</v>
      </c>
      <c r="Y574" s="16" t="n">
        <v>0.0475307804729157</v>
      </c>
      <c r="Z574" s="16" t="n">
        <v>0</v>
      </c>
      <c r="AA574" s="16" t="n">
        <v>0.164699462648541</v>
      </c>
      <c r="AB574" s="16" t="n">
        <v>0</v>
      </c>
      <c r="AC574" s="16" t="n">
        <v>0</v>
      </c>
      <c r="AD574" s="16" t="n">
        <v>0.000905352304334002</v>
      </c>
      <c r="AE574" s="16"/>
      <c r="AF574" s="16" t="n">
        <v>0</v>
      </c>
      <c r="AG574" s="16" t="n">
        <v>0</v>
      </c>
      <c r="AH574" s="16" t="n">
        <v>0.216322685680347</v>
      </c>
      <c r="AI574" s="16" t="n">
        <v>0.00268558872272552</v>
      </c>
      <c r="AJ574" s="16" t="n">
        <v>0.120559838879226</v>
      </c>
      <c r="AK574" s="16" t="n">
        <v>0.0691862791493118</v>
      </c>
      <c r="AL574" s="16" t="n">
        <v>0</v>
      </c>
      <c r="AM574" s="16" t="n">
        <v>0</v>
      </c>
      <c r="AN574" s="16" t="n">
        <v>0</v>
      </c>
      <c r="AO574" s="16" t="n">
        <v>0.00998564067541702</v>
      </c>
      <c r="AP574" s="16" t="n">
        <v>0</v>
      </c>
      <c r="AQ574" s="16"/>
      <c r="AR574" s="16" t="n">
        <v>0.0754858896183932</v>
      </c>
      <c r="AS574" s="16" t="n">
        <v>0.000215442422131268</v>
      </c>
      <c r="AT574" s="16" t="n">
        <v>0</v>
      </c>
    </row>
    <row r="575">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c r="AA575" s="16"/>
      <c r="AB575" s="16"/>
      <c r="AC575" s="16"/>
      <c r="AD575" s="16"/>
      <c r="AE575" s="16"/>
      <c r="AF575" s="16"/>
      <c r="AG575" s="16"/>
      <c r="AH575" s="16"/>
      <c r="AI575" s="16"/>
      <c r="AJ575" s="16"/>
      <c r="AK575" s="16"/>
      <c r="AL575" s="16"/>
      <c r="AM575" s="16"/>
      <c r="AN575" s="16"/>
      <c r="AO575" s="16"/>
      <c r="AP575" s="16"/>
      <c r="AQ575" s="16"/>
      <c r="AR575" s="16"/>
      <c r="AS575" s="16"/>
      <c r="AT575" s="16"/>
    </row>
    <row r="576">
      <c r="B576" s="7" t="s">
        <v>297</v>
      </c>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c r="AA576" s="16"/>
      <c r="AB576" s="16"/>
      <c r="AC576" s="16"/>
      <c r="AD576" s="16"/>
      <c r="AE576" s="16"/>
      <c r="AF576" s="16"/>
      <c r="AG576" s="16"/>
      <c r="AH576" s="16"/>
      <c r="AI576" s="16"/>
      <c r="AJ576" s="16"/>
      <c r="AK576" s="16"/>
      <c r="AL576" s="16"/>
      <c r="AM576" s="16"/>
      <c r="AN576" s="16"/>
      <c r="AO576" s="16"/>
      <c r="AP576" s="16"/>
      <c r="AQ576" s="16"/>
      <c r="AR576" s="16"/>
      <c r="AS576" s="16"/>
      <c r="AT576" s="16"/>
    </row>
    <row r="577">
      <c r="B577" s="26" t="s">
        <v>74</v>
      </c>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c r="AA577" s="16"/>
      <c r="AB577" s="16"/>
      <c r="AC577" s="16"/>
      <c r="AD577" s="16"/>
      <c r="AE577" s="16"/>
      <c r="AF577" s="16"/>
      <c r="AG577" s="16"/>
      <c r="AH577" s="16"/>
      <c r="AI577" s="16"/>
      <c r="AJ577" s="16"/>
      <c r="AK577" s="16"/>
      <c r="AL577" s="16"/>
      <c r="AM577" s="16"/>
      <c r="AN577" s="16"/>
      <c r="AO577" s="16"/>
      <c r="AP577" s="16"/>
      <c r="AQ577" s="16"/>
      <c r="AR577" s="16"/>
      <c r="AS577" s="16"/>
      <c r="AT577" s="16"/>
    </row>
    <row r="578">
      <c r="B578" t="s">
        <v>291</v>
      </c>
      <c r="C578" s="16" t="n">
        <v>0.0820487494267034</v>
      </c>
      <c r="D578" s="16" t="n">
        <v>0.093878247158677</v>
      </c>
      <c r="E578" s="16" t="n">
        <v>0.213777346306602</v>
      </c>
      <c r="F578" s="16" t="n">
        <v>0.045839178407078</v>
      </c>
      <c r="G578" s="16"/>
      <c r="H578" s="16" t="n">
        <v>0.238578244294578</v>
      </c>
      <c r="I578" s="16" t="n">
        <v>0.0786534098567861</v>
      </c>
      <c r="J578" s="16"/>
      <c r="K578" s="16" t="n">
        <v>0.0896576628147261</v>
      </c>
      <c r="L578" s="16"/>
      <c r="M578" s="16" t="n">
        <v>0.0576840352765962</v>
      </c>
      <c r="N578" s="16" t="n">
        <v>0.225184925318229</v>
      </c>
      <c r="O578" s="16" t="n">
        <v>0.267442770328053</v>
      </c>
      <c r="P578" s="16" t="n">
        <v>0.335129305065099</v>
      </c>
      <c r="Q578" s="16"/>
      <c r="R578" s="16" t="n">
        <v>0.168273105982452</v>
      </c>
      <c r="S578" s="16" t="n">
        <v>0.119118434574524</v>
      </c>
      <c r="T578" s="16" t="n">
        <v>0.129642118506306</v>
      </c>
      <c r="U578" s="16" t="n">
        <v>0.0783054175175842</v>
      </c>
      <c r="V578" s="16" t="n">
        <v>0.0331196640616146</v>
      </c>
      <c r="W578" s="16"/>
      <c r="X578" s="16" t="n">
        <v>0.0397193947675385</v>
      </c>
      <c r="Y578" s="16" t="n">
        <v>0.0225263251759879</v>
      </c>
      <c r="Z578" s="16" t="n">
        <v>0.130595573539744</v>
      </c>
      <c r="AA578" s="16" t="n">
        <v>0.192826474027539</v>
      </c>
      <c r="AB578" s="16" t="n">
        <v>0.177842849064826</v>
      </c>
      <c r="AC578" s="16" t="n">
        <v>0.164921261065297</v>
      </c>
      <c r="AD578" s="16" t="n">
        <v>0.459913818282775</v>
      </c>
      <c r="AE578" s="16"/>
      <c r="AF578" s="16" t="n">
        <v>0.0358751413748561</v>
      </c>
      <c r="AG578" s="16" t="n">
        <v>0.0657992235032585</v>
      </c>
      <c r="AH578" s="16" t="n">
        <v>0.252067180814025</v>
      </c>
      <c r="AI578" s="16" t="n">
        <v>0.105549964335183</v>
      </c>
      <c r="AJ578" s="16" t="n">
        <v>0.0444244898672814</v>
      </c>
      <c r="AK578" s="16" t="n">
        <v>0.0213962685779741</v>
      </c>
      <c r="AL578" s="16" t="n">
        <v>0.460483793177235</v>
      </c>
      <c r="AM578" s="16" t="n">
        <v>0.0992108282580437</v>
      </c>
      <c r="AN578" s="16" t="n">
        <v>0.039934875502407</v>
      </c>
      <c r="AO578" s="16" t="n">
        <v>0.158115691366709</v>
      </c>
      <c r="AP578" s="16" t="n">
        <v>0.0165227214073213</v>
      </c>
      <c r="AQ578" s="16"/>
      <c r="AR578" s="16" t="n">
        <v>0.0247613041991134</v>
      </c>
      <c r="AS578" s="16" t="n">
        <v>0.37321817989429</v>
      </c>
      <c r="AT578" s="16" t="n">
        <v>0.0790822394539068</v>
      </c>
    </row>
    <row r="579">
      <c r="B579" t="s">
        <v>292</v>
      </c>
      <c r="C579" s="16" t="n">
        <v>0.173814260619745</v>
      </c>
      <c r="D579" s="16" t="n">
        <v>0.31237257560893</v>
      </c>
      <c r="E579" s="16" t="n">
        <v>0.349764294783745</v>
      </c>
      <c r="F579" s="16" t="n">
        <v>0.111576859771893</v>
      </c>
      <c r="G579" s="16"/>
      <c r="H579" s="16" t="n">
        <v>0.298302510352061</v>
      </c>
      <c r="I579" s="16" t="n">
        <v>0.148395093329504</v>
      </c>
      <c r="J579" s="16"/>
      <c r="K579" s="16" t="n">
        <v>0.0940917897839511</v>
      </c>
      <c r="L579" s="16"/>
      <c r="M579" s="16" t="n">
        <v>0.159324316381041</v>
      </c>
      <c r="N579" s="16" t="n">
        <v>0.237596336155505</v>
      </c>
      <c r="O579" s="16" t="n">
        <v>0.346080447426232</v>
      </c>
      <c r="P579" s="16" t="n">
        <v>0.353232424491454</v>
      </c>
      <c r="Q579" s="16"/>
      <c r="R579" s="16" t="n">
        <v>0.143888160953449</v>
      </c>
      <c r="S579" s="16" t="n">
        <v>0.0411506007419793</v>
      </c>
      <c r="T579" s="16" t="n">
        <v>0.185496451215788</v>
      </c>
      <c r="U579" s="16" t="n">
        <v>0.259840689034001</v>
      </c>
      <c r="V579" s="16" t="n">
        <v>0.157723974291627</v>
      </c>
      <c r="W579" s="16"/>
      <c r="X579" s="16" t="n">
        <v>0.129263961153975</v>
      </c>
      <c r="Y579" s="16" t="n">
        <v>0.108880421595654</v>
      </c>
      <c r="Z579" s="16" t="n">
        <v>0.436478623474227</v>
      </c>
      <c r="AA579" s="16" t="n">
        <v>0.350259833966813</v>
      </c>
      <c r="AB579" s="16" t="n">
        <v>0.300336976575219</v>
      </c>
      <c r="AC579" s="16" t="n">
        <v>0.101648368220148</v>
      </c>
      <c r="AD579" s="16" t="n">
        <v>0.0660582315453501</v>
      </c>
      <c r="AE579" s="16"/>
      <c r="AF579" s="16" t="n">
        <v>0.0223338779210648</v>
      </c>
      <c r="AG579" s="16" t="n">
        <v>0.017889042658439</v>
      </c>
      <c r="AH579" s="16" t="n">
        <v>0.296880149594036</v>
      </c>
      <c r="AI579" s="16" t="n">
        <v>0.329740972674532</v>
      </c>
      <c r="AJ579" s="16" t="n">
        <v>0.18243095749601</v>
      </c>
      <c r="AK579" s="16" t="n">
        <v>0.128879730499027</v>
      </c>
      <c r="AL579" s="16" t="n">
        <v>0.0506000086687841</v>
      </c>
      <c r="AM579" s="16" t="n">
        <v>0.165942174940034</v>
      </c>
      <c r="AN579" s="16" t="n">
        <v>0.29884782654808</v>
      </c>
      <c r="AO579" s="16" t="n">
        <v>0.122428278027905</v>
      </c>
      <c r="AP579" s="16" t="n">
        <v>0.543198534477852</v>
      </c>
      <c r="AQ579" s="16"/>
      <c r="AR579" s="16" t="n">
        <v>0.184973062686906</v>
      </c>
      <c r="AS579" s="16" t="n">
        <v>0.048935874109889</v>
      </c>
      <c r="AT579" s="16" t="n">
        <v>0.210412986256982</v>
      </c>
    </row>
    <row r="580">
      <c r="B580" t="s">
        <v>293</v>
      </c>
      <c r="C580" s="16" t="n">
        <v>0.268645565225163</v>
      </c>
      <c r="D580" s="16" t="n">
        <v>0.15441408755754</v>
      </c>
      <c r="E580" s="16" t="n">
        <v>0.2059420712968</v>
      </c>
      <c r="F580" s="16" t="n">
        <v>0.298153924490693</v>
      </c>
      <c r="G580" s="16"/>
      <c r="H580" s="16" t="n">
        <v>0.0736198031975336</v>
      </c>
      <c r="I580" s="16" t="n">
        <v>0.275988361046541</v>
      </c>
      <c r="J580" s="16"/>
      <c r="K580" s="16" t="n">
        <v>0.248736042424548</v>
      </c>
      <c r="L580" s="16"/>
      <c r="M580" s="16" t="n">
        <v>0.268753886396309</v>
      </c>
      <c r="N580" s="16" t="n">
        <v>0.283000783076264</v>
      </c>
      <c r="O580" s="16" t="n">
        <v>0.23748152612933</v>
      </c>
      <c r="P580" s="16" t="n">
        <v>0.197630455850024</v>
      </c>
      <c r="Q580" s="16"/>
      <c r="R580" s="16" t="n">
        <v>0.0108617101045057</v>
      </c>
      <c r="S580" s="16" t="n">
        <v>0.571648376127121</v>
      </c>
      <c r="T580" s="16" t="n">
        <v>0.207823913156685</v>
      </c>
      <c r="U580" s="16" t="n">
        <v>0.230760753125931</v>
      </c>
      <c r="V580" s="16" t="n">
        <v>0.290797380971547</v>
      </c>
      <c r="W580" s="16"/>
      <c r="X580" s="16" t="n">
        <v>0.468178128789727</v>
      </c>
      <c r="Y580" s="16" t="n">
        <v>0.202161411731984</v>
      </c>
      <c r="Z580" s="16" t="n">
        <v>0.14844590609717</v>
      </c>
      <c r="AA580" s="16" t="n">
        <v>0.116077086344758</v>
      </c>
      <c r="AB580" s="16" t="n">
        <v>0.189573722345759</v>
      </c>
      <c r="AC580" s="16" t="n">
        <v>0.111044178707955</v>
      </c>
      <c r="AD580" s="16" t="n">
        <v>0.112287700619786</v>
      </c>
      <c r="AE580" s="16"/>
      <c r="AF580" s="16" t="n">
        <v>0.503835590992625</v>
      </c>
      <c r="AG580" s="16" t="n">
        <v>0.00152712503649197</v>
      </c>
      <c r="AH580" s="16" t="n">
        <v>0.00464934659712947</v>
      </c>
      <c r="AI580" s="16" t="n">
        <v>0.11404607448686</v>
      </c>
      <c r="AJ580" s="16" t="n">
        <v>0.216740487313469</v>
      </c>
      <c r="AK580" s="16" t="n">
        <v>0.284061761816957</v>
      </c>
      <c r="AL580" s="16" t="n">
        <v>0.440362048040545</v>
      </c>
      <c r="AM580" s="16" t="n">
        <v>0.327454679434599</v>
      </c>
      <c r="AN580" s="16" t="n">
        <v>0.576408940202511</v>
      </c>
      <c r="AO580" s="16" t="n">
        <v>0.580530141219803</v>
      </c>
      <c r="AP580" s="16" t="n">
        <v>0.297817079155963</v>
      </c>
      <c r="AQ580" s="16"/>
      <c r="AR580" s="16" t="n">
        <v>0.208611157997654</v>
      </c>
      <c r="AS580" s="16" t="n">
        <v>0.375256380462808</v>
      </c>
      <c r="AT580" s="16" t="n">
        <v>0.370445930682609</v>
      </c>
    </row>
    <row r="581">
      <c r="B581" t="s">
        <v>294</v>
      </c>
      <c r="C581" s="16" t="n">
        <v>0.105195176104735</v>
      </c>
      <c r="D581" s="16" t="n">
        <v>0.0642907707104581</v>
      </c>
      <c r="E581" s="16" t="n">
        <v>0.131034655632005</v>
      </c>
      <c r="F581" s="16" t="n">
        <v>0.102977043799349</v>
      </c>
      <c r="G581" s="16"/>
      <c r="H581" s="16" t="n">
        <v>0.0877537720378116</v>
      </c>
      <c r="I581" s="16" t="n">
        <v>0.0622062906759401</v>
      </c>
      <c r="J581" s="16"/>
      <c r="K581" s="16" t="n">
        <v>0.0563146457273363</v>
      </c>
      <c r="L581" s="16"/>
      <c r="M581" s="16" t="n">
        <v>0.105534925559856</v>
      </c>
      <c r="N581" s="16" t="n">
        <v>0.118402684882477</v>
      </c>
      <c r="O581" s="16" t="n">
        <v>0.0644289907811314</v>
      </c>
      <c r="P581" s="16" t="n">
        <v>0.058593716658835</v>
      </c>
      <c r="Q581" s="16"/>
      <c r="R581" s="16" t="n">
        <v>0.144871219563822</v>
      </c>
      <c r="S581" s="16" t="n">
        <v>0.00150953053776084</v>
      </c>
      <c r="T581" s="16" t="n">
        <v>0.103445226635562</v>
      </c>
      <c r="U581" s="16" t="n">
        <v>0.249525212183379</v>
      </c>
      <c r="V581" s="16" t="n">
        <v>0.0312603631964477</v>
      </c>
      <c r="W581" s="16"/>
      <c r="X581" s="16" t="n">
        <v>0.130228347270844</v>
      </c>
      <c r="Y581" s="16" t="n">
        <v>0.106854861134789</v>
      </c>
      <c r="Z581" s="16" t="n">
        <v>0.13565694368747</v>
      </c>
      <c r="AA581" s="16" t="n">
        <v>0.000677640122269576</v>
      </c>
      <c r="AB581" s="16" t="n">
        <v>0.0261440198400442</v>
      </c>
      <c r="AC581" s="16" t="n">
        <v>0</v>
      </c>
      <c r="AD581" s="16" t="n">
        <v>0.343859342240848</v>
      </c>
      <c r="AE581" s="16"/>
      <c r="AF581" s="16" t="n">
        <v>0</v>
      </c>
      <c r="AG581" s="16" t="n">
        <v>0.150594338451116</v>
      </c>
      <c r="AH581" s="16" t="n">
        <v>0.012594634676672</v>
      </c>
      <c r="AI581" s="16" t="n">
        <v>0.150752012928376</v>
      </c>
      <c r="AJ581" s="16" t="n">
        <v>0.0500490793436527</v>
      </c>
      <c r="AK581" s="16" t="n">
        <v>0.0407399712550728</v>
      </c>
      <c r="AL581" s="16" t="n">
        <v>0.0312537011873366</v>
      </c>
      <c r="AM581" s="16" t="n">
        <v>0.395587228806649</v>
      </c>
      <c r="AN581" s="16" t="n">
        <v>0.0466295535450469</v>
      </c>
      <c r="AO581" s="16" t="n">
        <v>0</v>
      </c>
      <c r="AP581" s="16" t="n">
        <v>0.142461664958863</v>
      </c>
      <c r="AQ581" s="16"/>
      <c r="AR581" s="16" t="n">
        <v>0.0953686491208109</v>
      </c>
      <c r="AS581" s="16" t="n">
        <v>0.0220676046371567</v>
      </c>
      <c r="AT581" s="16" t="n">
        <v>0.175008890642814</v>
      </c>
    </row>
    <row r="582">
      <c r="B582" t="s">
        <v>295</v>
      </c>
      <c r="C582" s="16" t="n">
        <v>0.0438630340801204</v>
      </c>
      <c r="D582" s="16" t="n">
        <v>0.00801378435422866</v>
      </c>
      <c r="E582" s="16" t="n">
        <v>0.0655466884048447</v>
      </c>
      <c r="F582" s="16" t="n">
        <v>0.0421738235430731</v>
      </c>
      <c r="G582" s="16"/>
      <c r="H582" s="16" t="n">
        <v>0.0314643656650322</v>
      </c>
      <c r="I582" s="16" t="n">
        <v>0.0311859598271953</v>
      </c>
      <c r="J582" s="16"/>
      <c r="K582" s="16" t="n">
        <v>0.0727835208886781</v>
      </c>
      <c r="L582" s="16"/>
      <c r="M582" s="16" t="n">
        <v>0.0440051737708008</v>
      </c>
      <c r="N582" s="16" t="n">
        <v>0.0491452383380833</v>
      </c>
      <c r="O582" s="16" t="n">
        <v>0.0314552039032301</v>
      </c>
      <c r="P582" s="16" t="n">
        <v>0.00991560919270916</v>
      </c>
      <c r="Q582" s="16"/>
      <c r="R582" s="16" t="n">
        <v>0</v>
      </c>
      <c r="S582" s="16" t="n">
        <v>0.000498539543197988</v>
      </c>
      <c r="T582" s="16" t="n">
        <v>0.1098855240308</v>
      </c>
      <c r="U582" s="16" t="n">
        <v>0.0438365713536422</v>
      </c>
      <c r="V582" s="16" t="n">
        <v>0.0285884674023555</v>
      </c>
      <c r="W582" s="16"/>
      <c r="X582" s="16" t="n">
        <v>0.0278380219177286</v>
      </c>
      <c r="Y582" s="16" t="n">
        <v>0.0467353443312104</v>
      </c>
      <c r="Z582" s="16" t="n">
        <v>0.113510821400966</v>
      </c>
      <c r="AA582" s="16" t="n">
        <v>0.00687756897259808</v>
      </c>
      <c r="AB582" s="16" t="n">
        <v>0.171328456884071</v>
      </c>
      <c r="AC582" s="16" t="n">
        <v>0</v>
      </c>
      <c r="AD582" s="16" t="n">
        <v>0.000905352304334002</v>
      </c>
      <c r="AE582" s="16"/>
      <c r="AF582" s="16" t="n">
        <v>0</v>
      </c>
      <c r="AG582" s="16" t="n">
        <v>0.149067213414624</v>
      </c>
      <c r="AH582" s="16" t="n">
        <v>0.0005816584787224</v>
      </c>
      <c r="AI582" s="16" t="n">
        <v>0.0197186748840609</v>
      </c>
      <c r="AJ582" s="16" t="n">
        <v>0.00205192995697406</v>
      </c>
      <c r="AK582" s="16" t="n">
        <v>0.0745999192860761</v>
      </c>
      <c r="AL582" s="16" t="n">
        <v>0.0167488901146596</v>
      </c>
      <c r="AM582" s="16" t="n">
        <v>0.00654519886937534</v>
      </c>
      <c r="AN582" s="16" t="n">
        <v>0.0381788042019554</v>
      </c>
      <c r="AO582" s="16" t="n">
        <v>0.128940248710166</v>
      </c>
      <c r="AP582" s="16" t="n">
        <v>0</v>
      </c>
      <c r="AQ582" s="16"/>
      <c r="AR582" s="16" t="n">
        <v>0.0496160266424484</v>
      </c>
      <c r="AS582" s="16" t="n">
        <v>0.0934243713825401</v>
      </c>
      <c r="AT582" s="16" t="n">
        <v>0.00251785916262798</v>
      </c>
    </row>
    <row r="583">
      <c r="B583" t="s">
        <v>92</v>
      </c>
      <c r="C583" s="16" t="n">
        <v>0.326433214543534</v>
      </c>
      <c r="D583" s="16" t="n">
        <v>0.367030534610166</v>
      </c>
      <c r="E583" s="16" t="n">
        <v>0.0339349435760035</v>
      </c>
      <c r="F583" s="16" t="n">
        <v>0.399279169987915</v>
      </c>
      <c r="G583" s="16"/>
      <c r="H583" s="16" t="n">
        <v>0.270281304452983</v>
      </c>
      <c r="I583" s="16" t="n">
        <v>0.403570885264034</v>
      </c>
      <c r="J583" s="16"/>
      <c r="K583" s="16" t="n">
        <v>0.43841633836076</v>
      </c>
      <c r="L583" s="16"/>
      <c r="M583" s="16" t="n">
        <v>0.364697662615397</v>
      </c>
      <c r="N583" s="16" t="n">
        <v>0.0866700322294419</v>
      </c>
      <c r="O583" s="16" t="n">
        <v>0.0531110614320233</v>
      </c>
      <c r="P583" s="16" t="n">
        <v>0.0454984887418786</v>
      </c>
      <c r="Q583" s="16"/>
      <c r="R583" s="16" t="n">
        <v>0.532105803395772</v>
      </c>
      <c r="S583" s="16" t="n">
        <v>0.266074518475418</v>
      </c>
      <c r="T583" s="16" t="n">
        <v>0.26370676645486</v>
      </c>
      <c r="U583" s="16" t="n">
        <v>0.137731356785463</v>
      </c>
      <c r="V583" s="16" t="n">
        <v>0.458510150076408</v>
      </c>
      <c r="W583" s="16"/>
      <c r="X583" s="16" t="n">
        <v>0.204772146100187</v>
      </c>
      <c r="Y583" s="16" t="n">
        <v>0.512841636030375</v>
      </c>
      <c r="Z583" s="16" t="n">
        <v>0.0353121318004221</v>
      </c>
      <c r="AA583" s="16" t="n">
        <v>0.333281396566022</v>
      </c>
      <c r="AB583" s="16" t="n">
        <v>0.13477397529008</v>
      </c>
      <c r="AC583" s="16" t="n">
        <v>0.622386192006601</v>
      </c>
      <c r="AD583" s="16" t="n">
        <v>0.0169755550069072</v>
      </c>
      <c r="AE583" s="16"/>
      <c r="AF583" s="16" t="n">
        <v>0.437955389711454</v>
      </c>
      <c r="AG583" s="16" t="n">
        <v>0.61512305693607</v>
      </c>
      <c r="AH583" s="16" t="n">
        <v>0.433227029839416</v>
      </c>
      <c r="AI583" s="16" t="n">
        <v>0.280192300690989</v>
      </c>
      <c r="AJ583" s="16" t="n">
        <v>0.504303056022613</v>
      </c>
      <c r="AK583" s="16" t="n">
        <v>0.450322348564893</v>
      </c>
      <c r="AL583" s="16" t="n">
        <v>0.000551558811439841</v>
      </c>
      <c r="AM583" s="16" t="n">
        <v>0.00525988969129912</v>
      </c>
      <c r="AN583" s="16" t="n">
        <v>0</v>
      </c>
      <c r="AO583" s="16" t="n">
        <v>0.00998564067541702</v>
      </c>
      <c r="AP583" s="16" t="n">
        <v>0</v>
      </c>
      <c r="AQ583" s="16"/>
      <c r="AR583" s="16" t="n">
        <v>0.436669799353067</v>
      </c>
      <c r="AS583" s="16" t="n">
        <v>0.0870975895133162</v>
      </c>
      <c r="AT583" s="16" t="n">
        <v>0.16253209380106</v>
      </c>
    </row>
    <row r="584">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c r="AA584" s="16"/>
      <c r="AB584" s="16"/>
      <c r="AC584" s="16"/>
      <c r="AD584" s="16"/>
      <c r="AE584" s="16"/>
      <c r="AF584" s="16"/>
      <c r="AG584" s="16"/>
      <c r="AH584" s="16"/>
      <c r="AI584" s="16"/>
      <c r="AJ584" s="16"/>
      <c r="AK584" s="16"/>
      <c r="AL584" s="16"/>
      <c r="AM584" s="16"/>
      <c r="AN584" s="16"/>
      <c r="AO584" s="16"/>
      <c r="AP584" s="16"/>
      <c r="AQ584" s="16"/>
      <c r="AR584" s="16"/>
      <c r="AS584" s="16"/>
      <c r="AT584" s="16"/>
    </row>
    <row r="585">
      <c r="B585" s="7" t="s">
        <v>298</v>
      </c>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c r="AA585" s="16"/>
      <c r="AB585" s="16"/>
      <c r="AC585" s="16"/>
      <c r="AD585" s="16"/>
      <c r="AE585" s="16"/>
      <c r="AF585" s="16"/>
      <c r="AG585" s="16"/>
      <c r="AH585" s="16"/>
      <c r="AI585" s="16"/>
      <c r="AJ585" s="16"/>
      <c r="AK585" s="16"/>
      <c r="AL585" s="16"/>
      <c r="AM585" s="16"/>
      <c r="AN585" s="16"/>
      <c r="AO585" s="16"/>
      <c r="AP585" s="16"/>
      <c r="AQ585" s="16"/>
      <c r="AR585" s="16"/>
      <c r="AS585" s="16"/>
      <c r="AT585" s="16"/>
    </row>
    <row r="586">
      <c r="B586" s="26" t="s">
        <v>74</v>
      </c>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c r="AA586" s="16"/>
      <c r="AB586" s="16"/>
      <c r="AC586" s="16"/>
      <c r="AD586" s="16"/>
      <c r="AE586" s="16"/>
      <c r="AF586" s="16"/>
      <c r="AG586" s="16"/>
      <c r="AH586" s="16"/>
      <c r="AI586" s="16"/>
      <c r="AJ586" s="16"/>
      <c r="AK586" s="16"/>
      <c r="AL586" s="16"/>
      <c r="AM586" s="16"/>
      <c r="AN586" s="16"/>
      <c r="AO586" s="16"/>
      <c r="AP586" s="16"/>
      <c r="AQ586" s="16"/>
      <c r="AR586" s="16"/>
      <c r="AS586" s="16"/>
      <c r="AT586" s="16"/>
    </row>
    <row r="587">
      <c r="B587" t="s">
        <v>291</v>
      </c>
      <c r="C587" s="16" t="n">
        <v>0.0680032796736644</v>
      </c>
      <c r="D587" s="16" t="n">
        <v>0.101585467881054</v>
      </c>
      <c r="E587" s="16" t="n">
        <v>0.0968704981566892</v>
      </c>
      <c r="F587" s="16" t="n">
        <v>0.0565662449120461</v>
      </c>
      <c r="G587" s="16"/>
      <c r="H587" s="16" t="n">
        <v>0.0536798340554753</v>
      </c>
      <c r="I587" s="16" t="n">
        <v>0.0687543085002555</v>
      </c>
      <c r="J587" s="16"/>
      <c r="K587" s="16" t="n">
        <v>0.0706521695303566</v>
      </c>
      <c r="L587" s="16"/>
      <c r="M587" s="16" t="n">
        <v>0.0459524959985064</v>
      </c>
      <c r="N587" s="16" t="n">
        <v>0.189170717362829</v>
      </c>
      <c r="O587" s="16" t="n">
        <v>0.252768041376667</v>
      </c>
      <c r="P587" s="16" t="n">
        <v>0.335985861317054</v>
      </c>
      <c r="Q587" s="16"/>
      <c r="R587" s="16" t="n">
        <v>0.166787135229774</v>
      </c>
      <c r="S587" s="16" t="n">
        <v>0.121939892444258</v>
      </c>
      <c r="T587" s="16" t="n">
        <v>0.0777917939864534</v>
      </c>
      <c r="U587" s="16" t="n">
        <v>0.102221420035903</v>
      </c>
      <c r="V587" s="16" t="n">
        <v>0.00891466130806294</v>
      </c>
      <c r="W587" s="16"/>
      <c r="X587" s="16" t="n">
        <v>0.0376505352270196</v>
      </c>
      <c r="Y587" s="16" t="n">
        <v>0.00877276019568847</v>
      </c>
      <c r="Z587" s="16" t="n">
        <v>0.290217826184203</v>
      </c>
      <c r="AA587" s="16" t="n">
        <v>0.018044343586499</v>
      </c>
      <c r="AB587" s="16" t="n">
        <v>0.141440056966714</v>
      </c>
      <c r="AC587" s="16" t="n">
        <v>0.173519084162286</v>
      </c>
      <c r="AD587" s="16" t="n">
        <v>0.431084400836659</v>
      </c>
      <c r="AE587" s="16"/>
      <c r="AF587" s="16" t="n">
        <v>0.0347180058016145</v>
      </c>
      <c r="AG587" s="16" t="n">
        <v>0.0673635199369432</v>
      </c>
      <c r="AH587" s="16" t="n">
        <v>0.0469265078067134</v>
      </c>
      <c r="AI587" s="16" t="n">
        <v>0.0884220026805061</v>
      </c>
      <c r="AJ587" s="16" t="n">
        <v>0.0318590169654416</v>
      </c>
      <c r="AK587" s="16" t="n">
        <v>0.0548392995652828</v>
      </c>
      <c r="AL587" s="16" t="n">
        <v>0.241098771555275</v>
      </c>
      <c r="AM587" s="16" t="n">
        <v>0.015966779900735</v>
      </c>
      <c r="AN587" s="16" t="n">
        <v>0.125963411891814</v>
      </c>
      <c r="AO587" s="16" t="n">
        <v>0.131128967061529</v>
      </c>
      <c r="AP587" s="16" t="n">
        <v>0.170418681373571</v>
      </c>
      <c r="AQ587" s="16"/>
      <c r="AR587" s="16" t="n">
        <v>0.0287925907155486</v>
      </c>
      <c r="AS587" s="16" t="n">
        <v>0.296979549622724</v>
      </c>
      <c r="AT587" s="16" t="n">
        <v>0.0502862526471654</v>
      </c>
    </row>
    <row r="588">
      <c r="B588" t="s">
        <v>292</v>
      </c>
      <c r="C588" s="16" t="n">
        <v>0.126596247584874</v>
      </c>
      <c r="D588" s="16" t="n">
        <v>0.232223242946497</v>
      </c>
      <c r="E588" s="16" t="n">
        <v>0.362660790546777</v>
      </c>
      <c r="F588" s="16" t="n">
        <v>0.05216601749708</v>
      </c>
      <c r="G588" s="16"/>
      <c r="H588" s="16" t="n">
        <v>0.444805891054023</v>
      </c>
      <c r="I588" s="16" t="n">
        <v>0.0605176423362573</v>
      </c>
      <c r="J588" s="16"/>
      <c r="K588" s="16" t="n">
        <v>0.117479900697375</v>
      </c>
      <c r="L588" s="16"/>
      <c r="M588" s="16" t="n">
        <v>0.0957507085094721</v>
      </c>
      <c r="N588" s="16" t="n">
        <v>0.318295371486257</v>
      </c>
      <c r="O588" s="16" t="n">
        <v>0.348530450349789</v>
      </c>
      <c r="P588" s="16" t="n">
        <v>0.366371034653875</v>
      </c>
      <c r="Q588" s="16"/>
      <c r="R588" s="16" t="n">
        <v>0.0241924495720631</v>
      </c>
      <c r="S588" s="16" t="n">
        <v>0.0195644889217302</v>
      </c>
      <c r="T588" s="16" t="n">
        <v>0.110922431393952</v>
      </c>
      <c r="U588" s="16" t="n">
        <v>0.234228561420235</v>
      </c>
      <c r="V588" s="16" t="n">
        <v>0.117825857584</v>
      </c>
      <c r="W588" s="16"/>
      <c r="X588" s="16" t="n">
        <v>0.0541808615593726</v>
      </c>
      <c r="Y588" s="16" t="n">
        <v>0.00473707643992125</v>
      </c>
      <c r="Z588" s="16" t="n">
        <v>0.0554193681515181</v>
      </c>
      <c r="AA588" s="16" t="n">
        <v>0.541057132676953</v>
      </c>
      <c r="AB588" s="16" t="n">
        <v>0.425687601147774</v>
      </c>
      <c r="AC588" s="16" t="n">
        <v>0.136120624643387</v>
      </c>
      <c r="AD588" s="16" t="n">
        <v>0.0315031951694245</v>
      </c>
      <c r="AE588" s="16"/>
      <c r="AF588" s="16" t="n">
        <v>0.0529974366941169</v>
      </c>
      <c r="AG588" s="16" t="n">
        <v>0.00484250627128845</v>
      </c>
      <c r="AH588" s="16" t="n">
        <v>0.283900517437965</v>
      </c>
      <c r="AI588" s="16" t="n">
        <v>0.144778396601766</v>
      </c>
      <c r="AJ588" s="16" t="n">
        <v>0.088585941094824</v>
      </c>
      <c r="AK588" s="16" t="n">
        <v>0.0914416514250091</v>
      </c>
      <c r="AL588" s="16" t="n">
        <v>0.0579484902529274</v>
      </c>
      <c r="AM588" s="16" t="n">
        <v>0.180886724580666</v>
      </c>
      <c r="AN588" s="16" t="n">
        <v>0.191389227312973</v>
      </c>
      <c r="AO588" s="16" t="n">
        <v>0.0216680628441698</v>
      </c>
      <c r="AP588" s="16" t="n">
        <v>0.544657988708703</v>
      </c>
      <c r="AQ588" s="16"/>
      <c r="AR588" s="16" t="n">
        <v>0.07560371651215</v>
      </c>
      <c r="AS588" s="16" t="n">
        <v>0.131491152679719</v>
      </c>
      <c r="AT588" s="16" t="n">
        <v>0.258331298287294</v>
      </c>
    </row>
    <row r="589">
      <c r="B589" t="s">
        <v>293</v>
      </c>
      <c r="C589" s="16" t="n">
        <v>0.31740808644029</v>
      </c>
      <c r="D589" s="16" t="n">
        <v>0.264390852518762</v>
      </c>
      <c r="E589" s="16" t="n">
        <v>0.323519092339677</v>
      </c>
      <c r="F589" s="16" t="n">
        <v>0.321781523922509</v>
      </c>
      <c r="G589" s="16"/>
      <c r="H589" s="16" t="n">
        <v>0.103780052611526</v>
      </c>
      <c r="I589" s="16" t="n">
        <v>0.29866259555874</v>
      </c>
      <c r="J589" s="16"/>
      <c r="K589" s="16" t="n">
        <v>0.320501943760622</v>
      </c>
      <c r="L589" s="16"/>
      <c r="M589" s="16" t="n">
        <v>0.321569616103641</v>
      </c>
      <c r="N589" s="16" t="n">
        <v>0.325705607475761</v>
      </c>
      <c r="O589" s="16" t="n">
        <v>0.207961701294781</v>
      </c>
      <c r="P589" s="16" t="n">
        <v>0.16470400954765</v>
      </c>
      <c r="Q589" s="16"/>
      <c r="R589" s="16" t="n">
        <v>0.0108617101045057</v>
      </c>
      <c r="S589" s="16" t="n">
        <v>0.579408907418161</v>
      </c>
      <c r="T589" s="16" t="n">
        <v>0.391407616471226</v>
      </c>
      <c r="U589" s="16" t="n">
        <v>0.480924559947019</v>
      </c>
      <c r="V589" s="16" t="n">
        <v>0.162596904205028</v>
      </c>
      <c r="W589" s="16"/>
      <c r="X589" s="16" t="n">
        <v>0.528081416928411</v>
      </c>
      <c r="Y589" s="16" t="n">
        <v>0.279587767863221</v>
      </c>
      <c r="Z589" s="16" t="n">
        <v>0.152801931601094</v>
      </c>
      <c r="AA589" s="16" t="n">
        <v>0.0975053504684539</v>
      </c>
      <c r="AB589" s="16" t="n">
        <v>0.239769433319227</v>
      </c>
      <c r="AC589" s="16" t="n">
        <v>0.0160102108873597</v>
      </c>
      <c r="AD589" s="16" t="n">
        <v>0.158267992121336</v>
      </c>
      <c r="AE589" s="16"/>
      <c r="AF589" s="16" t="n">
        <v>0.0437864650499973</v>
      </c>
      <c r="AG589" s="16" t="n">
        <v>0.0134101838329258</v>
      </c>
      <c r="AH589" s="16" t="n">
        <v>0.222822295807379</v>
      </c>
      <c r="AI589" s="16" t="n">
        <v>0.313257846524032</v>
      </c>
      <c r="AJ589" s="16" t="n">
        <v>0.32312163730893</v>
      </c>
      <c r="AK589" s="16" t="n">
        <v>0.302739707373468</v>
      </c>
      <c r="AL589" s="16" t="n">
        <v>0.480767950574652</v>
      </c>
      <c r="AM589" s="16" t="n">
        <v>0.524024572852252</v>
      </c>
      <c r="AN589" s="16" t="n">
        <v>0.606289752391302</v>
      </c>
      <c r="AO589" s="16" t="n">
        <v>0.708277080708719</v>
      </c>
      <c r="AP589" s="16" t="n">
        <v>0</v>
      </c>
      <c r="AQ589" s="16"/>
      <c r="AR589" s="16" t="n">
        <v>0.30543796853651</v>
      </c>
      <c r="AS589" s="16" t="n">
        <v>0.300320538294989</v>
      </c>
      <c r="AT589" s="16" t="n">
        <v>0.357969133840854</v>
      </c>
    </row>
    <row r="590">
      <c r="B590" t="s">
        <v>294</v>
      </c>
      <c r="C590" s="16" t="n">
        <v>0.0834383199272648</v>
      </c>
      <c r="D590" s="16" t="n">
        <v>0.0285277445973112</v>
      </c>
      <c r="E590" s="16" t="n">
        <v>0.175230833633613</v>
      </c>
      <c r="F590" s="16" t="n">
        <v>0.0653430758183302</v>
      </c>
      <c r="G590" s="16"/>
      <c r="H590" s="16" t="n">
        <v>0.112370319883831</v>
      </c>
      <c r="I590" s="16" t="n">
        <v>0.0724562978389751</v>
      </c>
      <c r="J590" s="16"/>
      <c r="K590" s="16" t="n">
        <v>0.075347592798118</v>
      </c>
      <c r="L590" s="16"/>
      <c r="M590" s="16" t="n">
        <v>0.0870366864277487</v>
      </c>
      <c r="N590" s="16" t="n">
        <v>0.0548660327312624</v>
      </c>
      <c r="O590" s="16" t="n">
        <v>0.0737383365708568</v>
      </c>
      <c r="P590" s="16" t="n">
        <v>0.0708177961486817</v>
      </c>
      <c r="Q590" s="16"/>
      <c r="R590" s="16" t="n">
        <v>0.133026450848943</v>
      </c>
      <c r="S590" s="16" t="n">
        <v>0.00726086163909711</v>
      </c>
      <c r="T590" s="16" t="n">
        <v>0.102029976834087</v>
      </c>
      <c r="U590" s="16" t="n">
        <v>0.0447876756673691</v>
      </c>
      <c r="V590" s="16" t="n">
        <v>0.102256690736851</v>
      </c>
      <c r="W590" s="16"/>
      <c r="X590" s="16" t="n">
        <v>0.0253379108199585</v>
      </c>
      <c r="Y590" s="16" t="n">
        <v>0.19472044933421</v>
      </c>
      <c r="Z590" s="16" t="n">
        <v>0.237295143868995</v>
      </c>
      <c r="AA590" s="16" t="n">
        <v>0.00345347277770081</v>
      </c>
      <c r="AB590" s="16" t="n">
        <v>0.010214012599054</v>
      </c>
      <c r="AC590" s="16" t="n">
        <v>0.0982182383768739</v>
      </c>
      <c r="AD590" s="16" t="n">
        <v>0.353944848992439</v>
      </c>
      <c r="AE590" s="16"/>
      <c r="AF590" s="16" t="n">
        <v>0.0011545587732386</v>
      </c>
      <c r="AG590" s="16" t="n">
        <v>0.150594338451116</v>
      </c>
      <c r="AH590" s="16" t="n">
        <v>0.00484513175785485</v>
      </c>
      <c r="AI590" s="16" t="n">
        <v>0.0158076685907835</v>
      </c>
      <c r="AJ590" s="16" t="n">
        <v>0.0504025855422529</v>
      </c>
      <c r="AK590" s="16" t="n">
        <v>0.0355694290311629</v>
      </c>
      <c r="AL590" s="16" t="n">
        <v>0.206331375000586</v>
      </c>
      <c r="AM590" s="16" t="n">
        <v>0.203439064725528</v>
      </c>
      <c r="AN590" s="16" t="n">
        <v>0.0381788042019554</v>
      </c>
      <c r="AO590" s="16" t="n">
        <v>0.00966728661848331</v>
      </c>
      <c r="AP590" s="16" t="n">
        <v>0.284923329917727</v>
      </c>
      <c r="AQ590" s="16"/>
      <c r="AR590" s="16" t="n">
        <v>0.107450924423621</v>
      </c>
      <c r="AS590" s="16" t="n">
        <v>0.08774391677971</v>
      </c>
      <c r="AT590" s="16" t="n">
        <v>0.017910290234352</v>
      </c>
    </row>
    <row r="591">
      <c r="B591" t="s">
        <v>295</v>
      </c>
      <c r="C591" s="16" t="n">
        <v>0.042838335535866</v>
      </c>
      <c r="D591" s="16" t="n">
        <v>0.00158427067029523</v>
      </c>
      <c r="E591" s="16" t="n">
        <v>0.014940754773619</v>
      </c>
      <c r="F591" s="16" t="n">
        <v>0.0548856371308054</v>
      </c>
      <c r="G591" s="16"/>
      <c r="H591" s="16" t="n">
        <v>0.0139275883906357</v>
      </c>
      <c r="I591" s="16" t="n">
        <v>0.0447053342976671</v>
      </c>
      <c r="J591" s="16"/>
      <c r="K591" s="16" t="n">
        <v>0.0364834870454244</v>
      </c>
      <c r="L591" s="16"/>
      <c r="M591" s="16" t="n">
        <v>0.0440051737708008</v>
      </c>
      <c r="N591" s="16" t="n">
        <v>0.0332432385889936</v>
      </c>
      <c r="O591" s="16" t="n">
        <v>0.0466685146598651</v>
      </c>
      <c r="P591" s="16" t="n">
        <v>0.0166228095908608</v>
      </c>
      <c r="Q591" s="16"/>
      <c r="R591" s="16" t="n">
        <v>0</v>
      </c>
      <c r="S591" s="16" t="n">
        <v>0.00575133110133627</v>
      </c>
      <c r="T591" s="16" t="n">
        <v>0.0534216959977778</v>
      </c>
      <c r="U591" s="16" t="n">
        <v>0.000106426144010943</v>
      </c>
      <c r="V591" s="16" t="n">
        <v>0.082061763246865</v>
      </c>
      <c r="W591" s="16"/>
      <c r="X591" s="16" t="n">
        <v>0.052969074834927</v>
      </c>
      <c r="Y591" s="16" t="n">
        <v>0.00303062210831644</v>
      </c>
      <c r="Z591" s="16" t="n">
        <v>0.227021642801933</v>
      </c>
      <c r="AA591" s="16" t="n">
        <v>0.00665830392437155</v>
      </c>
      <c r="AB591" s="16" t="n">
        <v>0.0391952098938885</v>
      </c>
      <c r="AC591" s="16" t="n">
        <v>0</v>
      </c>
      <c r="AD591" s="16" t="n">
        <v>0.00287993799059173</v>
      </c>
      <c r="AE591" s="16"/>
      <c r="AF591" s="16" t="n">
        <v>0</v>
      </c>
      <c r="AG591" s="16" t="n">
        <v>0.149067213414624</v>
      </c>
      <c r="AH591" s="16" t="n">
        <v>0.00426347327913245</v>
      </c>
      <c r="AI591" s="16" t="n">
        <v>0.0204425177886662</v>
      </c>
      <c r="AJ591" s="16" t="n">
        <v>0.120559838879226</v>
      </c>
      <c r="AK591" s="16" t="n">
        <v>0.00300187832434041</v>
      </c>
      <c r="AL591" s="16" t="n">
        <v>0.0133018538051196</v>
      </c>
      <c r="AM591" s="16" t="n">
        <v>0.0702497544731689</v>
      </c>
      <c r="AN591" s="16" t="n">
        <v>0.0381788042019554</v>
      </c>
      <c r="AO591" s="16" t="n">
        <v>0.128940248710166</v>
      </c>
      <c r="AP591" s="16" t="n">
        <v>0</v>
      </c>
      <c r="AQ591" s="16"/>
      <c r="AR591" s="16" t="n">
        <v>0.0469976745155966</v>
      </c>
      <c r="AS591" s="16" t="n">
        <v>0.0936398138046714</v>
      </c>
      <c r="AT591" s="16" t="n">
        <v>0.00503571832525596</v>
      </c>
    </row>
    <row r="592">
      <c r="B592" t="s">
        <v>92</v>
      </c>
      <c r="C592" s="16" t="n">
        <v>0.361715730838041</v>
      </c>
      <c r="D592" s="16" t="n">
        <v>0.37168842138608</v>
      </c>
      <c r="E592" s="16" t="n">
        <v>0.0267780305496245</v>
      </c>
      <c r="F592" s="16" t="n">
        <v>0.44925750071923</v>
      </c>
      <c r="G592" s="16"/>
      <c r="H592" s="16" t="n">
        <v>0.27143631400451</v>
      </c>
      <c r="I592" s="16" t="n">
        <v>0.454903821468105</v>
      </c>
      <c r="J592" s="16"/>
      <c r="K592" s="16" t="n">
        <v>0.379534906168104</v>
      </c>
      <c r="L592" s="16"/>
      <c r="M592" s="16" t="n">
        <v>0.405685319189831</v>
      </c>
      <c r="N592" s="16" t="n">
        <v>0.078719032354897</v>
      </c>
      <c r="O592" s="16" t="n">
        <v>0.0703329557480412</v>
      </c>
      <c r="P592" s="16" t="n">
        <v>0.0454984887418786</v>
      </c>
      <c r="Q592" s="16"/>
      <c r="R592" s="16" t="n">
        <v>0.665132254244714</v>
      </c>
      <c r="S592" s="16" t="n">
        <v>0.266074518475418</v>
      </c>
      <c r="T592" s="16" t="n">
        <v>0.264426485316504</v>
      </c>
      <c r="U592" s="16" t="n">
        <v>0.137731356785463</v>
      </c>
      <c r="V592" s="16" t="n">
        <v>0.526344122919193</v>
      </c>
      <c r="W592" s="16"/>
      <c r="X592" s="16" t="n">
        <v>0.301780200630311</v>
      </c>
      <c r="Y592" s="16" t="n">
        <v>0.509151324058643</v>
      </c>
      <c r="Z592" s="16" t="n">
        <v>0.0372440873922565</v>
      </c>
      <c r="AA592" s="16" t="n">
        <v>0.333281396566022</v>
      </c>
      <c r="AB592" s="16" t="n">
        <v>0.143693686073343</v>
      </c>
      <c r="AC592" s="16" t="n">
        <v>0.576131841930093</v>
      </c>
      <c r="AD592" s="16" t="n">
        <v>0.0223196248895497</v>
      </c>
      <c r="AE592" s="16"/>
      <c r="AF592" s="16" t="n">
        <v>0.867343533681033</v>
      </c>
      <c r="AG592" s="16" t="n">
        <v>0.614722238093102</v>
      </c>
      <c r="AH592" s="16" t="n">
        <v>0.437242073910955</v>
      </c>
      <c r="AI592" s="16" t="n">
        <v>0.417291567814246</v>
      </c>
      <c r="AJ592" s="16" t="n">
        <v>0.385470980209325</v>
      </c>
      <c r="AK592" s="16" t="n">
        <v>0.512408034280737</v>
      </c>
      <c r="AL592" s="16" t="n">
        <v>0.000551558811439841</v>
      </c>
      <c r="AM592" s="16" t="n">
        <v>0.00543310346764949</v>
      </c>
      <c r="AN592" s="16" t="n">
        <v>0</v>
      </c>
      <c r="AO592" s="16" t="n">
        <v>0.000318354056933719</v>
      </c>
      <c r="AP592" s="16" t="n">
        <v>0</v>
      </c>
      <c r="AQ592" s="16"/>
      <c r="AR592" s="16" t="n">
        <v>0.435717125296574</v>
      </c>
      <c r="AS592" s="16" t="n">
        <v>0.0898250288181859</v>
      </c>
      <c r="AT592" s="16" t="n">
        <v>0.310467306665078</v>
      </c>
    </row>
    <row r="593">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c r="AC593" s="16"/>
      <c r="AD593" s="16"/>
      <c r="AE593" s="16"/>
      <c r="AF593" s="16"/>
      <c r="AG593" s="16"/>
      <c r="AH593" s="16"/>
      <c r="AI593" s="16"/>
      <c r="AJ593" s="16"/>
      <c r="AK593" s="16"/>
      <c r="AL593" s="16"/>
      <c r="AM593" s="16"/>
      <c r="AN593" s="16"/>
      <c r="AO593" s="16"/>
      <c r="AP593" s="16"/>
      <c r="AQ593" s="16"/>
      <c r="AR593" s="16"/>
      <c r="AS593" s="16"/>
      <c r="AT593" s="16"/>
    </row>
    <row r="594">
      <c r="B594" s="7" t="s">
        <v>299</v>
      </c>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c r="AA594" s="16"/>
      <c r="AB594" s="16"/>
      <c r="AC594" s="16"/>
      <c r="AD594" s="16"/>
      <c r="AE594" s="16"/>
      <c r="AF594" s="16"/>
      <c r="AG594" s="16"/>
      <c r="AH594" s="16"/>
      <c r="AI594" s="16"/>
      <c r="AJ594" s="16"/>
      <c r="AK594" s="16"/>
      <c r="AL594" s="16"/>
      <c r="AM594" s="16"/>
      <c r="AN594" s="16"/>
      <c r="AO594" s="16"/>
      <c r="AP594" s="16"/>
      <c r="AQ594" s="16"/>
      <c r="AR594" s="16"/>
      <c r="AS594" s="16"/>
      <c r="AT594" s="16"/>
    </row>
    <row r="595">
      <c r="B595" s="26" t="s">
        <v>74</v>
      </c>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c r="AA595" s="16"/>
      <c r="AB595" s="16"/>
      <c r="AC595" s="16"/>
      <c r="AD595" s="16"/>
      <c r="AE595" s="16"/>
      <c r="AF595" s="16"/>
      <c r="AG595" s="16"/>
      <c r="AH595" s="16"/>
      <c r="AI595" s="16"/>
      <c r="AJ595" s="16"/>
      <c r="AK595" s="16"/>
      <c r="AL595" s="16"/>
      <c r="AM595" s="16"/>
      <c r="AN595" s="16"/>
      <c r="AO595" s="16"/>
      <c r="AP595" s="16"/>
      <c r="AQ595" s="16"/>
      <c r="AR595" s="16"/>
      <c r="AS595" s="16"/>
      <c r="AT595" s="16"/>
    </row>
    <row r="596">
      <c r="B596" t="s">
        <v>291</v>
      </c>
      <c r="C596" s="16" t="n">
        <v>0.117827024873039</v>
      </c>
      <c r="D596" s="16" t="n">
        <v>0.168733751250042</v>
      </c>
      <c r="E596" s="16" t="n">
        <v>0.216256275742853</v>
      </c>
      <c r="F596" s="16" t="n">
        <v>0.0860169319370183</v>
      </c>
      <c r="G596" s="16"/>
      <c r="H596" s="16" t="n">
        <v>0.24165626197485</v>
      </c>
      <c r="I596" s="16" t="n">
        <v>0.10245453829697</v>
      </c>
      <c r="J596" s="16"/>
      <c r="K596" s="16" t="n">
        <v>0.153512616112472</v>
      </c>
      <c r="L596" s="16"/>
      <c r="M596" s="16" t="n">
        <v>0.0899576697693072</v>
      </c>
      <c r="N596" s="16" t="n">
        <v>0.319734610577071</v>
      </c>
      <c r="O596" s="16" t="n">
        <v>0.226188220050386</v>
      </c>
      <c r="P596" s="16" t="n">
        <v>0.328436302562103</v>
      </c>
      <c r="Q596" s="16"/>
      <c r="R596" s="16" t="n">
        <v>0.165804076619401</v>
      </c>
      <c r="S596" s="16" t="n">
        <v>0.13548652255105</v>
      </c>
      <c r="T596" s="16" t="n">
        <v>0.167775103958321</v>
      </c>
      <c r="U596" s="16" t="n">
        <v>0.0742113365824827</v>
      </c>
      <c r="V596" s="16" t="n">
        <v>0.105012422930675</v>
      </c>
      <c r="W596" s="16"/>
      <c r="X596" s="16" t="n">
        <v>0.065057305587497</v>
      </c>
      <c r="Y596" s="16" t="n">
        <v>0.00495678406071444</v>
      </c>
      <c r="Z596" s="16" t="n">
        <v>0.252605549735684</v>
      </c>
      <c r="AA596" s="16" t="n">
        <v>0.267016156235679</v>
      </c>
      <c r="AB596" s="16" t="n">
        <v>0.329667953077249</v>
      </c>
      <c r="AC596" s="16" t="n">
        <v>0.120721876323896</v>
      </c>
      <c r="AD596" s="16" t="n">
        <v>0.446753346193897</v>
      </c>
      <c r="AE596" s="16"/>
      <c r="AF596" s="16" t="n">
        <v>0.0306299337707812</v>
      </c>
      <c r="AG596" s="16" t="n">
        <v>0.0173845723210101</v>
      </c>
      <c r="AH596" s="16" t="n">
        <v>0.246094809348043</v>
      </c>
      <c r="AI596" s="16" t="n">
        <v>0.0996049500083553</v>
      </c>
      <c r="AJ596" s="16" t="n">
        <v>0.227633039079769</v>
      </c>
      <c r="AK596" s="16" t="n">
        <v>0.0986336396369821</v>
      </c>
      <c r="AL596" s="16" t="n">
        <v>0.458045702757038</v>
      </c>
      <c r="AM596" s="16" t="n">
        <v>0.103651888714865</v>
      </c>
      <c r="AN596" s="16" t="n">
        <v>0.293867689319429</v>
      </c>
      <c r="AO596" s="16" t="n">
        <v>0.138781118129742</v>
      </c>
      <c r="AP596" s="16" t="n">
        <v>0.0146802096388134</v>
      </c>
      <c r="AQ596" s="16"/>
      <c r="AR596" s="16" t="n">
        <v>0.0706216201820541</v>
      </c>
      <c r="AS596" s="16" t="n">
        <v>0.390259543702781</v>
      </c>
      <c r="AT596" s="16" t="n">
        <v>0.0982045646774775</v>
      </c>
    </row>
    <row r="597">
      <c r="B597" t="s">
        <v>292</v>
      </c>
      <c r="C597" s="16" t="n">
        <v>0.243220461148787</v>
      </c>
      <c r="D597" s="16" t="n">
        <v>0.150706820802555</v>
      </c>
      <c r="E597" s="16" t="n">
        <v>0.492739376458268</v>
      </c>
      <c r="F597" s="16" t="n">
        <v>0.187619325016176</v>
      </c>
      <c r="G597" s="16"/>
      <c r="H597" s="16" t="n">
        <v>0.126381215456283</v>
      </c>
      <c r="I597" s="16" t="n">
        <v>0.241621987606095</v>
      </c>
      <c r="J597" s="16"/>
      <c r="K597" s="16" t="n">
        <v>0.210182278448306</v>
      </c>
      <c r="L597" s="16"/>
      <c r="M597" s="16" t="n">
        <v>0.235506590789745</v>
      </c>
      <c r="N597" s="16" t="n">
        <v>0.263608194415361</v>
      </c>
      <c r="O597" s="16" t="n">
        <v>0.368226305539737</v>
      </c>
      <c r="P597" s="16" t="n">
        <v>0.380075818259215</v>
      </c>
      <c r="Q597" s="16"/>
      <c r="R597" s="16" t="n">
        <v>0.158201959031379</v>
      </c>
      <c r="S597" s="16" t="n">
        <v>0.301290100209227</v>
      </c>
      <c r="T597" s="16" t="n">
        <v>0.491232227885308</v>
      </c>
      <c r="U597" s="16" t="n">
        <v>0.18324230484906</v>
      </c>
      <c r="V597" s="16" t="n">
        <v>0.140119959559941</v>
      </c>
      <c r="W597" s="16"/>
      <c r="X597" s="16" t="n">
        <v>0.183276618751813</v>
      </c>
      <c r="Y597" s="16" t="n">
        <v>0.290225936818492</v>
      </c>
      <c r="Z597" s="16" t="n">
        <v>0.407965066380454</v>
      </c>
      <c r="AA597" s="16" t="n">
        <v>0.435826515949457</v>
      </c>
      <c r="AB597" s="16" t="n">
        <v>0.174063304846152</v>
      </c>
      <c r="AC597" s="16" t="n">
        <v>0.227191578269009</v>
      </c>
      <c r="AD597" s="16" t="n">
        <v>0.0874028052412657</v>
      </c>
      <c r="AE597" s="16"/>
      <c r="AF597" s="16" t="n">
        <v>0.0951095401310289</v>
      </c>
      <c r="AG597" s="16" t="n">
        <v>0.617235981641963</v>
      </c>
      <c r="AH597" s="16" t="n">
        <v>0.286720088535391</v>
      </c>
      <c r="AI597" s="16" t="n">
        <v>0.0738238506837902</v>
      </c>
      <c r="AJ597" s="16" t="n">
        <v>0.0999373760842625</v>
      </c>
      <c r="AK597" s="16" t="n">
        <v>0.0868760849757496</v>
      </c>
      <c r="AL597" s="16" t="n">
        <v>0.23155714130063</v>
      </c>
      <c r="AM597" s="16" t="n">
        <v>0.308018125577682</v>
      </c>
      <c r="AN597" s="16" t="n">
        <v>0.122339427118578</v>
      </c>
      <c r="AO597" s="16" t="n">
        <v>0.141259378992786</v>
      </c>
      <c r="AP597" s="16" t="n">
        <v>0.8424403985532</v>
      </c>
      <c r="AQ597" s="16"/>
      <c r="AR597" s="16" t="n">
        <v>0.185646432400807</v>
      </c>
      <c r="AS597" s="16" t="n">
        <v>0.313100459257191</v>
      </c>
      <c r="AT597" s="16" t="n">
        <v>0.357950424053659</v>
      </c>
    </row>
    <row r="598">
      <c r="B598" t="s">
        <v>293</v>
      </c>
      <c r="C598" s="16" t="n">
        <v>0.281714315729154</v>
      </c>
      <c r="D598" s="16" t="n">
        <v>0.410066790138284</v>
      </c>
      <c r="E598" s="16" t="n">
        <v>0.121669723290279</v>
      </c>
      <c r="F598" s="16" t="n">
        <v>0.309578763400228</v>
      </c>
      <c r="G598" s="16"/>
      <c r="H598" s="16" t="n">
        <v>0.298735854898644</v>
      </c>
      <c r="I598" s="16" t="n">
        <v>0.243549229403807</v>
      </c>
      <c r="J598" s="16"/>
      <c r="K598" s="16" t="n">
        <v>0.240867149970131</v>
      </c>
      <c r="L598" s="16"/>
      <c r="M598" s="16" t="n">
        <v>0.287348659383224</v>
      </c>
      <c r="N598" s="16" t="n">
        <v>0.235366130674139</v>
      </c>
      <c r="O598" s="16" t="n">
        <v>0.285056837467916</v>
      </c>
      <c r="P598" s="16" t="n">
        <v>0.212163005637009</v>
      </c>
      <c r="Q598" s="16"/>
      <c r="R598" s="16" t="n">
        <v>0.143888160953449</v>
      </c>
      <c r="S598" s="16" t="n">
        <v>0.288260977038239</v>
      </c>
      <c r="T598" s="16" t="n">
        <v>0.117917832036269</v>
      </c>
      <c r="U598" s="16" t="n">
        <v>0.519499114581813</v>
      </c>
      <c r="V598" s="16" t="n">
        <v>0.248722449778812</v>
      </c>
      <c r="W598" s="16"/>
      <c r="X598" s="16" t="n">
        <v>0.422254711015411</v>
      </c>
      <c r="Y598" s="16" t="n">
        <v>0.393806953444973</v>
      </c>
      <c r="Z598" s="16" t="n">
        <v>0.0304405865746789</v>
      </c>
      <c r="AA598" s="16" t="n">
        <v>0.0356232094157854</v>
      </c>
      <c r="AB598" s="16" t="n">
        <v>0.21358873091057</v>
      </c>
      <c r="AC598" s="16" t="n">
        <v>0.0647898286314473</v>
      </c>
      <c r="AD598" s="16" t="n">
        <v>0.109281767208826</v>
      </c>
      <c r="AE598" s="16"/>
      <c r="AF598" s="16" t="n">
        <v>0.00691699241715712</v>
      </c>
      <c r="AG598" s="16" t="n">
        <v>0.157366577735549</v>
      </c>
      <c r="AH598" s="16" t="n">
        <v>0.0080166443858052</v>
      </c>
      <c r="AI598" s="16" t="n">
        <v>0.260673590171095</v>
      </c>
      <c r="AJ598" s="16" t="n">
        <v>0.284229001580034</v>
      </c>
      <c r="AK598" s="16" t="n">
        <v>0.292731308955711</v>
      </c>
      <c r="AL598" s="16" t="n">
        <v>0.262935906708266</v>
      </c>
      <c r="AM598" s="16" t="n">
        <v>0.492402311391081</v>
      </c>
      <c r="AN598" s="16" t="n">
        <v>0.538316251516661</v>
      </c>
      <c r="AO598" s="16" t="n">
        <v>0.589879073781352</v>
      </c>
      <c r="AP598" s="16" t="n">
        <v>0.000417726849123449</v>
      </c>
      <c r="AQ598" s="16"/>
      <c r="AR598" s="16" t="n">
        <v>0.281982318607916</v>
      </c>
      <c r="AS598" s="16" t="n">
        <v>0.114764450062696</v>
      </c>
      <c r="AT598" s="16" t="n">
        <v>0.36923389569339</v>
      </c>
    </row>
    <row r="599">
      <c r="B599" t="s">
        <v>294</v>
      </c>
      <c r="C599" s="16" t="n">
        <v>0.0724552565482184</v>
      </c>
      <c r="D599" s="16" t="n">
        <v>0.0126748134171954</v>
      </c>
      <c r="E599" s="16" t="n">
        <v>0.0807936845263342</v>
      </c>
      <c r="F599" s="16" t="n">
        <v>0.0770033010358934</v>
      </c>
      <c r="G599" s="16"/>
      <c r="H599" s="16" t="n">
        <v>0.0448310811670805</v>
      </c>
      <c r="I599" s="16" t="n">
        <v>0.086507020774161</v>
      </c>
      <c r="J599" s="16"/>
      <c r="K599" s="16" t="n">
        <v>0.0776113171850392</v>
      </c>
      <c r="L599" s="16"/>
      <c r="M599" s="16" t="n">
        <v>0.0742349521809982</v>
      </c>
      <c r="N599" s="16" t="n">
        <v>0.0700484129349451</v>
      </c>
      <c r="O599" s="16" t="n">
        <v>0.0398577530142341</v>
      </c>
      <c r="P599" s="16" t="n">
        <v>0.0268288015926065</v>
      </c>
      <c r="Q599" s="16"/>
      <c r="R599" s="16" t="n">
        <v>0</v>
      </c>
      <c r="S599" s="16" t="n">
        <v>0.00164615331433003</v>
      </c>
      <c r="T599" s="16" t="n">
        <v>0.0775601670418283</v>
      </c>
      <c r="U599" s="16" t="n">
        <v>0.0876515259263511</v>
      </c>
      <c r="V599" s="16" t="n">
        <v>0.0937637743820919</v>
      </c>
      <c r="W599" s="16"/>
      <c r="X599" s="16" t="n">
        <v>0.0986066313154946</v>
      </c>
      <c r="Y599" s="16" t="n">
        <v>0.0229663074186104</v>
      </c>
      <c r="Z599" s="16" t="n">
        <v>0.129590316704663</v>
      </c>
      <c r="AA599" s="16" t="n">
        <v>0.00175264221726915</v>
      </c>
      <c r="AB599" s="16" t="n">
        <v>0.135141089034101</v>
      </c>
      <c r="AC599" s="16" t="n">
        <v>0.0111648748455542</v>
      </c>
      <c r="AD599" s="16" t="n">
        <v>0.000905352304334002</v>
      </c>
      <c r="AE599" s="16"/>
      <c r="AF599" s="16" t="n">
        <v>0</v>
      </c>
      <c r="AG599" s="16" t="n">
        <v>0</v>
      </c>
      <c r="AH599" s="16" t="n">
        <v>0</v>
      </c>
      <c r="AI599" s="16" t="n">
        <v>0.137099267123257</v>
      </c>
      <c r="AJ599" s="16" t="n">
        <v>0.0122198986768585</v>
      </c>
      <c r="AK599" s="16" t="n">
        <v>0.205832491940408</v>
      </c>
      <c r="AL599" s="16" t="n">
        <v>0.0434184022018895</v>
      </c>
      <c r="AM599" s="16" t="n">
        <v>0.0256779198432028</v>
      </c>
      <c r="AN599" s="16" t="n">
        <v>0.00729782784337774</v>
      </c>
      <c r="AO599" s="16" t="n">
        <v>0.00201513555026944</v>
      </c>
      <c r="AP599" s="16" t="n">
        <v>0</v>
      </c>
      <c r="AQ599" s="16"/>
      <c r="AR599" s="16" t="n">
        <v>0.0364094664451332</v>
      </c>
      <c r="AS599" s="16" t="n">
        <v>0.086441128675963</v>
      </c>
      <c r="AT599" s="16" t="n">
        <v>0.160014234638432</v>
      </c>
    </row>
    <row r="600">
      <c r="B600" t="s">
        <v>295</v>
      </c>
      <c r="C600" s="16" t="n">
        <v>0.0453567492749447</v>
      </c>
      <c r="D600" s="16" t="n">
        <v>0.0118603879434463</v>
      </c>
      <c r="E600" s="16" t="n">
        <v>0.0720747185063007</v>
      </c>
      <c r="F600" s="16" t="n">
        <v>0.0420689060487499</v>
      </c>
      <c r="G600" s="16"/>
      <c r="H600" s="16" t="n">
        <v>0.0175367772743965</v>
      </c>
      <c r="I600" s="16" t="n">
        <v>0.0490640788614283</v>
      </c>
      <c r="J600" s="16"/>
      <c r="K600" s="16" t="n">
        <v>0.00275746253277507</v>
      </c>
      <c r="L600" s="16"/>
      <c r="M600" s="16" t="n">
        <v>0.0440051737708008</v>
      </c>
      <c r="N600" s="16" t="n">
        <v>0.0707680324803521</v>
      </c>
      <c r="O600" s="16" t="n">
        <v>0.0108279287643966</v>
      </c>
      <c r="P600" s="16" t="n">
        <v>0.0134144007963032</v>
      </c>
      <c r="Q600" s="16"/>
      <c r="R600" s="16" t="n">
        <v>0.133026450848943</v>
      </c>
      <c r="S600" s="16" t="n">
        <v>0</v>
      </c>
      <c r="T600" s="16" t="n">
        <v>0.0538583842856463</v>
      </c>
      <c r="U600" s="16" t="n">
        <v>0.0157674153143211</v>
      </c>
      <c r="V600" s="16" t="n">
        <v>0.0558153833340807</v>
      </c>
      <c r="W600" s="16"/>
      <c r="X600" s="16" t="n">
        <v>0.052969074834927</v>
      </c>
      <c r="Y600" s="16" t="n">
        <v>0.00381597613497403</v>
      </c>
      <c r="Z600" s="16" t="n">
        <v>0.168198280780704</v>
      </c>
      <c r="AA600" s="16" t="n">
        <v>0.00826548530031369</v>
      </c>
      <c r="AB600" s="16" t="n">
        <v>0.0111460668164213</v>
      </c>
      <c r="AC600" s="16" t="n">
        <v>0</v>
      </c>
      <c r="AD600" s="16" t="n">
        <v>0.339586526349105</v>
      </c>
      <c r="AE600" s="16"/>
      <c r="AF600" s="16" t="n">
        <v>0</v>
      </c>
      <c r="AG600" s="16" t="n">
        <v>0.20761204945851</v>
      </c>
      <c r="AH600" s="16" t="n">
        <v>0.00426347327913245</v>
      </c>
      <c r="AI600" s="16" t="n">
        <v>0.0113521957603691</v>
      </c>
      <c r="AJ600" s="16" t="n">
        <v>0.000353506198600108</v>
      </c>
      <c r="AK600" s="16" t="n">
        <v>0.0029013000587808</v>
      </c>
      <c r="AL600" s="16" t="n">
        <v>0.0034912882207378</v>
      </c>
      <c r="AM600" s="16" t="n">
        <v>0.0702497544731689</v>
      </c>
      <c r="AN600" s="16" t="n">
        <v>0.0381788042019554</v>
      </c>
      <c r="AO600" s="16" t="n">
        <v>0.12806529354585</v>
      </c>
      <c r="AP600" s="16" t="n">
        <v>0.142461664958863</v>
      </c>
      <c r="AQ600" s="16"/>
      <c r="AR600" s="16" t="n">
        <v>0.0496160266424484</v>
      </c>
      <c r="AS600" s="16" t="n">
        <v>0.0870975895133162</v>
      </c>
      <c r="AT600" s="16" t="n">
        <v>0.0120790217744134</v>
      </c>
    </row>
    <row r="601">
      <c r="B601" t="s">
        <v>92</v>
      </c>
      <c r="C601" s="16" t="n">
        <v>0.239426192425856</v>
      </c>
      <c r="D601" s="16" t="n">
        <v>0.245957436448477</v>
      </c>
      <c r="E601" s="16" t="n">
        <v>0.0164662214759647</v>
      </c>
      <c r="F601" s="16" t="n">
        <v>0.297712772561935</v>
      </c>
      <c r="G601" s="16"/>
      <c r="H601" s="16" t="n">
        <v>0.270858809228746</v>
      </c>
      <c r="I601" s="16" t="n">
        <v>0.276803145057539</v>
      </c>
      <c r="J601" s="16"/>
      <c r="K601" s="16" t="n">
        <v>0.315069175751277</v>
      </c>
      <c r="L601" s="16"/>
      <c r="M601" s="16" t="n">
        <v>0.268946954105925</v>
      </c>
      <c r="N601" s="16" t="n">
        <v>0.0404746189181314</v>
      </c>
      <c r="O601" s="16" t="n">
        <v>0.0698429551633297</v>
      </c>
      <c r="P601" s="16" t="n">
        <v>0.0390816711527635</v>
      </c>
      <c r="Q601" s="16"/>
      <c r="R601" s="16" t="n">
        <v>0.399079352546829</v>
      </c>
      <c r="S601" s="16" t="n">
        <v>0.273316246887154</v>
      </c>
      <c r="T601" s="16" t="n">
        <v>0.0916562847926283</v>
      </c>
      <c r="U601" s="16" t="n">
        <v>0.119628302745972</v>
      </c>
      <c r="V601" s="16" t="n">
        <v>0.356566010014399</v>
      </c>
      <c r="W601" s="16"/>
      <c r="X601" s="16" t="n">
        <v>0.177835658494858</v>
      </c>
      <c r="Y601" s="16" t="n">
        <v>0.284228042122237</v>
      </c>
      <c r="Z601" s="16" t="n">
        <v>0.0112001998238154</v>
      </c>
      <c r="AA601" s="16" t="n">
        <v>0.251515990881496</v>
      </c>
      <c r="AB601" s="16" t="n">
        <v>0.136392855315506</v>
      </c>
      <c r="AC601" s="16" t="n">
        <v>0.576131841930093</v>
      </c>
      <c r="AD601" s="16" t="n">
        <v>0.0160702027025732</v>
      </c>
      <c r="AE601" s="16"/>
      <c r="AF601" s="16" t="n">
        <v>0.867343533681033</v>
      </c>
      <c r="AG601" s="16" t="n">
        <v>0.000400818842968049</v>
      </c>
      <c r="AH601" s="16" t="n">
        <v>0.454904984451628</v>
      </c>
      <c r="AI601" s="16" t="n">
        <v>0.417446146253133</v>
      </c>
      <c r="AJ601" s="16" t="n">
        <v>0.375627178380476</v>
      </c>
      <c r="AK601" s="16" t="n">
        <v>0.313025174432368</v>
      </c>
      <c r="AL601" s="16" t="n">
        <v>0.000551558811439841</v>
      </c>
      <c r="AM601" s="16" t="n">
        <v>0</v>
      </c>
      <c r="AN601" s="16" t="n">
        <v>0</v>
      </c>
      <c r="AO601" s="16" t="n">
        <v>0</v>
      </c>
      <c r="AP601" s="16" t="n">
        <v>0</v>
      </c>
      <c r="AQ601" s="16"/>
      <c r="AR601" s="16" t="n">
        <v>0.375724135721641</v>
      </c>
      <c r="AS601" s="16" t="n">
        <v>0.00833682878805254</v>
      </c>
      <c r="AT601" s="16" t="n">
        <v>0.00251785916262798</v>
      </c>
    </row>
    <row r="602">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c r="AC602" s="16"/>
      <c r="AD602" s="16"/>
      <c r="AE602" s="16"/>
      <c r="AF602" s="16"/>
      <c r="AG602" s="16"/>
      <c r="AH602" s="16"/>
      <c r="AI602" s="16"/>
      <c r="AJ602" s="16"/>
      <c r="AK602" s="16"/>
      <c r="AL602" s="16"/>
      <c r="AM602" s="16"/>
      <c r="AN602" s="16"/>
      <c r="AO602" s="16"/>
      <c r="AP602" s="16"/>
      <c r="AQ602" s="16"/>
      <c r="AR602" s="16"/>
      <c r="AS602" s="16"/>
      <c r="AT602" s="16"/>
    </row>
    <row r="603">
      <c r="B603" s="7" t="s">
        <v>300</v>
      </c>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c r="AC603" s="16"/>
      <c r="AD603" s="16"/>
      <c r="AE603" s="16"/>
      <c r="AF603" s="16"/>
      <c r="AG603" s="16"/>
      <c r="AH603" s="16"/>
      <c r="AI603" s="16"/>
      <c r="AJ603" s="16"/>
      <c r="AK603" s="16"/>
      <c r="AL603" s="16"/>
      <c r="AM603" s="16"/>
      <c r="AN603" s="16"/>
      <c r="AO603" s="16"/>
      <c r="AP603" s="16"/>
      <c r="AQ603" s="16"/>
      <c r="AR603" s="16"/>
      <c r="AS603" s="16"/>
      <c r="AT603" s="16"/>
    </row>
    <row r="604">
      <c r="B604" s="26" t="s">
        <v>74</v>
      </c>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c r="AA604" s="16"/>
      <c r="AB604" s="16"/>
      <c r="AC604" s="16"/>
      <c r="AD604" s="16"/>
      <c r="AE604" s="16"/>
      <c r="AF604" s="16"/>
      <c r="AG604" s="16"/>
      <c r="AH604" s="16"/>
      <c r="AI604" s="16"/>
      <c r="AJ604" s="16"/>
      <c r="AK604" s="16"/>
      <c r="AL604" s="16"/>
      <c r="AM604" s="16"/>
      <c r="AN604" s="16"/>
      <c r="AO604" s="16"/>
      <c r="AP604" s="16"/>
      <c r="AQ604" s="16"/>
      <c r="AR604" s="16"/>
      <c r="AS604" s="16"/>
      <c r="AT604" s="16"/>
    </row>
    <row r="605">
      <c r="B605" t="s">
        <v>291</v>
      </c>
      <c r="C605" s="16" t="n">
        <v>0.0935117740102649</v>
      </c>
      <c r="D605" s="16" t="n">
        <v>0.314102784275063</v>
      </c>
      <c r="E605" s="16" t="n">
        <v>0.153723530858761</v>
      </c>
      <c r="F605" s="16" t="n">
        <v>0.0526438905166044</v>
      </c>
      <c r="G605" s="16"/>
      <c r="H605" s="16" t="n">
        <v>0.481882161490701</v>
      </c>
      <c r="I605" s="16" t="n">
        <v>0.0834772343197475</v>
      </c>
      <c r="J605" s="16"/>
      <c r="K605" s="16" t="n">
        <v>0.0480819201982188</v>
      </c>
      <c r="L605" s="16"/>
      <c r="M605" s="16" t="n">
        <v>0.0674682523269804</v>
      </c>
      <c r="N605" s="16" t="n">
        <v>0.256917577971264</v>
      </c>
      <c r="O605" s="16" t="n">
        <v>0.284101459568658</v>
      </c>
      <c r="P605" s="16" t="n">
        <v>0.264935262499956</v>
      </c>
      <c r="Q605" s="16"/>
      <c r="R605" s="16" t="n">
        <v>0.154942366514895</v>
      </c>
      <c r="S605" s="16" t="n">
        <v>0.0186540324596735</v>
      </c>
      <c r="T605" s="16" t="n">
        <v>0.167448614779882</v>
      </c>
      <c r="U605" s="16" t="n">
        <v>0.0718281316490443</v>
      </c>
      <c r="V605" s="16" t="n">
        <v>0.0770515908470812</v>
      </c>
      <c r="W605" s="16"/>
      <c r="X605" s="16" t="n">
        <v>0.0609195865064592</v>
      </c>
      <c r="Y605" s="16" t="n">
        <v>0.00797732405398314</v>
      </c>
      <c r="Z605" s="16" t="n">
        <v>0.171284139936636</v>
      </c>
      <c r="AA605" s="16" t="n">
        <v>0.0967066274766951</v>
      </c>
      <c r="AB605" s="16" t="n">
        <v>0.375913854158417</v>
      </c>
      <c r="AC605" s="16" t="n">
        <v>0.0479769800933802</v>
      </c>
      <c r="AD605" s="16" t="n">
        <v>0.452097416076539</v>
      </c>
      <c r="AE605" s="16"/>
      <c r="AF605" s="16" t="n">
        <v>0.0191940480791837</v>
      </c>
      <c r="AG605" s="16" t="n">
        <v>0.0653984046602904</v>
      </c>
      <c r="AH605" s="16" t="n">
        <v>0.231349242365644</v>
      </c>
      <c r="AI605" s="16" t="n">
        <v>0.0300296788616202</v>
      </c>
      <c r="AJ605" s="16" t="n">
        <v>0.0853919933121309</v>
      </c>
      <c r="AK605" s="16" t="n">
        <v>0.0317476473532281</v>
      </c>
      <c r="AL605" s="16" t="n">
        <v>0.515338245721478</v>
      </c>
      <c r="AM605" s="16" t="n">
        <v>0.180201404516898</v>
      </c>
      <c r="AN605" s="16" t="n">
        <v>0.0407525621539177</v>
      </c>
      <c r="AO605" s="16" t="n">
        <v>0.131128967061529</v>
      </c>
      <c r="AP605" s="16" t="n">
        <v>0.0146802096388134</v>
      </c>
      <c r="AQ605" s="16"/>
      <c r="AR605" s="16" t="n">
        <v>0.0526139196451425</v>
      </c>
      <c r="AS605" s="16" t="n">
        <v>0.294548751430593</v>
      </c>
      <c r="AT605" s="16" t="n">
        <v>0.0950036543515521</v>
      </c>
    </row>
    <row r="606">
      <c r="B606" t="s">
        <v>292</v>
      </c>
      <c r="C606" s="16" t="n">
        <v>0.150570548346925</v>
      </c>
      <c r="D606" s="16" t="n">
        <v>0.123339133636992</v>
      </c>
      <c r="E606" s="16" t="n">
        <v>0.291693686991961</v>
      </c>
      <c r="F606" s="16" t="n">
        <v>0.11628802258399</v>
      </c>
      <c r="G606" s="16"/>
      <c r="H606" s="16" t="n">
        <v>0.0686272582975097</v>
      </c>
      <c r="I606" s="16" t="n">
        <v>0.105517204481271</v>
      </c>
      <c r="J606" s="16"/>
      <c r="K606" s="16" t="n">
        <v>0.106929712533981</v>
      </c>
      <c r="L606" s="16"/>
      <c r="M606" s="16" t="n">
        <v>0.128998004116036</v>
      </c>
      <c r="N606" s="16" t="n">
        <v>0.262888574869954</v>
      </c>
      <c r="O606" s="16" t="n">
        <v>0.363865546817663</v>
      </c>
      <c r="P606" s="16" t="n">
        <v>0.366923010201638</v>
      </c>
      <c r="Q606" s="16"/>
      <c r="R606" s="16" t="n">
        <v>0.0251755081824363</v>
      </c>
      <c r="S606" s="16" t="n">
        <v>0.317667230126238</v>
      </c>
      <c r="T606" s="16" t="n">
        <v>0.216950593954269</v>
      </c>
      <c r="U606" s="16" t="n">
        <v>0.237717318556447</v>
      </c>
      <c r="V606" s="16" t="n">
        <v>0.0387620411102102</v>
      </c>
      <c r="W606" s="16"/>
      <c r="X606" s="16" t="n">
        <v>0.108580686474807</v>
      </c>
      <c r="Y606" s="16" t="n">
        <v>0.0640712392168419</v>
      </c>
      <c r="Z606" s="16" t="n">
        <v>0.282102218274839</v>
      </c>
      <c r="AA606" s="16" t="n">
        <v>0.35533502223222</v>
      </c>
      <c r="AB606" s="16" t="n">
        <v>0.23191672026867</v>
      </c>
      <c r="AC606" s="16" t="n">
        <v>0.249215035519219</v>
      </c>
      <c r="AD606" s="16" t="n">
        <v>0.0430168437272248</v>
      </c>
      <c r="AE606" s="16"/>
      <c r="AF606" s="16" t="n">
        <v>0.0704021700666701</v>
      </c>
      <c r="AG606" s="16" t="n">
        <v>0.00407714541570304</v>
      </c>
      <c r="AH606" s="16" t="n">
        <v>0.313897560982612</v>
      </c>
      <c r="AI606" s="16" t="n">
        <v>0.279944098287703</v>
      </c>
      <c r="AJ606" s="16" t="n">
        <v>0.0606763353151855</v>
      </c>
      <c r="AK606" s="16" t="n">
        <v>0.153320371986442</v>
      </c>
      <c r="AL606" s="16" t="n">
        <v>0.029789227254159</v>
      </c>
      <c r="AM606" s="16" t="n">
        <v>0.0308864218638534</v>
      </c>
      <c r="AN606" s="16" t="n">
        <v>0.315800836086862</v>
      </c>
      <c r="AO606" s="16" t="n">
        <v>0.138781118129742</v>
      </c>
      <c r="AP606" s="16" t="n">
        <v>0.699978733594337</v>
      </c>
      <c r="AQ606" s="16"/>
      <c r="AR606" s="16" t="n">
        <v>0.112039330233584</v>
      </c>
      <c r="AS606" s="16" t="n">
        <v>0.238922673882183</v>
      </c>
      <c r="AT606" s="16" t="n">
        <v>0.205377267931726</v>
      </c>
    </row>
    <row r="607">
      <c r="B607" t="s">
        <v>293</v>
      </c>
      <c r="C607" s="16" t="n">
        <v>0.196627112456064</v>
      </c>
      <c r="D607" s="16" t="n">
        <v>0.161051976124347</v>
      </c>
      <c r="E607" s="16" t="n">
        <v>0.155757259142634</v>
      </c>
      <c r="F607" s="16" t="n">
        <v>0.211466842250741</v>
      </c>
      <c r="G607" s="16"/>
      <c r="H607" s="16" t="n">
        <v>0.0619702212226682</v>
      </c>
      <c r="I607" s="16" t="n">
        <v>0.215973717573636</v>
      </c>
      <c r="J607" s="16"/>
      <c r="K607" s="16" t="n">
        <v>0.145155234195927</v>
      </c>
      <c r="L607" s="16"/>
      <c r="M607" s="16" t="n">
        <v>0.192571611987605</v>
      </c>
      <c r="N607" s="16" t="n">
        <v>0.22964533628096</v>
      </c>
      <c r="O607" s="16" t="n">
        <v>0.197623773115096</v>
      </c>
      <c r="P607" s="16" t="n">
        <v>0.238120658802505</v>
      </c>
      <c r="Q607" s="16"/>
      <c r="R607" s="16" t="n">
        <v>0.0217234202090114</v>
      </c>
      <c r="S607" s="16" t="n">
        <v>0.198292359124988</v>
      </c>
      <c r="T607" s="16" t="n">
        <v>0.185094291592126</v>
      </c>
      <c r="U607" s="16" t="n">
        <v>0.259249977457435</v>
      </c>
      <c r="V607" s="16" t="n">
        <v>0.197347068353754</v>
      </c>
      <c r="W607" s="16"/>
      <c r="X607" s="16" t="n">
        <v>0.291217877514743</v>
      </c>
      <c r="Y607" s="16" t="n">
        <v>0.209187626386318</v>
      </c>
      <c r="Z607" s="16" t="n">
        <v>0.0253446031138384</v>
      </c>
      <c r="AA607" s="16" t="n">
        <v>0.0346444398705382</v>
      </c>
      <c r="AB607" s="16" t="n">
        <v>0.0998599899694345</v>
      </c>
      <c r="AC607" s="16" t="n">
        <v>0.585306406460923</v>
      </c>
      <c r="AD607" s="16" t="n">
        <v>0.104007939770988</v>
      </c>
      <c r="AE607" s="16"/>
      <c r="AF607" s="16" t="n">
        <v>0.0430602481731135</v>
      </c>
      <c r="AG607" s="16" t="n">
        <v>0.0129730881596071</v>
      </c>
      <c r="AH607" s="16" t="n">
        <v>0.0117832592497516</v>
      </c>
      <c r="AI607" s="16" t="n">
        <v>0.251482476244405</v>
      </c>
      <c r="AJ607" s="16" t="n">
        <v>0.1521744636179</v>
      </c>
      <c r="AK607" s="16" t="n">
        <v>0.179064583987426</v>
      </c>
      <c r="AL607" s="16" t="n">
        <v>0.450829679992186</v>
      </c>
      <c r="AM607" s="16" t="n">
        <v>0.108717279307654</v>
      </c>
      <c r="AN607" s="16" t="n">
        <v>0.567088993355309</v>
      </c>
      <c r="AO607" s="16" t="n">
        <v>0.599691131655676</v>
      </c>
      <c r="AP607" s="16" t="n">
        <v>0.142879391807987</v>
      </c>
      <c r="AQ607" s="16"/>
      <c r="AR607" s="16" t="n">
        <v>0.210463798172523</v>
      </c>
      <c r="AS607" s="16" t="n">
        <v>0.122885836428618</v>
      </c>
      <c r="AT607" s="16" t="n">
        <v>0.199148224404446</v>
      </c>
    </row>
    <row r="608">
      <c r="B608" t="s">
        <v>294</v>
      </c>
      <c r="C608" s="16" t="n">
        <v>0.126184461373991</v>
      </c>
      <c r="D608" s="16" t="n">
        <v>0.0191722883273712</v>
      </c>
      <c r="E608" s="16" t="n">
        <v>0.304251275507015</v>
      </c>
      <c r="F608" s="16" t="n">
        <v>0.0911373921910582</v>
      </c>
      <c r="G608" s="16"/>
      <c r="H608" s="16" t="n">
        <v>0.0975375749147007</v>
      </c>
      <c r="I608" s="16" t="n">
        <v>0.065577660944404</v>
      </c>
      <c r="J608" s="16"/>
      <c r="K608" s="16" t="n">
        <v>0.217231431965413</v>
      </c>
      <c r="L608" s="16"/>
      <c r="M608" s="16" t="n">
        <v>0.129971665229889</v>
      </c>
      <c r="N608" s="16" t="n">
        <v>0.109012445917118</v>
      </c>
      <c r="O608" s="16" t="n">
        <v>0.0850562659199648</v>
      </c>
      <c r="P608" s="16" t="n">
        <v>0.0708177961486817</v>
      </c>
      <c r="Q608" s="16"/>
      <c r="R608" s="16" t="n">
        <v>0.133026450848943</v>
      </c>
      <c r="S608" s="16" t="n">
        <v>0.110620353655211</v>
      </c>
      <c r="T608" s="16" t="n">
        <v>0.0573126714615617</v>
      </c>
      <c r="U608" s="16" t="n">
        <v>0.249987171700531</v>
      </c>
      <c r="V608" s="16" t="n">
        <v>0.0831088768842704</v>
      </c>
      <c r="W608" s="16"/>
      <c r="X608" s="16" t="n">
        <v>0.108989124334026</v>
      </c>
      <c r="Y608" s="16" t="n">
        <v>0.0971171305013991</v>
      </c>
      <c r="Z608" s="16" t="n">
        <v>0.257003308480497</v>
      </c>
      <c r="AA608" s="16" t="n">
        <v>0.17359347497838</v>
      </c>
      <c r="AB608" s="16" t="n">
        <v>0.136862206705982</v>
      </c>
      <c r="AC608" s="16" t="n">
        <v>0.0574192249220616</v>
      </c>
      <c r="AD608" s="16" t="n">
        <v>0.38003501458462</v>
      </c>
      <c r="AE608" s="16"/>
      <c r="AF608" s="16" t="n">
        <v>0</v>
      </c>
      <c r="AG608" s="16" t="n">
        <v>0.153761910256673</v>
      </c>
      <c r="AH608" s="16" t="n">
        <v>0.00547943428344492</v>
      </c>
      <c r="AI608" s="16" t="n">
        <v>0.0123982369634527</v>
      </c>
      <c r="AJ608" s="16" t="n">
        <v>0.0745182160049341</v>
      </c>
      <c r="AK608" s="16" t="n">
        <v>0.0860556699579274</v>
      </c>
      <c r="AL608" s="16" t="n">
        <v>0.0034912882207378</v>
      </c>
      <c r="AM608" s="16" t="n">
        <v>0.520225637540936</v>
      </c>
      <c r="AN608" s="16" t="n">
        <v>0.0381788042019554</v>
      </c>
      <c r="AO608" s="16" t="n">
        <v>0.000318354056933719</v>
      </c>
      <c r="AP608" s="16" t="n">
        <v>0.142461664958863</v>
      </c>
      <c r="AQ608" s="16"/>
      <c r="AR608" s="16" t="n">
        <v>0.0818319408856202</v>
      </c>
      <c r="AS608" s="16" t="n">
        <v>0.249356597187542</v>
      </c>
      <c r="AT608" s="16" t="n">
        <v>0.177924524872784</v>
      </c>
    </row>
    <row r="609">
      <c r="B609" t="s">
        <v>295</v>
      </c>
      <c r="C609" s="16" t="n">
        <v>0.0922301885406163</v>
      </c>
      <c r="D609" s="16" t="n">
        <v>0.013340039088822</v>
      </c>
      <c r="E609" s="16" t="n">
        <v>0.0828422005792714</v>
      </c>
      <c r="F609" s="16" t="n">
        <v>0.103630476727562</v>
      </c>
      <c r="G609" s="16"/>
      <c r="H609" s="16" t="n">
        <v>0.0197014796214374</v>
      </c>
      <c r="I609" s="16" t="n">
        <v>0.104803987252108</v>
      </c>
      <c r="J609" s="16"/>
      <c r="K609" s="16" t="n">
        <v>0.0406025856685933</v>
      </c>
      <c r="L609" s="16"/>
      <c r="M609" s="16" t="n">
        <v>0.0957507085094721</v>
      </c>
      <c r="N609" s="16" t="n">
        <v>0.0931104461680281</v>
      </c>
      <c r="O609" s="16" t="n">
        <v>0.00541396438219832</v>
      </c>
      <c r="P609" s="16" t="n">
        <v>0.0166228095908608</v>
      </c>
      <c r="Q609" s="16"/>
      <c r="R609" s="16" t="n">
        <v>0</v>
      </c>
      <c r="S609" s="16" t="n">
        <v>0</v>
      </c>
      <c r="T609" s="16" t="n">
        <v>0.281607396159693</v>
      </c>
      <c r="U609" s="16" t="n">
        <v>0.0162185929740877</v>
      </c>
      <c r="V609" s="16" t="n">
        <v>0.0801204373537253</v>
      </c>
      <c r="W609" s="16"/>
      <c r="X609" s="16" t="n">
        <v>0.052969074834927</v>
      </c>
      <c r="Y609" s="16" t="n">
        <v>0.243152512915095</v>
      </c>
      <c r="Z609" s="16" t="n">
        <v>0.262333774602355</v>
      </c>
      <c r="AA609" s="16" t="n">
        <v>0.00665830392437155</v>
      </c>
      <c r="AB609" s="16" t="n">
        <v>0.0117535428241541</v>
      </c>
      <c r="AC609" s="16" t="n">
        <v>0.0504406832296143</v>
      </c>
      <c r="AD609" s="16" t="n">
        <v>0.00287993799059173</v>
      </c>
      <c r="AE609" s="16"/>
      <c r="AF609" s="16" t="n">
        <v>0</v>
      </c>
      <c r="AG609" s="16" t="n">
        <v>0.763388632664758</v>
      </c>
      <c r="AH609" s="16" t="n">
        <v>0.00426347327913245</v>
      </c>
      <c r="AI609" s="16" t="n">
        <v>0.0113521957603691</v>
      </c>
      <c r="AJ609" s="16" t="n">
        <v>0.120884005770262</v>
      </c>
      <c r="AK609" s="16" t="n">
        <v>0.00300187832434041</v>
      </c>
      <c r="AL609" s="16" t="n">
        <v>0</v>
      </c>
      <c r="AM609" s="16" t="n">
        <v>0.154709367079359</v>
      </c>
      <c r="AN609" s="16" t="n">
        <v>0.0381788042019554</v>
      </c>
      <c r="AO609" s="16" t="n">
        <v>0.12806529354585</v>
      </c>
      <c r="AP609" s="16" t="n">
        <v>0</v>
      </c>
      <c r="AQ609" s="16"/>
      <c r="AR609" s="16" t="n">
        <v>0.0629414897396606</v>
      </c>
      <c r="AS609" s="16" t="n">
        <v>0.0870975895133162</v>
      </c>
      <c r="AT609" s="16" t="n">
        <v>0.172093256412845</v>
      </c>
    </row>
    <row r="610">
      <c r="B610" t="s">
        <v>92</v>
      </c>
      <c r="C610" s="16" t="n">
        <v>0.340875915272139</v>
      </c>
      <c r="D610" s="16" t="n">
        <v>0.368993778547405</v>
      </c>
      <c r="E610" s="16" t="n">
        <v>0.011732046920358</v>
      </c>
      <c r="F610" s="16" t="n">
        <v>0.424833375730044</v>
      </c>
      <c r="G610" s="16"/>
      <c r="H610" s="16" t="n">
        <v>0.270281304452983</v>
      </c>
      <c r="I610" s="16" t="n">
        <v>0.424650195428834</v>
      </c>
      <c r="J610" s="16"/>
      <c r="K610" s="16" t="n">
        <v>0.441999115437866</v>
      </c>
      <c r="L610" s="16"/>
      <c r="M610" s="16" t="n">
        <v>0.385239757830018</v>
      </c>
      <c r="N610" s="16" t="n">
        <v>0.0484256187926762</v>
      </c>
      <c r="O610" s="16" t="n">
        <v>0.06393899019642</v>
      </c>
      <c r="P610" s="16" t="n">
        <v>0.0425804627563576</v>
      </c>
      <c r="Q610" s="16"/>
      <c r="R610" s="16" t="n">
        <v>0.665132254244714</v>
      </c>
      <c r="S610" s="16" t="n">
        <v>0.35476602463389</v>
      </c>
      <c r="T610" s="16" t="n">
        <v>0.0915864320524684</v>
      </c>
      <c r="U610" s="16" t="n">
        <v>0.164998807662455</v>
      </c>
      <c r="V610" s="16" t="n">
        <v>0.523609985450958</v>
      </c>
      <c r="W610" s="16"/>
      <c r="X610" s="16" t="n">
        <v>0.377323650335038</v>
      </c>
      <c r="Y610" s="16" t="n">
        <v>0.378494166926363</v>
      </c>
      <c r="Z610" s="16" t="n">
        <v>0.0019319555918344</v>
      </c>
      <c r="AA610" s="16" t="n">
        <v>0.333062131517795</v>
      </c>
      <c r="AB610" s="16" t="n">
        <v>0.143693686073343</v>
      </c>
      <c r="AC610" s="16" t="n">
        <v>0.00964166977480198</v>
      </c>
      <c r="AD610" s="16" t="n">
        <v>0.0179628478500361</v>
      </c>
      <c r="AE610" s="16"/>
      <c r="AF610" s="16" t="n">
        <v>0.867343533681033</v>
      </c>
      <c r="AG610" s="16" t="n">
        <v>0.000400818842968049</v>
      </c>
      <c r="AH610" s="16" t="n">
        <v>0.433227029839416</v>
      </c>
      <c r="AI610" s="16" t="n">
        <v>0.41479331388245</v>
      </c>
      <c r="AJ610" s="16" t="n">
        <v>0.506354985979587</v>
      </c>
      <c r="AK610" s="16" t="n">
        <v>0.546809848390637</v>
      </c>
      <c r="AL610" s="16" t="n">
        <v>0.000551558811439841</v>
      </c>
      <c r="AM610" s="16" t="n">
        <v>0.00525988969129912</v>
      </c>
      <c r="AN610" s="16" t="n">
        <v>0</v>
      </c>
      <c r="AO610" s="16" t="n">
        <v>0.00201513555026944</v>
      </c>
      <c r="AP610" s="16" t="n">
        <v>0</v>
      </c>
      <c r="AQ610" s="16"/>
      <c r="AR610" s="16" t="n">
        <v>0.48010952132347</v>
      </c>
      <c r="AS610" s="16" t="n">
        <v>0.00718855155774896</v>
      </c>
      <c r="AT610" s="16" t="n">
        <v>0.150453072026646</v>
      </c>
    </row>
    <row r="611">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c r="AA611" s="16"/>
      <c r="AB611" s="16"/>
      <c r="AC611" s="16"/>
      <c r="AD611" s="16"/>
      <c r="AE611" s="16"/>
      <c r="AF611" s="16"/>
      <c r="AG611" s="16"/>
      <c r="AH611" s="16"/>
      <c r="AI611" s="16"/>
      <c r="AJ611" s="16"/>
      <c r="AK611" s="16"/>
      <c r="AL611" s="16"/>
      <c r="AM611" s="16"/>
      <c r="AN611" s="16"/>
      <c r="AO611" s="16"/>
      <c r="AP611" s="16"/>
      <c r="AQ611" s="16"/>
      <c r="AR611" s="16"/>
      <c r="AS611" s="16"/>
      <c r="AT611" s="16"/>
    </row>
    <row r="612">
      <c r="B612" s="7" t="s">
        <v>301</v>
      </c>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c r="AA612" s="16"/>
      <c r="AB612" s="16"/>
      <c r="AC612" s="16"/>
      <c r="AD612" s="16"/>
      <c r="AE612" s="16"/>
      <c r="AF612" s="16"/>
      <c r="AG612" s="16"/>
      <c r="AH612" s="16"/>
      <c r="AI612" s="16"/>
      <c r="AJ612" s="16"/>
      <c r="AK612" s="16"/>
      <c r="AL612" s="16"/>
      <c r="AM612" s="16"/>
      <c r="AN612" s="16"/>
      <c r="AO612" s="16"/>
      <c r="AP612" s="16"/>
      <c r="AQ612" s="16"/>
      <c r="AR612" s="16"/>
      <c r="AS612" s="16"/>
      <c r="AT612" s="16"/>
    </row>
    <row r="613">
      <c r="B613" s="26" t="s">
        <v>74</v>
      </c>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c r="AA613" s="16"/>
      <c r="AB613" s="16"/>
      <c r="AC613" s="16"/>
      <c r="AD613" s="16"/>
      <c r="AE613" s="16"/>
      <c r="AF613" s="16"/>
      <c r="AG613" s="16"/>
      <c r="AH613" s="16"/>
      <c r="AI613" s="16"/>
      <c r="AJ613" s="16"/>
      <c r="AK613" s="16"/>
      <c r="AL613" s="16"/>
      <c r="AM613" s="16"/>
      <c r="AN613" s="16"/>
      <c r="AO613" s="16"/>
      <c r="AP613" s="16"/>
      <c r="AQ613" s="16"/>
      <c r="AR613" s="16"/>
      <c r="AS613" s="16"/>
      <c r="AT613" s="16"/>
    </row>
    <row r="614">
      <c r="B614" t="s">
        <v>291</v>
      </c>
      <c r="C614" s="16" t="n">
        <v>0.077378321282439</v>
      </c>
      <c r="D614" s="16" t="n">
        <v>0.100464462832523</v>
      </c>
      <c r="E614" s="16" t="n">
        <v>0.182622939786602</v>
      </c>
      <c r="F614" s="16" t="n">
        <v>0.0469078495340083</v>
      </c>
      <c r="G614" s="16"/>
      <c r="H614" s="16" t="n">
        <v>0.287381802369485</v>
      </c>
      <c r="I614" s="16" t="n">
        <v>0.0692765686528656</v>
      </c>
      <c r="J614" s="16"/>
      <c r="K614" s="16" t="n">
        <v>0.0712850294244033</v>
      </c>
      <c r="L614" s="16"/>
      <c r="M614" s="16" t="n">
        <v>0.0576840352765962</v>
      </c>
      <c r="N614" s="16" t="n">
        <v>0.164598098193787</v>
      </c>
      <c r="O614" s="16" t="n">
        <v>0.317026665226022</v>
      </c>
      <c r="P614" s="16" t="n">
        <v>0.294087126564855</v>
      </c>
      <c r="Q614" s="16"/>
      <c r="R614" s="16" t="n">
        <v>0.154942366514895</v>
      </c>
      <c r="S614" s="16" t="n">
        <v>0.0136257711944479</v>
      </c>
      <c r="T614" s="16" t="n">
        <v>0.182905659126206</v>
      </c>
      <c r="U614" s="16" t="n">
        <v>0.0654248128475144</v>
      </c>
      <c r="V614" s="16" t="n">
        <v>0.0316431468312109</v>
      </c>
      <c r="W614" s="16"/>
      <c r="X614" s="16" t="n">
        <v>0.0376505352270196</v>
      </c>
      <c r="Y614" s="16" t="n">
        <v>0.0106726564933122</v>
      </c>
      <c r="Z614" s="16" t="n">
        <v>0.259301024352694</v>
      </c>
      <c r="AA614" s="16" t="n">
        <v>0.102987903772246</v>
      </c>
      <c r="AB614" s="16" t="n">
        <v>0.162591590541493</v>
      </c>
      <c r="AC614" s="16" t="n">
        <v>0.191949323723504</v>
      </c>
      <c r="AD614" s="16" t="n">
        <v>0.422780473033606</v>
      </c>
      <c r="AE614" s="16"/>
      <c r="AF614" s="16" t="n">
        <v>0.0420659169151294</v>
      </c>
      <c r="AG614" s="16" t="n">
        <v>0.0653984046602904</v>
      </c>
      <c r="AH614" s="16" t="n">
        <v>0.27691726153209</v>
      </c>
      <c r="AI614" s="16" t="n">
        <v>0.0378771352518558</v>
      </c>
      <c r="AJ614" s="16" t="n">
        <v>0.0395986584627083</v>
      </c>
      <c r="AK614" s="16" t="n">
        <v>0.0195760933240106</v>
      </c>
      <c r="AL614" s="16" t="n">
        <v>0.465841354675573</v>
      </c>
      <c r="AM614" s="16" t="n">
        <v>0.10209331161035</v>
      </c>
      <c r="AN614" s="16" t="n">
        <v>0.0640722361116016</v>
      </c>
      <c r="AO614" s="16" t="n">
        <v>0.139656073294059</v>
      </c>
      <c r="AP614" s="16" t="n">
        <v>0.0161396638696635</v>
      </c>
      <c r="AQ614" s="16"/>
      <c r="AR614" s="16" t="n">
        <v>0.0251310865369544</v>
      </c>
      <c r="AS614" s="16" t="n">
        <v>0.368265251248461</v>
      </c>
      <c r="AT614" s="16" t="n">
        <v>0.06128444819094</v>
      </c>
    </row>
    <row r="615">
      <c r="B615" t="s">
        <v>292</v>
      </c>
      <c r="C615" s="16" t="n">
        <v>0.131830652075512</v>
      </c>
      <c r="D615" s="16" t="n">
        <v>0.335096010678814</v>
      </c>
      <c r="E615" s="16" t="n">
        <v>0.382770280863138</v>
      </c>
      <c r="F615" s="16" t="n">
        <v>0.0424288800087882</v>
      </c>
      <c r="G615" s="16"/>
      <c r="H615" s="16" t="n">
        <v>0.23983826424987</v>
      </c>
      <c r="I615" s="16" t="n">
        <v>0.0938603346108589</v>
      </c>
      <c r="J615" s="16"/>
      <c r="K615" s="16" t="n">
        <v>0.0454369647193658</v>
      </c>
      <c r="L615" s="16"/>
      <c r="M615" s="16" t="n">
        <v>0.0947770473956193</v>
      </c>
      <c r="N615" s="16" t="n">
        <v>0.387731673691017</v>
      </c>
      <c r="O615" s="16" t="n">
        <v>0.337702521585393</v>
      </c>
      <c r="P615" s="16" t="n">
        <v>0.333734971160537</v>
      </c>
      <c r="Q615" s="16"/>
      <c r="R615" s="16" t="n">
        <v>0.0468989283914478</v>
      </c>
      <c r="S615" s="16" t="n">
        <v>0.0444041242854896</v>
      </c>
      <c r="T615" s="16" t="n">
        <v>0.20555368351966</v>
      </c>
      <c r="U615" s="16" t="n">
        <v>0.208853396799355</v>
      </c>
      <c r="V615" s="16" t="n">
        <v>0.0850848667373637</v>
      </c>
      <c r="W615" s="16"/>
      <c r="X615" s="16" t="n">
        <v>0.0932955974676766</v>
      </c>
      <c r="Y615" s="16" t="n">
        <v>0.0233769748721689</v>
      </c>
      <c r="Z615" s="16" t="n">
        <v>0.205582843996075</v>
      </c>
      <c r="AA615" s="16" t="n">
        <v>0.338804051631592</v>
      </c>
      <c r="AB615" s="16" t="n">
        <v>0.41262590659908</v>
      </c>
      <c r="AC615" s="16" t="n">
        <v>0.0968838404618126</v>
      </c>
      <c r="AD615" s="16" t="n">
        <v>0.052438702154915</v>
      </c>
      <c r="AE615" s="16"/>
      <c r="AF615" s="16" t="n">
        <v>0.0837780524052008</v>
      </c>
      <c r="AG615" s="16" t="n">
        <v>0.00291456239182843</v>
      </c>
      <c r="AH615" s="16" t="n">
        <v>0.239804404116313</v>
      </c>
      <c r="AI615" s="16" t="n">
        <v>0.274763285978793</v>
      </c>
      <c r="AJ615" s="16" t="n">
        <v>0.110112940299512</v>
      </c>
      <c r="AK615" s="16" t="n">
        <v>0.0405702359702535</v>
      </c>
      <c r="AL615" s="16" t="n">
        <v>0.0487337353911833</v>
      </c>
      <c r="AM615" s="16" t="n">
        <v>0.164320270682988</v>
      </c>
      <c r="AN615" s="16" t="n">
        <v>0.386942793257219</v>
      </c>
      <c r="AO615" s="16" t="n">
        <v>0.138050934221267</v>
      </c>
      <c r="AP615" s="16" t="n">
        <v>0.54358159201551</v>
      </c>
      <c r="AQ615" s="16"/>
      <c r="AR615" s="16" t="n">
        <v>0.0969842717325778</v>
      </c>
      <c r="AS615" s="16" t="n">
        <v>0.0897582483616267</v>
      </c>
      <c r="AT615" s="16" t="n">
        <v>0.24585450144554</v>
      </c>
    </row>
    <row r="616">
      <c r="B616" t="s">
        <v>293</v>
      </c>
      <c r="C616" s="16" t="n">
        <v>0.26527535237248</v>
      </c>
      <c r="D616" s="16" t="n">
        <v>0.158608993197672</v>
      </c>
      <c r="E616" s="16" t="n">
        <v>0.259967131405816</v>
      </c>
      <c r="F616" s="16" t="n">
        <v>0.278734448222793</v>
      </c>
      <c r="G616" s="16"/>
      <c r="H616" s="16" t="n">
        <v>0.128823907218999</v>
      </c>
      <c r="I616" s="16" t="n">
        <v>0.272755065469365</v>
      </c>
      <c r="J616" s="16"/>
      <c r="K616" s="16" t="n">
        <v>0.392363051214887</v>
      </c>
      <c r="L616" s="16"/>
      <c r="M616" s="16" t="n">
        <v>0.267876759137264</v>
      </c>
      <c r="N616" s="16" t="n">
        <v>0.273610544110905</v>
      </c>
      <c r="O616" s="16" t="n">
        <v>0.162321769024876</v>
      </c>
      <c r="P616" s="16" t="n">
        <v>0.260797730857669</v>
      </c>
      <c r="Q616" s="16"/>
      <c r="R616" s="16" t="n">
        <v>0.133026450848943</v>
      </c>
      <c r="S616" s="16" t="n">
        <v>0.373832571874815</v>
      </c>
      <c r="T616" s="16" t="n">
        <v>0.228668403260324</v>
      </c>
      <c r="U616" s="16" t="n">
        <v>0.351517703524436</v>
      </c>
      <c r="V616" s="16" t="n">
        <v>0.220405602879689</v>
      </c>
      <c r="W616" s="16"/>
      <c r="X616" s="16" t="n">
        <v>0.360474663692532</v>
      </c>
      <c r="Y616" s="16" t="n">
        <v>0.339879639086437</v>
      </c>
      <c r="Z616" s="16" t="n">
        <v>0.143682859292666</v>
      </c>
      <c r="AA616" s="16" t="n">
        <v>0.124593983410156</v>
      </c>
      <c r="AB616" s="16" t="n">
        <v>0.264803212095286</v>
      </c>
      <c r="AC616" s="16" t="n">
        <v>0.0286982908036661</v>
      </c>
      <c r="AD616" s="16" t="n">
        <v>0.105926717956282</v>
      </c>
      <c r="AE616" s="16"/>
      <c r="AF616" s="16" t="n">
        <v>0.00681249699863704</v>
      </c>
      <c r="AG616" s="16" t="n">
        <v>0.0188303680255306</v>
      </c>
      <c r="AH616" s="16" t="n">
        <v>0.0274906181667861</v>
      </c>
      <c r="AI616" s="16" t="n">
        <v>0.253896705823521</v>
      </c>
      <c r="AJ616" s="16" t="n">
        <v>0.32930808042576</v>
      </c>
      <c r="AK616" s="16" t="n">
        <v>0.319442402355119</v>
      </c>
      <c r="AL616" s="16" t="n">
        <v>0.459262704746256</v>
      </c>
      <c r="AM616" s="16" t="n">
        <v>0.245966161159205</v>
      </c>
      <c r="AN616" s="16" t="n">
        <v>0.48825217986325</v>
      </c>
      <c r="AO616" s="16" t="n">
        <v>0.464795513370632</v>
      </c>
      <c r="AP616" s="16" t="n">
        <v>0.142461664958863</v>
      </c>
      <c r="AQ616" s="16"/>
      <c r="AR616" s="16" t="n">
        <v>0.313947353413143</v>
      </c>
      <c r="AS616" s="16" t="n">
        <v>0.114118122796302</v>
      </c>
      <c r="AT616" s="16" t="n">
        <v>0.216946015667413</v>
      </c>
    </row>
    <row r="617">
      <c r="B617" t="s">
        <v>294</v>
      </c>
      <c r="C617" s="16" t="n">
        <v>0.179534830533035</v>
      </c>
      <c r="D617" s="16" t="n">
        <v>0.0264505007077812</v>
      </c>
      <c r="E617" s="16" t="n">
        <v>0.0139764460372148</v>
      </c>
      <c r="F617" s="16" t="n">
        <v>0.240662742333829</v>
      </c>
      <c r="G617" s="16"/>
      <c r="H617" s="16" t="n">
        <v>0.035229187152792</v>
      </c>
      <c r="I617" s="16" t="n">
        <v>0.192457481934903</v>
      </c>
      <c r="J617" s="16"/>
      <c r="K617" s="16" t="n">
        <v>0.0374498510215071</v>
      </c>
      <c r="L617" s="16"/>
      <c r="M617" s="16" t="n">
        <v>0.200215439100668</v>
      </c>
      <c r="N617" s="16" t="n">
        <v>0.0238529996236346</v>
      </c>
      <c r="O617" s="16" t="n">
        <v>0.113106089000379</v>
      </c>
      <c r="P617" s="16" t="n">
        <v>0.0425516726860473</v>
      </c>
      <c r="Q617" s="16"/>
      <c r="R617" s="16" t="n">
        <v>0</v>
      </c>
      <c r="S617" s="16" t="n">
        <v>0.107116102719908</v>
      </c>
      <c r="T617" s="16" t="n">
        <v>0.22082654029383</v>
      </c>
      <c r="U617" s="16" t="n">
        <v>0.235064434555925</v>
      </c>
      <c r="V617" s="16" t="n">
        <v>0.177290341427096</v>
      </c>
      <c r="W617" s="16"/>
      <c r="X617" s="16" t="n">
        <v>0.246044618384878</v>
      </c>
      <c r="Y617" s="16" t="n">
        <v>0.271669999728748</v>
      </c>
      <c r="Z617" s="16" t="n">
        <v>0.126992687048456</v>
      </c>
      <c r="AA617" s="16" t="n">
        <v>0.0047477399209269</v>
      </c>
      <c r="AB617" s="16" t="n">
        <v>0.0249015774701935</v>
      </c>
      <c r="AC617" s="16" t="n">
        <v>0.00964166977480198</v>
      </c>
      <c r="AD617" s="16" t="n">
        <v>0.0613047326560561</v>
      </c>
      <c r="AE617" s="16"/>
      <c r="AF617" s="16" t="n">
        <v>0</v>
      </c>
      <c r="AG617" s="16" t="n">
        <v>0.567948033679919</v>
      </c>
      <c r="AH617" s="16" t="n">
        <v>0.0219790278666725</v>
      </c>
      <c r="AI617" s="16" t="n">
        <v>0.272871862770381</v>
      </c>
      <c r="AJ617" s="16" t="n">
        <v>0.0142718286338326</v>
      </c>
      <c r="AK617" s="16" t="n">
        <v>0.201388277305723</v>
      </c>
      <c r="AL617" s="16" t="n">
        <v>0.0256106463755481</v>
      </c>
      <c r="AM617" s="16" t="n">
        <v>0.316387505891758</v>
      </c>
      <c r="AN617" s="16" t="n">
        <v>0.0145956556867555</v>
      </c>
      <c r="AO617" s="16" t="n">
        <v>0.129113831511259</v>
      </c>
      <c r="AP617" s="16" t="n">
        <v>0</v>
      </c>
      <c r="AQ617" s="16"/>
      <c r="AR617" s="16" t="n">
        <v>0.0799793007107512</v>
      </c>
      <c r="AS617" s="16" t="n">
        <v>0.165417331823358</v>
      </c>
      <c r="AT617" s="16" t="n">
        <v>0.449239131984652</v>
      </c>
    </row>
    <row r="618">
      <c r="B618" t="s">
        <v>295</v>
      </c>
      <c r="C618" s="16" t="n">
        <v>0.0846344921822932</v>
      </c>
      <c r="D618" s="16" t="n">
        <v>0.00225118956733859</v>
      </c>
      <c r="E618" s="16" t="n">
        <v>0.0821474443941377</v>
      </c>
      <c r="F618" s="16" t="n">
        <v>0.0946026245568987</v>
      </c>
      <c r="G618" s="16"/>
      <c r="H618" s="16" t="n">
        <v>0.0193738278187064</v>
      </c>
      <c r="I618" s="16" t="n">
        <v>0.0777073829202997</v>
      </c>
      <c r="J618" s="16"/>
      <c r="K618" s="16" t="n">
        <v>0.0770766954004146</v>
      </c>
      <c r="L618" s="16"/>
      <c r="M618" s="16" t="n">
        <v>0.0889840086554543</v>
      </c>
      <c r="N618" s="16" t="n">
        <v>0.0707680324803521</v>
      </c>
      <c r="O618" s="16" t="n">
        <v>0.0167318937313064</v>
      </c>
      <c r="P618" s="16" t="n">
        <v>0.0268288015926065</v>
      </c>
      <c r="Q618" s="16"/>
      <c r="R618" s="16" t="n">
        <v>0</v>
      </c>
      <c r="S618" s="16" t="n">
        <v>0.193437380912161</v>
      </c>
      <c r="T618" s="16" t="n">
        <v>0.0671934060430767</v>
      </c>
      <c r="U618" s="16" t="n">
        <v>0.0442206771010007</v>
      </c>
      <c r="V618" s="16" t="n">
        <v>0.105266072424497</v>
      </c>
      <c r="W618" s="16"/>
      <c r="X618" s="16" t="n">
        <v>0.108438260767624</v>
      </c>
      <c r="Y618" s="16" t="n">
        <v>0.0692515873921506</v>
      </c>
      <c r="Z618" s="16" t="n">
        <v>0.229128453509687</v>
      </c>
      <c r="AA618" s="16" t="n">
        <v>0.0955849246990578</v>
      </c>
      <c r="AB618" s="16" t="n">
        <v>0.0114498048202877</v>
      </c>
      <c r="AC618" s="16" t="n">
        <v>0</v>
      </c>
      <c r="AD618" s="16" t="n">
        <v>0.0047725831380546</v>
      </c>
      <c r="AE618" s="16"/>
      <c r="AF618" s="16" t="n">
        <v>0.00730819155011732</v>
      </c>
      <c r="AG618" s="16" t="n">
        <v>0.298134426829248</v>
      </c>
      <c r="AH618" s="16" t="n">
        <v>0.0005816584787224</v>
      </c>
      <c r="AI618" s="16" t="n">
        <v>0.0236990860656079</v>
      </c>
      <c r="AJ618" s="16" t="n">
        <v>0.122965275034801</v>
      </c>
      <c r="AK618" s="16" t="n">
        <v>0.0373031141686805</v>
      </c>
      <c r="AL618" s="16" t="n">
        <v>0</v>
      </c>
      <c r="AM618" s="16" t="n">
        <v>0.16579964718805</v>
      </c>
      <c r="AN618" s="16" t="n">
        <v>0.00795833087921904</v>
      </c>
      <c r="AO618" s="16" t="n">
        <v>0.12806529354585</v>
      </c>
      <c r="AP618" s="16" t="n">
        <v>0.1553554141971</v>
      </c>
      <c r="AQ618" s="16"/>
      <c r="AR618" s="16" t="n">
        <v>0.0791758187016345</v>
      </c>
      <c r="AS618" s="16" t="n">
        <v>0.249141154765411</v>
      </c>
      <c r="AT618" s="16" t="n">
        <v>0.0120790217744134</v>
      </c>
    </row>
    <row r="619">
      <c r="B619" t="s">
        <v>92</v>
      </c>
      <c r="C619" s="16" t="n">
        <v>0.26134635155424</v>
      </c>
      <c r="D619" s="16" t="n">
        <v>0.377128843015871</v>
      </c>
      <c r="E619" s="16" t="n">
        <v>0.0785157575130916</v>
      </c>
      <c r="F619" s="16" t="n">
        <v>0.296663455343682</v>
      </c>
      <c r="G619" s="16"/>
      <c r="H619" s="16" t="n">
        <v>0.289353011190147</v>
      </c>
      <c r="I619" s="16" t="n">
        <v>0.293943166411709</v>
      </c>
      <c r="J619" s="16"/>
      <c r="K619" s="16" t="n">
        <v>0.376388408219422</v>
      </c>
      <c r="L619" s="16"/>
      <c r="M619" s="16" t="n">
        <v>0.290462710434399</v>
      </c>
      <c r="N619" s="16" t="n">
        <v>0.0794386519003041</v>
      </c>
      <c r="O619" s="16" t="n">
        <v>0.0531110614320233</v>
      </c>
      <c r="P619" s="16" t="n">
        <v>0.0419996971382845</v>
      </c>
      <c r="Q619" s="16"/>
      <c r="R619" s="16" t="n">
        <v>0.665132254244714</v>
      </c>
      <c r="S619" s="16" t="n">
        <v>0.267584049013178</v>
      </c>
      <c r="T619" s="16" t="n">
        <v>0.0948523077569029</v>
      </c>
      <c r="U619" s="16" t="n">
        <v>0.0949189751717684</v>
      </c>
      <c r="V619" s="16" t="n">
        <v>0.380309969700143</v>
      </c>
      <c r="W619" s="16"/>
      <c r="X619" s="16" t="n">
        <v>0.15409632446027</v>
      </c>
      <c r="Y619" s="16" t="n">
        <v>0.285149142427184</v>
      </c>
      <c r="Z619" s="16" t="n">
        <v>0.0353121318004221</v>
      </c>
      <c r="AA619" s="16" t="n">
        <v>0.333281396566022</v>
      </c>
      <c r="AB619" s="16" t="n">
        <v>0.123627908473659</v>
      </c>
      <c r="AC619" s="16" t="n">
        <v>0.672826875236215</v>
      </c>
      <c r="AD619" s="16" t="n">
        <v>0.352776791061086</v>
      </c>
      <c r="AE619" s="16"/>
      <c r="AF619" s="16" t="n">
        <v>0.860035342130915</v>
      </c>
      <c r="AG619" s="16" t="n">
        <v>0.0467742044131833</v>
      </c>
      <c r="AH619" s="16" t="n">
        <v>0.433227029839416</v>
      </c>
      <c r="AI619" s="16" t="n">
        <v>0.136891924109842</v>
      </c>
      <c r="AJ619" s="16" t="n">
        <v>0.383743217143387</v>
      </c>
      <c r="AK619" s="16" t="n">
        <v>0.381719876876213</v>
      </c>
      <c r="AL619" s="16" t="n">
        <v>0.000551558811439841</v>
      </c>
      <c r="AM619" s="16" t="n">
        <v>0.00543310346764949</v>
      </c>
      <c r="AN619" s="16" t="n">
        <v>0.0381788042019554</v>
      </c>
      <c r="AO619" s="16" t="n">
        <v>0.000318354056933719</v>
      </c>
      <c r="AP619" s="16" t="n">
        <v>0.142461664958863</v>
      </c>
      <c r="AQ619" s="16"/>
      <c r="AR619" s="16" t="n">
        <v>0.404782168904939</v>
      </c>
      <c r="AS619" s="16" t="n">
        <v>0.0132998910048416</v>
      </c>
      <c r="AT619" s="16" t="n">
        <v>0.0145968809370413</v>
      </c>
    </row>
    <row r="620">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c r="AA620" s="16"/>
      <c r="AB620" s="16"/>
      <c r="AC620" s="16"/>
      <c r="AD620" s="16"/>
      <c r="AE620" s="16"/>
      <c r="AF620" s="16"/>
      <c r="AG620" s="16"/>
      <c r="AH620" s="16"/>
      <c r="AI620" s="16"/>
      <c r="AJ620" s="16"/>
      <c r="AK620" s="16"/>
      <c r="AL620" s="16"/>
      <c r="AM620" s="16"/>
      <c r="AN620" s="16"/>
      <c r="AO620" s="16"/>
      <c r="AP620" s="16"/>
      <c r="AQ620" s="16"/>
      <c r="AR620" s="16"/>
      <c r="AS620" s="16"/>
      <c r="AT620" s="16"/>
    </row>
    <row r="621">
      <c r="B621" s="7" t="s">
        <v>302</v>
      </c>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c r="AA621" s="16"/>
      <c r="AB621" s="16"/>
      <c r="AC621" s="16"/>
      <c r="AD621" s="16"/>
      <c r="AE621" s="16"/>
      <c r="AF621" s="16"/>
      <c r="AG621" s="16"/>
      <c r="AH621" s="16"/>
      <c r="AI621" s="16"/>
      <c r="AJ621" s="16"/>
      <c r="AK621" s="16"/>
      <c r="AL621" s="16"/>
      <c r="AM621" s="16"/>
      <c r="AN621" s="16"/>
      <c r="AO621" s="16"/>
      <c r="AP621" s="16"/>
      <c r="AQ621" s="16"/>
      <c r="AR621" s="16"/>
      <c r="AS621" s="16"/>
      <c r="AT621" s="16"/>
    </row>
    <row r="622">
      <c r="B622" s="26" t="s">
        <v>74</v>
      </c>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c r="AA622" s="16"/>
      <c r="AB622" s="16"/>
      <c r="AC622" s="16"/>
      <c r="AD622" s="16"/>
      <c r="AE622" s="16"/>
      <c r="AF622" s="16"/>
      <c r="AG622" s="16"/>
      <c r="AH622" s="16"/>
      <c r="AI622" s="16"/>
      <c r="AJ622" s="16"/>
      <c r="AK622" s="16"/>
      <c r="AL622" s="16"/>
      <c r="AM622" s="16"/>
      <c r="AN622" s="16"/>
      <c r="AO622" s="16"/>
      <c r="AP622" s="16"/>
      <c r="AQ622" s="16"/>
      <c r="AR622" s="16"/>
      <c r="AS622" s="16"/>
      <c r="AT622" s="16"/>
    </row>
    <row r="623">
      <c r="B623" t="s">
        <v>291</v>
      </c>
      <c r="C623" s="16" t="n">
        <v>0.110890718692045</v>
      </c>
      <c r="D623" s="16" t="n">
        <v>0.213901795348909</v>
      </c>
      <c r="E623" s="16" t="n">
        <v>0.250115940171709</v>
      </c>
      <c r="F623" s="16" t="n">
        <v>0.0623925700379834</v>
      </c>
      <c r="G623" s="16"/>
      <c r="H623" s="16" t="n">
        <v>0.484590994426639</v>
      </c>
      <c r="I623" s="16" t="n">
        <v>0.0660892934345121</v>
      </c>
      <c r="J623" s="16"/>
      <c r="K623" s="16" t="n">
        <v>0.115534097179293</v>
      </c>
      <c r="L623" s="16"/>
      <c r="M623" s="16" t="n">
        <v>0.09093133088316</v>
      </c>
      <c r="N623" s="16" t="n">
        <v>0.202842511630553</v>
      </c>
      <c r="O623" s="16" t="n">
        <v>0.339589319433537</v>
      </c>
      <c r="P623" s="16" t="n">
        <v>0.340094208609032</v>
      </c>
      <c r="Q623" s="16"/>
      <c r="R623" s="16" t="n">
        <v>0.165804076619401</v>
      </c>
      <c r="S623" s="16" t="n">
        <v>0.105489082632938</v>
      </c>
      <c r="T623" s="16" t="n">
        <v>0.183598081587648</v>
      </c>
      <c r="U623" s="16" t="n">
        <v>0.122357601483608</v>
      </c>
      <c r="V623" s="16" t="n">
        <v>0.0566926244275223</v>
      </c>
      <c r="W623" s="16"/>
      <c r="X623" s="16" t="n">
        <v>0.0629884460469781</v>
      </c>
      <c r="Y623" s="16" t="n">
        <v>0.00382605825002177</v>
      </c>
      <c r="Z623" s="16" t="n">
        <v>0.415765204774572</v>
      </c>
      <c r="AA623" s="16" t="n">
        <v>0.100414413795905</v>
      </c>
      <c r="AB623" s="16" t="n">
        <v>0.332135068270918</v>
      </c>
      <c r="AC623" s="16" t="n">
        <v>0.144599018023061</v>
      </c>
      <c r="AD623" s="16" t="n">
        <v>0.414390563473806</v>
      </c>
      <c r="AE623" s="16"/>
      <c r="AF623" s="16" t="n">
        <v>0.0272681760695824</v>
      </c>
      <c r="AG623" s="16" t="n">
        <v>0.0658346057667671</v>
      </c>
      <c r="AH623" s="16" t="n">
        <v>0.486367883501984</v>
      </c>
      <c r="AI623" s="16" t="n">
        <v>0.077928383246775</v>
      </c>
      <c r="AJ623" s="16" t="n">
        <v>0.0172875825719959</v>
      </c>
      <c r="AK623" s="16" t="n">
        <v>0.0674337258846647</v>
      </c>
      <c r="AL623" s="16" t="n">
        <v>0.246500584964811</v>
      </c>
      <c r="AM623" s="16" t="n">
        <v>0.149652610420246</v>
      </c>
      <c r="AN623" s="16" t="n">
        <v>0.210151995361049</v>
      </c>
      <c r="AO623" s="16" t="n">
        <v>0.148448404748226</v>
      </c>
      <c r="AP623" s="16" t="n">
        <v>0.167774530291978</v>
      </c>
      <c r="AQ623" s="16"/>
      <c r="AR623" s="16" t="n">
        <v>0.0564754595663967</v>
      </c>
      <c r="AS623" s="16" t="n">
        <v>0.441355690941854</v>
      </c>
      <c r="AT623" s="16" t="n">
        <v>0.0795925134926333</v>
      </c>
    </row>
    <row r="624">
      <c r="B624" t="s">
        <v>292</v>
      </c>
      <c r="C624" s="16" t="n">
        <v>0.139813593790723</v>
      </c>
      <c r="D624" s="16" t="n">
        <v>0.20393626298342</v>
      </c>
      <c r="E624" s="16" t="n">
        <v>0.337762767760447</v>
      </c>
      <c r="F624" s="16" t="n">
        <v>0.0801639218294302</v>
      </c>
      <c r="G624" s="16"/>
      <c r="H624" s="16" t="n">
        <v>0.0863308783105266</v>
      </c>
      <c r="I624" s="16" t="n">
        <v>0.115661590459257</v>
      </c>
      <c r="J624" s="16"/>
      <c r="K624" s="16" t="n">
        <v>0.149652542836887</v>
      </c>
      <c r="L624" s="16"/>
      <c r="M624" s="16" t="n">
        <v>0.106508586673709</v>
      </c>
      <c r="N624" s="16" t="n">
        <v>0.39122226260283</v>
      </c>
      <c r="O624" s="16" t="n">
        <v>0.26261596897164</v>
      </c>
      <c r="P624" s="16" t="n">
        <v>0.292591830274207</v>
      </c>
      <c r="Q624" s="16"/>
      <c r="R624" s="16" t="n">
        <v>0.0133307394675574</v>
      </c>
      <c r="S624" s="16" t="n">
        <v>0.143008576003368</v>
      </c>
      <c r="T624" s="16" t="n">
        <v>0.163627570309872</v>
      </c>
      <c r="U624" s="16" t="n">
        <v>0.231729066649419</v>
      </c>
      <c r="V624" s="16" t="n">
        <v>0.0858676739393874</v>
      </c>
      <c r="W624" s="16"/>
      <c r="X624" s="16" t="n">
        <v>0.038878043545458</v>
      </c>
      <c r="Y624" s="16" t="n">
        <v>0.0816306982170676</v>
      </c>
      <c r="Z624" s="16" t="n">
        <v>0.268795207743269</v>
      </c>
      <c r="AA624" s="16" t="n">
        <v>0.426657764310223</v>
      </c>
      <c r="AB624" s="16" t="n">
        <v>0.372175195835131</v>
      </c>
      <c r="AC624" s="16" t="n">
        <v>0.101083258358557</v>
      </c>
      <c r="AD624" s="16" t="n">
        <v>0.0814340212875973</v>
      </c>
      <c r="AE624" s="16"/>
      <c r="AF624" s="16" t="n">
        <v>0.101715623092629</v>
      </c>
      <c r="AG624" s="16" t="n">
        <v>0.150305946773879</v>
      </c>
      <c r="AH624" s="16" t="n">
        <v>0.036206354708852</v>
      </c>
      <c r="AI624" s="16" t="n">
        <v>0.128106539517027</v>
      </c>
      <c r="AJ624" s="16" t="n">
        <v>0.146568093374502</v>
      </c>
      <c r="AK624" s="16" t="n">
        <v>0.129650597578964</v>
      </c>
      <c r="AL624" s="16" t="n">
        <v>0.0341731553332664</v>
      </c>
      <c r="AM624" s="16" t="n">
        <v>0.189133939239445</v>
      </c>
      <c r="AN624" s="16" t="n">
        <v>0.224841187893466</v>
      </c>
      <c r="AO624" s="16" t="n">
        <v>0.00966728661848331</v>
      </c>
      <c r="AP624" s="16" t="n">
        <v>0.546884412941172</v>
      </c>
      <c r="AQ624" s="16"/>
      <c r="AR624" s="16" t="n">
        <v>0.0913624338745364</v>
      </c>
      <c r="AS624" s="16" t="n">
        <v>0.158017622506566</v>
      </c>
      <c r="AT624" s="16" t="n">
        <v>0.257821024248568</v>
      </c>
    </row>
    <row r="625">
      <c r="B625" t="s">
        <v>293</v>
      </c>
      <c r="C625" s="16" t="n">
        <v>0.260540394700308</v>
      </c>
      <c r="D625" s="16" t="n">
        <v>0.0954867774568993</v>
      </c>
      <c r="E625" s="16" t="n">
        <v>0.231967931067874</v>
      </c>
      <c r="F625" s="16" t="n">
        <v>0.286756336945533</v>
      </c>
      <c r="G625" s="16"/>
      <c r="H625" s="16" t="n">
        <v>0.0302592004170814</v>
      </c>
      <c r="I625" s="16" t="n">
        <v>0.291162044646489</v>
      </c>
      <c r="J625" s="16"/>
      <c r="K625" s="16" t="n">
        <v>0.227888678794522</v>
      </c>
      <c r="L625" s="16"/>
      <c r="M625" s="16" t="n">
        <v>0.278634637301501</v>
      </c>
      <c r="N625" s="16" t="n">
        <v>0.128583890238387</v>
      </c>
      <c r="O625" s="16" t="n">
        <v>0.167197151601826</v>
      </c>
      <c r="P625" s="16" t="n">
        <v>0.22067008303</v>
      </c>
      <c r="Q625" s="16"/>
      <c r="R625" s="16" t="n">
        <v>0</v>
      </c>
      <c r="S625" s="16" t="n">
        <v>0.359806339639034</v>
      </c>
      <c r="T625" s="16" t="n">
        <v>0.297135509176674</v>
      </c>
      <c r="U625" s="16" t="n">
        <v>0.291379993939524</v>
      </c>
      <c r="V625" s="16" t="n">
        <v>0.24421620375765</v>
      </c>
      <c r="W625" s="16"/>
      <c r="X625" s="16" t="n">
        <v>0.350490557238995</v>
      </c>
      <c r="Y625" s="16" t="n">
        <v>0.342411314858369</v>
      </c>
      <c r="Z625" s="16" t="n">
        <v>0.00904841982918261</v>
      </c>
      <c r="AA625" s="16" t="n">
        <v>0.124015282506173</v>
      </c>
      <c r="AB625" s="16" t="n">
        <v>0.0702709633475499</v>
      </c>
      <c r="AC625" s="16" t="n">
        <v>0.644934610395954</v>
      </c>
      <c r="AD625" s="16" t="n">
        <v>0.0913081387527216</v>
      </c>
      <c r="AE625" s="16"/>
      <c r="AF625" s="16" t="n">
        <v>0.431801756934576</v>
      </c>
      <c r="AG625" s="16" t="n">
        <v>0.000437095673318744</v>
      </c>
      <c r="AH625" s="16" t="n">
        <v>0.00708126860575441</v>
      </c>
      <c r="AI625" s="16" t="n">
        <v>0.472886288665972</v>
      </c>
      <c r="AJ625" s="16" t="n">
        <v>0.283041447987723</v>
      </c>
      <c r="AK625" s="16" t="n">
        <v>0.214871313073259</v>
      </c>
      <c r="AL625" s="16" t="n">
        <v>0.440065106988004</v>
      </c>
      <c r="AM625" s="16" t="n">
        <v>0.217993594620373</v>
      </c>
      <c r="AN625" s="16" t="n">
        <v>0.518377263200439</v>
      </c>
      <c r="AO625" s="16" t="n">
        <v>0.571829452186179</v>
      </c>
      <c r="AP625" s="16" t="n">
        <v>0.142879391807987</v>
      </c>
      <c r="AQ625" s="16"/>
      <c r="AR625" s="16" t="n">
        <v>0.324073436907684</v>
      </c>
      <c r="AS625" s="16" t="n">
        <v>0.116774496981525</v>
      </c>
      <c r="AT625" s="16" t="n">
        <v>0.169158912395681</v>
      </c>
    </row>
    <row r="626">
      <c r="B626" t="s">
        <v>294</v>
      </c>
      <c r="C626" s="16" t="n">
        <v>0.0875458322518996</v>
      </c>
      <c r="D626" s="16" t="n">
        <v>0.0756253612735781</v>
      </c>
      <c r="E626" s="16" t="n">
        <v>0.0808740471993495</v>
      </c>
      <c r="F626" s="16" t="n">
        <v>0.0906591410983842</v>
      </c>
      <c r="G626" s="16"/>
      <c r="H626" s="16" t="n">
        <v>0.0360592816053456</v>
      </c>
      <c r="I626" s="16" t="n">
        <v>0.0489056119779603</v>
      </c>
      <c r="J626" s="16"/>
      <c r="K626" s="16" t="n">
        <v>0.0550194186693657</v>
      </c>
      <c r="L626" s="16"/>
      <c r="M626" s="16" t="n">
        <v>0.085966491459088</v>
      </c>
      <c r="N626" s="16" t="n">
        <v>0.101061446042573</v>
      </c>
      <c r="O626" s="16" t="n">
        <v>0.0934588150309689</v>
      </c>
      <c r="P626" s="16" t="n">
        <v>0.0749261434406592</v>
      </c>
      <c r="Q626" s="16"/>
      <c r="R626" s="16" t="n">
        <v>0.0118447687148789</v>
      </c>
      <c r="S626" s="16" t="n">
        <v>0.112389945897447</v>
      </c>
      <c r="T626" s="16" t="n">
        <v>0.0709224165036635</v>
      </c>
      <c r="U626" s="16" t="n">
        <v>0.20776211583262</v>
      </c>
      <c r="V626" s="16" t="n">
        <v>0.0298172178720975</v>
      </c>
      <c r="W626" s="16"/>
      <c r="X626" s="16" t="n">
        <v>0.161819471016964</v>
      </c>
      <c r="Y626" s="16" t="n">
        <v>0.0559142987518152</v>
      </c>
      <c r="Z626" s="16" t="n">
        <v>0.137099770395791</v>
      </c>
      <c r="AA626" s="16" t="n">
        <v>0.0021713273361322</v>
      </c>
      <c r="AB626" s="16" t="n">
        <v>0.0423532573845182</v>
      </c>
      <c r="AC626" s="16" t="n">
        <v>0.00152320507075219</v>
      </c>
      <c r="AD626" s="16" t="n">
        <v>0.0508812053174021</v>
      </c>
      <c r="AE626" s="16"/>
      <c r="AF626" s="16" t="n">
        <v>0</v>
      </c>
      <c r="AG626" s="16" t="n">
        <v>0.167172988656441</v>
      </c>
      <c r="AH626" s="16" t="n">
        <v>0.00426347327913245</v>
      </c>
      <c r="AI626" s="16" t="n">
        <v>0.0175493232659318</v>
      </c>
      <c r="AJ626" s="16" t="n">
        <v>0.0249790171639564</v>
      </c>
      <c r="AK626" s="16" t="n">
        <v>0.00403197916935484</v>
      </c>
      <c r="AL626" s="16" t="n">
        <v>0.228102686326973</v>
      </c>
      <c r="AM626" s="16" t="n">
        <v>0.351916645431082</v>
      </c>
      <c r="AN626" s="16" t="n">
        <v>0.0084507493430915</v>
      </c>
      <c r="AO626" s="16" t="n">
        <v>0.141114607736946</v>
      </c>
      <c r="AP626" s="16" t="n">
        <v>0</v>
      </c>
      <c r="AQ626" s="16"/>
      <c r="AR626" s="16" t="n">
        <v>0.036817018840108</v>
      </c>
      <c r="AS626" s="16" t="n">
        <v>0.174902437841714</v>
      </c>
      <c r="AT626" s="16" t="n">
        <v>0.175008890642814</v>
      </c>
    </row>
    <row r="627">
      <c r="B627" t="s">
        <v>295</v>
      </c>
      <c r="C627" s="16" t="n">
        <v>0.0926529761777664</v>
      </c>
      <c r="D627" s="16" t="n">
        <v>0.0331039076809369</v>
      </c>
      <c r="E627" s="16" t="n">
        <v>0.068537587390334</v>
      </c>
      <c r="F627" s="16" t="n">
        <v>0.105766438679253</v>
      </c>
      <c r="G627" s="16"/>
      <c r="H627" s="16" t="n">
        <v>0.0884919686961805</v>
      </c>
      <c r="I627" s="16" t="n">
        <v>0.100872366217815</v>
      </c>
      <c r="J627" s="16"/>
      <c r="K627" s="16" t="n">
        <v>0.0413185246649756</v>
      </c>
      <c r="L627" s="16"/>
      <c r="M627" s="16" t="n">
        <v>0.0957507085094721</v>
      </c>
      <c r="N627" s="16" t="n">
        <v>0.0816688573816698</v>
      </c>
      <c r="O627" s="16" t="n">
        <v>0.0520824790420635</v>
      </c>
      <c r="P627" s="16" t="n">
        <v>0.0358444722878957</v>
      </c>
      <c r="Q627" s="16"/>
      <c r="R627" s="16" t="n">
        <v>0.133026450848943</v>
      </c>
      <c r="S627" s="16" t="n">
        <v>0.000238477838722683</v>
      </c>
      <c r="T627" s="16" t="n">
        <v>0.193060137629515</v>
      </c>
      <c r="U627" s="16" t="n">
        <v>0.00914629145337636</v>
      </c>
      <c r="V627" s="16" t="n">
        <v>0.108905416061283</v>
      </c>
      <c r="W627" s="16"/>
      <c r="X627" s="16" t="n">
        <v>0.0571067939159648</v>
      </c>
      <c r="Y627" s="16" t="n">
        <v>0.228958965692173</v>
      </c>
      <c r="Z627" s="16" t="n">
        <v>0.122779065632948</v>
      </c>
      <c r="AA627" s="16" t="n">
        <v>0.0121655483423191</v>
      </c>
      <c r="AB627" s="16" t="n">
        <v>0.039675567092406</v>
      </c>
      <c r="AC627" s="16" t="n">
        <v>0.0982182383768739</v>
      </c>
      <c r="AD627" s="16" t="n">
        <v>0.345010516161566</v>
      </c>
      <c r="AE627" s="16"/>
      <c r="AF627" s="16" t="n">
        <v>0.00125905419175868</v>
      </c>
      <c r="AG627" s="16" t="n">
        <v>0.569475158716411</v>
      </c>
      <c r="AH627" s="16" t="n">
        <v>0.0151910795241888</v>
      </c>
      <c r="AI627" s="16" t="n">
        <v>0.0229752431610026</v>
      </c>
      <c r="AJ627" s="16" t="n">
        <v>0.132809076863649</v>
      </c>
      <c r="AK627" s="16" t="n">
        <v>0.037395344923845</v>
      </c>
      <c r="AL627" s="16" t="n">
        <v>0.0467996340344388</v>
      </c>
      <c r="AM627" s="16" t="n">
        <v>0.0818659522330983</v>
      </c>
      <c r="AN627" s="16" t="n">
        <v>0.0381788042019554</v>
      </c>
      <c r="AO627" s="16" t="n">
        <v>0.128940248710166</v>
      </c>
      <c r="AP627" s="16" t="n">
        <v>0.142461664958863</v>
      </c>
      <c r="AQ627" s="16"/>
      <c r="AR627" s="16" t="n">
        <v>0.0680065831553515</v>
      </c>
      <c r="AS627" s="16" t="n">
        <v>0.100612922940289</v>
      </c>
      <c r="AT627" s="16" t="n">
        <v>0.153368706256616</v>
      </c>
    </row>
    <row r="628">
      <c r="B628" t="s">
        <v>92</v>
      </c>
      <c r="C628" s="16" t="n">
        <v>0.308556484387258</v>
      </c>
      <c r="D628" s="16" t="n">
        <v>0.377945895256256</v>
      </c>
      <c r="E628" s="16" t="n">
        <v>0.0307417264102864</v>
      </c>
      <c r="F628" s="16" t="n">
        <v>0.374261591409416</v>
      </c>
      <c r="G628" s="16"/>
      <c r="H628" s="16" t="n">
        <v>0.274267676544227</v>
      </c>
      <c r="I628" s="16" t="n">
        <v>0.377309093263966</v>
      </c>
      <c r="J628" s="16"/>
      <c r="K628" s="16" t="n">
        <v>0.410586737854957</v>
      </c>
      <c r="L628" s="16"/>
      <c r="M628" s="16" t="n">
        <v>0.34220824517307</v>
      </c>
      <c r="N628" s="16" t="n">
        <v>0.0946210321039867</v>
      </c>
      <c r="O628" s="16" t="n">
        <v>0.0850562659199648</v>
      </c>
      <c r="P628" s="16" t="n">
        <v>0.035873262358206</v>
      </c>
      <c r="Q628" s="16"/>
      <c r="R628" s="16" t="n">
        <v>0.67599396434922</v>
      </c>
      <c r="S628" s="16" t="n">
        <v>0.279067577988491</v>
      </c>
      <c r="T628" s="16" t="n">
        <v>0.0916562847926283</v>
      </c>
      <c r="U628" s="16" t="n">
        <v>0.137624930641452</v>
      </c>
      <c r="V628" s="16" t="n">
        <v>0.474500863942059</v>
      </c>
      <c r="W628" s="16"/>
      <c r="X628" s="16" t="n">
        <v>0.32871668823564</v>
      </c>
      <c r="Y628" s="16" t="n">
        <v>0.287258664230553</v>
      </c>
      <c r="Z628" s="16" t="n">
        <v>0.0465123316242376</v>
      </c>
      <c r="AA628" s="16" t="n">
        <v>0.334575663709248</v>
      </c>
      <c r="AB628" s="16" t="n">
        <v>0.143389948069476</v>
      </c>
      <c r="AC628" s="16" t="n">
        <v>0.00964166977480198</v>
      </c>
      <c r="AD628" s="16" t="n">
        <v>0.0169755550069072</v>
      </c>
      <c r="AE628" s="16"/>
      <c r="AF628" s="16" t="n">
        <v>0.437955389711454</v>
      </c>
      <c r="AG628" s="16" t="n">
        <v>0.0467742044131833</v>
      </c>
      <c r="AH628" s="16" t="n">
        <v>0.450889940380088</v>
      </c>
      <c r="AI628" s="16" t="n">
        <v>0.280554222143291</v>
      </c>
      <c r="AJ628" s="16" t="n">
        <v>0.395314782038174</v>
      </c>
      <c r="AK628" s="16" t="n">
        <v>0.546617039369912</v>
      </c>
      <c r="AL628" s="16" t="n">
        <v>0.00435883235250646</v>
      </c>
      <c r="AM628" s="16" t="n">
        <v>0.0094372580557544</v>
      </c>
      <c r="AN628" s="16" t="n">
        <v>0</v>
      </c>
      <c r="AO628" s="16" t="n">
        <v>0</v>
      </c>
      <c r="AP628" s="16" t="n">
        <v>0</v>
      </c>
      <c r="AQ628" s="16"/>
      <c r="AR628" s="16" t="n">
        <v>0.423265067655924</v>
      </c>
      <c r="AS628" s="16" t="n">
        <v>0.00833682878805254</v>
      </c>
      <c r="AT628" s="16" t="n">
        <v>0.165049952963688</v>
      </c>
    </row>
    <row r="629">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c r="AA629" s="16"/>
      <c r="AB629" s="16"/>
      <c r="AC629" s="16"/>
      <c r="AD629" s="16"/>
      <c r="AE629" s="16"/>
      <c r="AF629" s="16"/>
      <c r="AG629" s="16"/>
      <c r="AH629" s="16"/>
      <c r="AI629" s="16"/>
      <c r="AJ629" s="16"/>
      <c r="AK629" s="16"/>
      <c r="AL629" s="16"/>
      <c r="AM629" s="16"/>
      <c r="AN629" s="16"/>
      <c r="AO629" s="16"/>
      <c r="AP629" s="16"/>
      <c r="AQ629" s="16"/>
      <c r="AR629" s="16"/>
      <c r="AS629" s="16"/>
      <c r="AT629" s="16"/>
    </row>
    <row r="630">
      <c r="B630" s="7" t="s">
        <v>303</v>
      </c>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c r="AA630" s="16"/>
      <c r="AB630" s="16"/>
      <c r="AC630" s="16"/>
      <c r="AD630" s="16"/>
      <c r="AE630" s="16"/>
      <c r="AF630" s="16"/>
      <c r="AG630" s="16"/>
      <c r="AH630" s="16"/>
      <c r="AI630" s="16"/>
      <c r="AJ630" s="16"/>
      <c r="AK630" s="16"/>
      <c r="AL630" s="16"/>
      <c r="AM630" s="16"/>
      <c r="AN630" s="16"/>
      <c r="AO630" s="16"/>
      <c r="AP630" s="16"/>
      <c r="AQ630" s="16"/>
      <c r="AR630" s="16"/>
      <c r="AS630" s="16"/>
      <c r="AT630" s="16"/>
    </row>
    <row r="631">
      <c r="B631" s="26" t="s">
        <v>74</v>
      </c>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c r="AA631" s="16"/>
      <c r="AB631" s="16"/>
      <c r="AC631" s="16"/>
      <c r="AD631" s="16"/>
      <c r="AE631" s="16"/>
      <c r="AF631" s="16"/>
      <c r="AG631" s="16"/>
      <c r="AH631" s="16"/>
      <c r="AI631" s="16"/>
      <c r="AJ631" s="16"/>
      <c r="AK631" s="16"/>
      <c r="AL631" s="16"/>
      <c r="AM631" s="16"/>
      <c r="AN631" s="16"/>
      <c r="AO631" s="16"/>
      <c r="AP631" s="16"/>
      <c r="AQ631" s="16"/>
      <c r="AR631" s="16"/>
      <c r="AS631" s="16"/>
      <c r="AT631" s="16"/>
    </row>
    <row r="632">
      <c r="B632" t="s">
        <v>291</v>
      </c>
      <c r="C632" s="16" t="n">
        <v>0.129256368816731</v>
      </c>
      <c r="D632" s="16" t="n">
        <v>0.310268296360261</v>
      </c>
      <c r="E632" s="16" t="n">
        <v>0.314395040493739</v>
      </c>
      <c r="F632" s="16" t="n">
        <v>0.0597889677675493</v>
      </c>
      <c r="G632" s="16"/>
      <c r="H632" s="16" t="n">
        <v>0.255255737434035</v>
      </c>
      <c r="I632" s="16" t="n">
        <v>0.0871699598598114</v>
      </c>
      <c r="J632" s="16"/>
      <c r="K632" s="16" t="n">
        <v>0.0505881030768171</v>
      </c>
      <c r="L632" s="16"/>
      <c r="M632" s="16" t="n">
        <v>0.108455908901415</v>
      </c>
      <c r="N632" s="16" t="n">
        <v>0.256197958425857</v>
      </c>
      <c r="O632" s="16" t="n">
        <v>0.293532591069622</v>
      </c>
      <c r="P632" s="16" t="n">
        <v>0.264659471866075</v>
      </c>
      <c r="Q632" s="16"/>
      <c r="R632" s="16" t="n">
        <v>0.152473337151843</v>
      </c>
      <c r="S632" s="16" t="n">
        <v>0.111459758345637</v>
      </c>
      <c r="T632" s="16" t="n">
        <v>0.163540127359966</v>
      </c>
      <c r="U632" s="16" t="n">
        <v>0.219275282805077</v>
      </c>
      <c r="V632" s="16" t="n">
        <v>0.0565826417663549</v>
      </c>
      <c r="W632" s="16"/>
      <c r="X632" s="16" t="n">
        <v>0.0613508380637103</v>
      </c>
      <c r="Y632" s="16" t="n">
        <v>0.0118033823040049</v>
      </c>
      <c r="Z632" s="16" t="n">
        <v>0.250251971948054</v>
      </c>
      <c r="AA632" s="16" t="n">
        <v>0.345467825627371</v>
      </c>
      <c r="AB632" s="16" t="n">
        <v>0.384817064824755</v>
      </c>
      <c r="AC632" s="16" t="n">
        <v>0.071112045679098</v>
      </c>
      <c r="AD632" s="16" t="n">
        <v>0.407401690669061</v>
      </c>
      <c r="AE632" s="16"/>
      <c r="AF632" s="16" t="n">
        <v>0.0415330796002545</v>
      </c>
      <c r="AG632" s="16" t="n">
        <v>0.0621945560243828</v>
      </c>
      <c r="AH632" s="16" t="n">
        <v>0.268107769002188</v>
      </c>
      <c r="AI632" s="16" t="n">
        <v>0.0636008940306509</v>
      </c>
      <c r="AJ632" s="16" t="n">
        <v>0.0571701401783954</v>
      </c>
      <c r="AK632" s="16" t="n">
        <v>0.0382021300059939</v>
      </c>
      <c r="AL632" s="16" t="n">
        <v>0.273536455077332</v>
      </c>
      <c r="AM632" s="16" t="n">
        <v>0.16343651404799</v>
      </c>
      <c r="AN632" s="16" t="n">
        <v>0.0387819540026932</v>
      </c>
      <c r="AO632" s="16" t="n">
        <v>0.260242798572788</v>
      </c>
      <c r="AP632" s="16" t="n">
        <v>0.553357411955099</v>
      </c>
      <c r="AQ632" s="16"/>
      <c r="AR632" s="16" t="n">
        <v>0.054873698829472</v>
      </c>
      <c r="AS632" s="16" t="n">
        <v>0.295184945126027</v>
      </c>
      <c r="AT632" s="16" t="n">
        <v>0.237505373822973</v>
      </c>
    </row>
    <row r="633">
      <c r="B633" t="s">
        <v>292</v>
      </c>
      <c r="C633" s="16" t="n">
        <v>0.140366432298562</v>
      </c>
      <c r="D633" s="16" t="n">
        <v>0.105428246719896</v>
      </c>
      <c r="E633" s="16" t="n">
        <v>0.263005025700878</v>
      </c>
      <c r="F633" s="16" t="n">
        <v>0.111848261776543</v>
      </c>
      <c r="G633" s="16"/>
      <c r="H633" s="16" t="n">
        <v>0.140688527044506</v>
      </c>
      <c r="I633" s="16" t="n">
        <v>0.12097915295038</v>
      </c>
      <c r="J633" s="16"/>
      <c r="K633" s="16" t="n">
        <v>0.198779929912082</v>
      </c>
      <c r="L633" s="16"/>
      <c r="M633" s="16" t="n">
        <v>0.109526103870075</v>
      </c>
      <c r="N633" s="16" t="n">
        <v>0.337147196262119</v>
      </c>
      <c r="O633" s="16" t="n">
        <v>0.341229688119447</v>
      </c>
      <c r="P633" s="16" t="n">
        <v>0.396336072725264</v>
      </c>
      <c r="Q633" s="16"/>
      <c r="R633" s="16" t="n">
        <v>0.0157997688306091</v>
      </c>
      <c r="S633" s="16" t="n">
        <v>0.218890828527576</v>
      </c>
      <c r="T633" s="16" t="n">
        <v>0.224089625517189</v>
      </c>
      <c r="U633" s="16" t="n">
        <v>0.139472702308469</v>
      </c>
      <c r="V633" s="16" t="n">
        <v>0.0903457900932222</v>
      </c>
      <c r="W633" s="16"/>
      <c r="X633" s="16" t="n">
        <v>0.116857172152378</v>
      </c>
      <c r="Y633" s="16" t="n">
        <v>0.154165933986911</v>
      </c>
      <c r="Z633" s="16" t="n">
        <v>0.291011030469405</v>
      </c>
      <c r="AA633" s="16" t="n">
        <v>0.0563442664018185</v>
      </c>
      <c r="AB633" s="16" t="n">
        <v>0.339211248405803</v>
      </c>
      <c r="AC633" s="16" t="n">
        <v>0.218237226059</v>
      </c>
      <c r="AD633" s="16" t="n">
        <v>0.0533752007283543</v>
      </c>
      <c r="AE633" s="16"/>
      <c r="AF633" s="16" t="n">
        <v>0.0493555191319069</v>
      </c>
      <c r="AG633" s="16" t="n">
        <v>0.0225837395004879</v>
      </c>
      <c r="AH633" s="16" t="n">
        <v>0.0546034681036699</v>
      </c>
      <c r="AI633" s="16" t="n">
        <v>0.180524464446825</v>
      </c>
      <c r="AJ633" s="16" t="n">
        <v>0.229240421007078</v>
      </c>
      <c r="AK633" s="16" t="n">
        <v>0.189285668376209</v>
      </c>
      <c r="AL633" s="16" t="n">
        <v>0.240089552816754</v>
      </c>
      <c r="AM633" s="16" t="n">
        <v>0.0846284697850764</v>
      </c>
      <c r="AN633" s="16" t="n">
        <v>0.379177422778891</v>
      </c>
      <c r="AO633" s="16" t="n">
        <v>0.14771822083975</v>
      </c>
      <c r="AP633" s="16" t="n">
        <v>0.161719258127174</v>
      </c>
      <c r="AQ633" s="16"/>
      <c r="AR633" s="16" t="n">
        <v>0.140091981422273</v>
      </c>
      <c r="AS633" s="16" t="n">
        <v>0.228575798175301</v>
      </c>
      <c r="AT633" s="16" t="n">
        <v>0.0944746705256308</v>
      </c>
    </row>
    <row r="634">
      <c r="B634" t="s">
        <v>293</v>
      </c>
      <c r="C634" s="16" t="n">
        <v>0.2722864836328</v>
      </c>
      <c r="D634" s="16" t="n">
        <v>0.148671246316229</v>
      </c>
      <c r="E634" s="16" t="n">
        <v>0.225811726388407</v>
      </c>
      <c r="F634" s="16" t="n">
        <v>0.298558989078713</v>
      </c>
      <c r="G634" s="16"/>
      <c r="H634" s="16" t="n">
        <v>0.263995478233422</v>
      </c>
      <c r="I634" s="16" t="n">
        <v>0.238475187246555</v>
      </c>
      <c r="J634" s="16"/>
      <c r="K634" s="16" t="n">
        <v>0.272342883934162</v>
      </c>
      <c r="L634" s="16"/>
      <c r="M634" s="16" t="n">
        <v>0.28929598161093</v>
      </c>
      <c r="N634" s="16" t="n">
        <v>0.151717270316615</v>
      </c>
      <c r="O634" s="16" t="n">
        <v>0.179911878214366</v>
      </c>
      <c r="P634" s="16" t="n">
        <v>0.209564152530834</v>
      </c>
      <c r="Q634" s="16"/>
      <c r="R634" s="16" t="n">
        <v>0.0217234202090114</v>
      </c>
      <c r="S634" s="16" t="n">
        <v>0.371182018868015</v>
      </c>
      <c r="T634" s="16" t="n">
        <v>0.157865326474496</v>
      </c>
      <c r="U634" s="16" t="n">
        <v>0.457416851114553</v>
      </c>
      <c r="V634" s="16" t="n">
        <v>0.24039226311276</v>
      </c>
      <c r="W634" s="16"/>
      <c r="X634" s="16" t="n">
        <v>0.414298033138237</v>
      </c>
      <c r="Y634" s="16" t="n">
        <v>0.245603432167263</v>
      </c>
      <c r="Z634" s="16" t="n">
        <v>0.0399365624012722</v>
      </c>
      <c r="AA634" s="16" t="n">
        <v>0.256401916078658</v>
      </c>
      <c r="AB634" s="16" t="n">
        <v>0.0553837458414211</v>
      </c>
      <c r="AC634" s="16" t="n">
        <v>0.602790820110226</v>
      </c>
      <c r="AD634" s="16" t="n">
        <v>0.107044475895549</v>
      </c>
      <c r="AE634" s="16"/>
      <c r="AF634" s="16" t="n">
        <v>0.0406133088135672</v>
      </c>
      <c r="AG634" s="16" t="n">
        <v>0.000437095673318744</v>
      </c>
      <c r="AH634" s="16" t="n">
        <v>0.217538646684659</v>
      </c>
      <c r="AI634" s="16" t="n">
        <v>0.297822672048795</v>
      </c>
      <c r="AJ634" s="16" t="n">
        <v>0.292404708621461</v>
      </c>
      <c r="AK634" s="16" t="n">
        <v>0.184085187225173</v>
      </c>
      <c r="AL634" s="16" t="n">
        <v>0.46437929769152</v>
      </c>
      <c r="AM634" s="16" t="n">
        <v>0.482628026484833</v>
      </c>
      <c r="AN634" s="16" t="n">
        <v>0.504530093314791</v>
      </c>
      <c r="AO634" s="16" t="n">
        <v>0.460765242270093</v>
      </c>
      <c r="AP634" s="16" t="n">
        <v>0.142461664958863</v>
      </c>
      <c r="AQ634" s="16"/>
      <c r="AR634" s="16" t="n">
        <v>0.254526046161543</v>
      </c>
      <c r="AS634" s="16" t="n">
        <v>0.265743747221868</v>
      </c>
      <c r="AT634" s="16" t="n">
        <v>0.322527618652297</v>
      </c>
    </row>
    <row r="635">
      <c r="B635" t="s">
        <v>294</v>
      </c>
      <c r="C635" s="16" t="n">
        <v>0.0420110282477982</v>
      </c>
      <c r="D635" s="16" t="n">
        <v>0.0499196754006748</v>
      </c>
      <c r="E635" s="16" t="n">
        <v>0.0961340381447874</v>
      </c>
      <c r="F635" s="16" t="n">
        <v>0.0267892171673946</v>
      </c>
      <c r="G635" s="16"/>
      <c r="H635" s="16" t="n">
        <v>0.0621383471908106</v>
      </c>
      <c r="I635" s="16" t="n">
        <v>0.0364498458555478</v>
      </c>
      <c r="J635" s="16"/>
      <c r="K635" s="16" t="n">
        <v>0.0515370926811375</v>
      </c>
      <c r="L635" s="16"/>
      <c r="M635" s="16" t="n">
        <v>0.032273634492711</v>
      </c>
      <c r="N635" s="16" t="n">
        <v>0.118402684882477</v>
      </c>
      <c r="O635" s="16" t="n">
        <v>0.0786137191478067</v>
      </c>
      <c r="P635" s="16" t="n">
        <v>0.0486781074661258</v>
      </c>
      <c r="Q635" s="16"/>
      <c r="R635" s="16" t="n">
        <v>0.133026450848943</v>
      </c>
      <c r="S635" s="16" t="n">
        <v>0.0193998162702819</v>
      </c>
      <c r="T635" s="16" t="n">
        <v>0.0268593367248367</v>
      </c>
      <c r="U635" s="16" t="n">
        <v>0.058310526038956</v>
      </c>
      <c r="V635" s="16" t="n">
        <v>0.0299024696096307</v>
      </c>
      <c r="W635" s="16"/>
      <c r="X635" s="16" t="n">
        <v>0.00206885954051893</v>
      </c>
      <c r="Y635" s="16" t="n">
        <v>0.0567496023071903</v>
      </c>
      <c r="Z635" s="16" t="n">
        <v>0.160198008141124</v>
      </c>
      <c r="AA635" s="16" t="n">
        <v>0.00206555644998519</v>
      </c>
      <c r="AB635" s="16" t="n">
        <v>0.0531598603910606</v>
      </c>
      <c r="AC635" s="16" t="n">
        <v>0.0519638883003665</v>
      </c>
      <c r="AD635" s="16" t="n">
        <v>0.401332280653611</v>
      </c>
      <c r="AE635" s="16"/>
      <c r="AF635" s="16" t="n">
        <v>0.0011545587732386</v>
      </c>
      <c r="AG635" s="16" t="n">
        <v>0.195440598984839</v>
      </c>
      <c r="AH635" s="16" t="n">
        <v>0.0005816584787224</v>
      </c>
      <c r="AI635" s="16" t="n">
        <v>0.0108311689496774</v>
      </c>
      <c r="AJ635" s="16" t="n">
        <v>0.0228161782172458</v>
      </c>
      <c r="AK635" s="16" t="n">
        <v>0.00146100220754691</v>
      </c>
      <c r="AL635" s="16" t="n">
        <v>0.017951847382217</v>
      </c>
      <c r="AM635" s="16" t="n">
        <v>0.103334128717699</v>
      </c>
      <c r="AN635" s="16" t="n">
        <v>0.0775105299036245</v>
      </c>
      <c r="AO635" s="16" t="n">
        <v>0.000318354056933719</v>
      </c>
      <c r="AP635" s="16" t="n">
        <v>0.142461664958863</v>
      </c>
      <c r="AQ635" s="16"/>
      <c r="AR635" s="16" t="n">
        <v>0.0498141981422766</v>
      </c>
      <c r="AS635" s="16" t="n">
        <v>0.0218521622150254</v>
      </c>
      <c r="AT635" s="16" t="n">
        <v>0.032109396104052</v>
      </c>
    </row>
    <row r="636">
      <c r="B636" t="s">
        <v>295</v>
      </c>
      <c r="C636" s="16" t="n">
        <v>0.0543076472428377</v>
      </c>
      <c r="D636" s="16" t="n">
        <v>0.00662044824982986</v>
      </c>
      <c r="E636" s="16" t="n">
        <v>0.0723498560621484</v>
      </c>
      <c r="F636" s="16" t="n">
        <v>0.0549201922657285</v>
      </c>
      <c r="G636" s="16"/>
      <c r="H636" s="16" t="n">
        <v>0.00706310086847969</v>
      </c>
      <c r="I636" s="16" t="n">
        <v>0.0618669060746019</v>
      </c>
      <c r="J636" s="16"/>
      <c r="K636" s="16" t="n">
        <v>0.0439325363849087</v>
      </c>
      <c r="L636" s="16"/>
      <c r="M636" s="16" t="n">
        <v>0.0557367130488906</v>
      </c>
      <c r="N636" s="16" t="n">
        <v>0.0461954133113105</v>
      </c>
      <c r="O636" s="16" t="n">
        <v>0.0427731332523381</v>
      </c>
      <c r="P636" s="16" t="n">
        <v>0.0384721154643801</v>
      </c>
      <c r="Q636" s="16"/>
      <c r="R636" s="16" t="n">
        <v>0</v>
      </c>
      <c r="S636" s="16" t="n">
        <v>0.00575133110133627</v>
      </c>
      <c r="T636" s="16" t="n">
        <v>0.109867255349391</v>
      </c>
      <c r="U636" s="16" t="n">
        <v>0.000106426144010943</v>
      </c>
      <c r="V636" s="16" t="n">
        <v>0.0816894674063593</v>
      </c>
      <c r="W636" s="16"/>
      <c r="X636" s="16" t="n">
        <v>0.0534393575900754</v>
      </c>
      <c r="Y636" s="16" t="n">
        <v>0.0643048854464839</v>
      </c>
      <c r="Z636" s="16" t="n">
        <v>0.237295143868995</v>
      </c>
      <c r="AA636" s="16" t="n">
        <v>0.00665830392437155</v>
      </c>
      <c r="AB636" s="16" t="n">
        <v>0.0133724228495801</v>
      </c>
      <c r="AC636" s="16" t="n">
        <v>0</v>
      </c>
      <c r="AD636" s="16" t="n">
        <v>0.0147761493508515</v>
      </c>
      <c r="AE636" s="16"/>
      <c r="AF636" s="16" t="n">
        <v>0</v>
      </c>
      <c r="AG636" s="16" t="n">
        <v>0.150995157294084</v>
      </c>
      <c r="AH636" s="16" t="n">
        <v>0.00827851735067185</v>
      </c>
      <c r="AI636" s="16" t="n">
        <v>0.0204425177886662</v>
      </c>
      <c r="AJ636" s="16" t="n">
        <v>0.00272960304660995</v>
      </c>
      <c r="AK636" s="16" t="n">
        <v>0.0372025359031209</v>
      </c>
      <c r="AL636" s="16" t="n">
        <v>0.0034912882207378</v>
      </c>
      <c r="AM636" s="16" t="n">
        <v>0.160539757496751</v>
      </c>
      <c r="AN636" s="16" t="n">
        <v>0</v>
      </c>
      <c r="AO636" s="16" t="n">
        <v>0.118398006927366</v>
      </c>
      <c r="AP636" s="16" t="n">
        <v>0</v>
      </c>
      <c r="AQ636" s="16"/>
      <c r="AR636" s="16" t="n">
        <v>0.0476183362913818</v>
      </c>
      <c r="AS636" s="16" t="n">
        <v>0.162043565252094</v>
      </c>
      <c r="AT636" s="16" t="n">
        <v>0.0149946560043827</v>
      </c>
    </row>
    <row r="637">
      <c r="B637" t="s">
        <v>92</v>
      </c>
      <c r="C637" s="16" t="n">
        <v>0.361772039761271</v>
      </c>
      <c r="D637" s="16" t="n">
        <v>0.37909208695311</v>
      </c>
      <c r="E637" s="16" t="n">
        <v>0.0283043132100405</v>
      </c>
      <c r="F637" s="16" t="n">
        <v>0.448094371944072</v>
      </c>
      <c r="G637" s="16"/>
      <c r="H637" s="16" t="n">
        <v>0.270858809228746</v>
      </c>
      <c r="I637" s="16" t="n">
        <v>0.455058948013104</v>
      </c>
      <c r="J637" s="16"/>
      <c r="K637" s="16" t="n">
        <v>0.382819454010893</v>
      </c>
      <c r="L637" s="16"/>
      <c r="M637" s="16" t="n">
        <v>0.404711658075978</v>
      </c>
      <c r="N637" s="16" t="n">
        <v>0.0903394768016218</v>
      </c>
      <c r="O637" s="16" t="n">
        <v>0.06393899019642</v>
      </c>
      <c r="P637" s="16" t="n">
        <v>0.0422900799473211</v>
      </c>
      <c r="Q637" s="16"/>
      <c r="R637" s="16" t="n">
        <v>0.676977022959593</v>
      </c>
      <c r="S637" s="16" t="n">
        <v>0.273316246887154</v>
      </c>
      <c r="T637" s="16" t="n">
        <v>0.317778328574122</v>
      </c>
      <c r="U637" s="16" t="n">
        <v>0.125418211588933</v>
      </c>
      <c r="V637" s="16" t="n">
        <v>0.501087368011673</v>
      </c>
      <c r="W637" s="16"/>
      <c r="X637" s="16" t="n">
        <v>0.35198573951508</v>
      </c>
      <c r="Y637" s="16" t="n">
        <v>0.467372763788147</v>
      </c>
      <c r="Z637" s="16" t="n">
        <v>0.02130728317115</v>
      </c>
      <c r="AA637" s="16" t="n">
        <v>0.333062131517795</v>
      </c>
      <c r="AB637" s="16" t="n">
        <v>0.15405565768738</v>
      </c>
      <c r="AC637" s="16" t="n">
        <v>0.0558960198513094</v>
      </c>
      <c r="AD637" s="16" t="n">
        <v>0.0160702027025732</v>
      </c>
      <c r="AE637" s="16"/>
      <c r="AF637" s="16" t="n">
        <v>0.867343533681033</v>
      </c>
      <c r="AG637" s="16" t="n">
        <v>0.568348852522887</v>
      </c>
      <c r="AH637" s="16" t="n">
        <v>0.450889940380088</v>
      </c>
      <c r="AI637" s="16" t="n">
        <v>0.426778282735386</v>
      </c>
      <c r="AJ637" s="16" t="n">
        <v>0.395638948929209</v>
      </c>
      <c r="AK637" s="16" t="n">
        <v>0.549763476281957</v>
      </c>
      <c r="AL637" s="16" t="n">
        <v>0.000551558811439841</v>
      </c>
      <c r="AM637" s="16" t="n">
        <v>0.00543310346764949</v>
      </c>
      <c r="AN637" s="16" t="n">
        <v>0</v>
      </c>
      <c r="AO637" s="16" t="n">
        <v>0.0125573773330692</v>
      </c>
      <c r="AP637" s="16" t="n">
        <v>0</v>
      </c>
      <c r="AQ637" s="16"/>
      <c r="AR637" s="16" t="n">
        <v>0.453075739153054</v>
      </c>
      <c r="AS637" s="16" t="n">
        <v>0.0265997820096832</v>
      </c>
      <c r="AT637" s="16" t="n">
        <v>0.298388284890665</v>
      </c>
    </row>
    <row r="638">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c r="AA638" s="16"/>
      <c r="AB638" s="16"/>
      <c r="AC638" s="16"/>
      <c r="AD638" s="16"/>
      <c r="AE638" s="16"/>
      <c r="AF638" s="16"/>
      <c r="AG638" s="16"/>
      <c r="AH638" s="16"/>
      <c r="AI638" s="16"/>
      <c r="AJ638" s="16"/>
      <c r="AK638" s="16"/>
      <c r="AL638" s="16"/>
      <c r="AM638" s="16"/>
      <c r="AN638" s="16"/>
      <c r="AO638" s="16"/>
      <c r="AP638" s="16"/>
      <c r="AQ638" s="16"/>
      <c r="AR638" s="16"/>
      <c r="AS638" s="16"/>
      <c r="AT638" s="16"/>
    </row>
    <row r="639">
      <c r="B639" s="7" t="s">
        <v>304</v>
      </c>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c r="AA639" s="16"/>
      <c r="AB639" s="16"/>
      <c r="AC639" s="16"/>
      <c r="AD639" s="16"/>
      <c r="AE639" s="16"/>
      <c r="AF639" s="16"/>
      <c r="AG639" s="16"/>
      <c r="AH639" s="16"/>
      <c r="AI639" s="16"/>
      <c r="AJ639" s="16"/>
      <c r="AK639" s="16"/>
      <c r="AL639" s="16"/>
      <c r="AM639" s="16"/>
      <c r="AN639" s="16"/>
      <c r="AO639" s="16"/>
      <c r="AP639" s="16"/>
      <c r="AQ639" s="16"/>
      <c r="AR639" s="16"/>
      <c r="AS639" s="16"/>
      <c r="AT639" s="16"/>
    </row>
    <row r="640">
      <c r="B640" s="26" t="s">
        <v>74</v>
      </c>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c r="AA640" s="16"/>
      <c r="AB640" s="16"/>
      <c r="AC640" s="16"/>
      <c r="AD640" s="16"/>
      <c r="AE640" s="16"/>
      <c r="AF640" s="16"/>
      <c r="AG640" s="16"/>
      <c r="AH640" s="16"/>
      <c r="AI640" s="16"/>
      <c r="AJ640" s="16"/>
      <c r="AK640" s="16"/>
      <c r="AL640" s="16"/>
      <c r="AM640" s="16"/>
      <c r="AN640" s="16"/>
      <c r="AO640" s="16"/>
      <c r="AP640" s="16"/>
      <c r="AQ640" s="16"/>
      <c r="AR640" s="16"/>
      <c r="AS640" s="16"/>
      <c r="AT640" s="16"/>
    </row>
    <row r="641">
      <c r="B641" t="s">
        <v>291</v>
      </c>
      <c r="C641" s="16" t="n">
        <v>0.0854301374398086</v>
      </c>
      <c r="D641" s="16" t="n">
        <v>0.199559333125326</v>
      </c>
      <c r="E641" s="16" t="n">
        <v>0.147582697528762</v>
      </c>
      <c r="F641" s="16" t="n">
        <v>0.0560791863862891</v>
      </c>
      <c r="G641" s="16"/>
      <c r="H641" s="16" t="n">
        <v>0.459732437073265</v>
      </c>
      <c r="I641" s="16" t="n">
        <v>0.0774624298223984</v>
      </c>
      <c r="J641" s="16"/>
      <c r="K641" s="16" t="n">
        <v>0.0312321620248933</v>
      </c>
      <c r="L641" s="16"/>
      <c r="M641" s="16" t="n">
        <v>0.0664945912131275</v>
      </c>
      <c r="N641" s="16" t="n">
        <v>0.210793511505098</v>
      </c>
      <c r="O641" s="16" t="n">
        <v>0.177021121246427</v>
      </c>
      <c r="P641" s="16" t="n">
        <v>0.3059774410002</v>
      </c>
      <c r="Q641" s="16"/>
      <c r="R641" s="16" t="n">
        <v>0.152473337151843</v>
      </c>
      <c r="S641" s="16" t="n">
        <v>0.0162505984273175</v>
      </c>
      <c r="T641" s="16" t="n">
        <v>0.132401187305325</v>
      </c>
      <c r="U641" s="16" t="n">
        <v>0.0609429940546839</v>
      </c>
      <c r="V641" s="16" t="n">
        <v>0.0826210674840353</v>
      </c>
      <c r="W641" s="16"/>
      <c r="X641" s="16" t="n">
        <v>0.0586263333114492</v>
      </c>
      <c r="Y641" s="16" t="n">
        <v>0.00763195226994806</v>
      </c>
      <c r="Z641" s="16" t="n">
        <v>0.256363811925778</v>
      </c>
      <c r="AA641" s="16" t="n">
        <v>0.10615513896268</v>
      </c>
      <c r="AB641" s="16" t="n">
        <v>0.18690454226773</v>
      </c>
      <c r="AC641" s="16" t="n">
        <v>0.130241338395495</v>
      </c>
      <c r="AD641" s="16" t="n">
        <v>0.41643686865834</v>
      </c>
      <c r="AE641" s="16"/>
      <c r="AF641" s="16" t="n">
        <v>0.0384821339018623</v>
      </c>
      <c r="AG641" s="16" t="n">
        <v>0.0812107994431877</v>
      </c>
      <c r="AH641" s="16" t="n">
        <v>0.455066415490008</v>
      </c>
      <c r="AI641" s="16" t="n">
        <v>0.0217307165192486</v>
      </c>
      <c r="AJ641" s="16" t="n">
        <v>0.0477467507622219</v>
      </c>
      <c r="AK641" s="16" t="n">
        <v>0.0528238145764499</v>
      </c>
      <c r="AL641" s="16" t="n">
        <v>0.240801830502734</v>
      </c>
      <c r="AM641" s="16" t="n">
        <v>0.0903687718515116</v>
      </c>
      <c r="AN641" s="16" t="n">
        <v>0.170913806505041</v>
      </c>
      <c r="AO641" s="16" t="n">
        <v>0.150463540298495</v>
      </c>
      <c r="AP641" s="16" t="n">
        <v>0.0109596618640284</v>
      </c>
      <c r="AQ641" s="16"/>
      <c r="AR641" s="16" t="n">
        <v>0.071045974700843</v>
      </c>
      <c r="AS641" s="16" t="n">
        <v>0.206292751116014</v>
      </c>
      <c r="AT641" s="16" t="n">
        <v>0.0594496401916095</v>
      </c>
    </row>
    <row r="642">
      <c r="B642" t="s">
        <v>292</v>
      </c>
      <c r="C642" s="16" t="n">
        <v>0.0893246951857738</v>
      </c>
      <c r="D642" s="16" t="n">
        <v>0.0843450443428855</v>
      </c>
      <c r="E642" s="16" t="n">
        <v>0.16733621518424</v>
      </c>
      <c r="F642" s="16" t="n">
        <v>0.0692352735980944</v>
      </c>
      <c r="G642" s="16"/>
      <c r="H642" s="16" t="n">
        <v>0.0662340183137791</v>
      </c>
      <c r="I642" s="16" t="n">
        <v>0.0926282674969055</v>
      </c>
      <c r="J642" s="16"/>
      <c r="K642" s="16" t="n">
        <v>0.162885690319536</v>
      </c>
      <c r="L642" s="16"/>
      <c r="M642" s="16" t="n">
        <v>0.0547630519350377</v>
      </c>
      <c r="N642" s="16" t="n">
        <v>0.314013816183892</v>
      </c>
      <c r="O642" s="16" t="n">
        <v>0.319990626684663</v>
      </c>
      <c r="P642" s="16" t="n">
        <v>0.304278526391446</v>
      </c>
      <c r="Q642" s="16"/>
      <c r="R642" s="16" t="n">
        <v>0.027644537545488</v>
      </c>
      <c r="S642" s="16" t="n">
        <v>0.104821116296276</v>
      </c>
      <c r="T642" s="16" t="n">
        <v>0.171680425571172</v>
      </c>
      <c r="U642" s="16" t="n">
        <v>0.166480706434294</v>
      </c>
      <c r="V642" s="16" t="n">
        <v>0.00476601525220736</v>
      </c>
      <c r="W642" s="16"/>
      <c r="X642" s="16" t="n">
        <v>0.0532502286940993</v>
      </c>
      <c r="Y642" s="16" t="n">
        <v>0.0701726876970978</v>
      </c>
      <c r="Z642" s="16" t="n">
        <v>0.3077013630684</v>
      </c>
      <c r="AA642" s="16" t="n">
        <v>0.0254744261839486</v>
      </c>
      <c r="AB642" s="16" t="n">
        <v>0.285228516968998</v>
      </c>
      <c r="AC642" s="16" t="n">
        <v>0.155545415648317</v>
      </c>
      <c r="AD642" s="16" t="n">
        <v>0.041267078010765</v>
      </c>
      <c r="AE642" s="16"/>
      <c r="AF642" s="16" t="n">
        <v>0.0161587136558227</v>
      </c>
      <c r="AG642" s="16" t="n">
        <v>0.00276585839574681</v>
      </c>
      <c r="AH642" s="16" t="n">
        <v>0.0640217930811431</v>
      </c>
      <c r="AI642" s="16" t="n">
        <v>0.119136587273671</v>
      </c>
      <c r="AJ642" s="16" t="n">
        <v>0.200958991274063</v>
      </c>
      <c r="AK642" s="16" t="n">
        <v>0.0562155941868095</v>
      </c>
      <c r="AL642" s="16" t="n">
        <v>0.0367275517844368</v>
      </c>
      <c r="AM642" s="16" t="n">
        <v>0.203021012753415</v>
      </c>
      <c r="AN642" s="16" t="n">
        <v>0.245162143162196</v>
      </c>
      <c r="AO642" s="16" t="n">
        <v>0.0105422417827998</v>
      </c>
      <c r="AP642" s="16" t="n">
        <v>0.00556305954329288</v>
      </c>
      <c r="AQ642" s="16"/>
      <c r="AR642" s="16" t="n">
        <v>0.074745248936571</v>
      </c>
      <c r="AS642" s="16" t="n">
        <v>0.145734012063693</v>
      </c>
      <c r="AT642" s="16" t="n">
        <v>0.0979192885815214</v>
      </c>
    </row>
    <row r="643">
      <c r="B643" t="s">
        <v>293</v>
      </c>
      <c r="C643" s="16" t="n">
        <v>0.31702343285171</v>
      </c>
      <c r="D643" s="16" t="n">
        <v>0.285634570041369</v>
      </c>
      <c r="E643" s="16" t="n">
        <v>0.390161527025531</v>
      </c>
      <c r="F643" s="16" t="n">
        <v>0.301208538080199</v>
      </c>
      <c r="G643" s="16"/>
      <c r="H643" s="16" t="n">
        <v>0.0485104192571504</v>
      </c>
      <c r="I643" s="16" t="n">
        <v>0.249478317549534</v>
      </c>
      <c r="J643" s="16"/>
      <c r="K643" s="16" t="n">
        <v>0.271165884664779</v>
      </c>
      <c r="L643" s="16"/>
      <c r="M643" s="16" t="n">
        <v>0.330283638185364</v>
      </c>
      <c r="N643" s="16" t="n">
        <v>0.250548510877822</v>
      </c>
      <c r="O643" s="16" t="n">
        <v>0.156907804642677</v>
      </c>
      <c r="P643" s="16" t="n">
        <v>0.261421878721208</v>
      </c>
      <c r="Q643" s="16"/>
      <c r="R643" s="16" t="n">
        <v>0.154749871057954</v>
      </c>
      <c r="S643" s="16" t="n">
        <v>0.288686841502907</v>
      </c>
      <c r="T643" s="16" t="n">
        <v>0.167909031638851</v>
      </c>
      <c r="U643" s="16" t="n">
        <v>0.584970417956259</v>
      </c>
      <c r="V643" s="16" t="n">
        <v>0.271827465646866</v>
      </c>
      <c r="W643" s="16"/>
      <c r="X643" s="16" t="n">
        <v>0.412728554905741</v>
      </c>
      <c r="Y643" s="16" t="n">
        <v>0.296290498911737</v>
      </c>
      <c r="Z643" s="16" t="n">
        <v>0.0655098528844883</v>
      </c>
      <c r="AA643" s="16" t="n">
        <v>0.425129801159185</v>
      </c>
      <c r="AB643" s="16" t="n">
        <v>0.333140037982762</v>
      </c>
      <c r="AC643" s="16" t="n">
        <v>0.0382021001636936</v>
      </c>
      <c r="AD643" s="16" t="n">
        <v>0.115437627181017</v>
      </c>
      <c r="AE643" s="16"/>
      <c r="AF643" s="16" t="n">
        <v>0.467911686295983</v>
      </c>
      <c r="AG643" s="16" t="n">
        <v>0.0491392439659621</v>
      </c>
      <c r="AH643" s="16" t="n">
        <v>0.00771557113134448</v>
      </c>
      <c r="AI643" s="16" t="n">
        <v>0.111092916611003</v>
      </c>
      <c r="AJ643" s="16" t="n">
        <v>0.172551882139435</v>
      </c>
      <c r="AK643" s="16" t="n">
        <v>0.291730656486226</v>
      </c>
      <c r="AL643" s="16" t="n">
        <v>0.236883757909466</v>
      </c>
      <c r="AM643" s="16" t="n">
        <v>0.420019889258371</v>
      </c>
      <c r="AN643" s="16" t="n">
        <v>0.469387637726896</v>
      </c>
      <c r="AO643" s="16" t="n">
        <v>0.579481603254393</v>
      </c>
      <c r="AP643" s="16" t="n">
        <v>0.841015613633815</v>
      </c>
      <c r="AQ643" s="16"/>
      <c r="AR643" s="16" t="n">
        <v>0.257063265445632</v>
      </c>
      <c r="AS643" s="16" t="n">
        <v>0.269763841059526</v>
      </c>
      <c r="AT643" s="16" t="n">
        <v>0.499941869486354</v>
      </c>
    </row>
    <row r="644">
      <c r="B644" t="s">
        <v>294</v>
      </c>
      <c r="C644" s="16" t="n">
        <v>0.0958956378554547</v>
      </c>
      <c r="D644" s="16" t="n">
        <v>0.0445910065380798</v>
      </c>
      <c r="E644" s="16" t="n">
        <v>0.168686537757295</v>
      </c>
      <c r="F644" s="16" t="n">
        <v>0.0824232394139068</v>
      </c>
      <c r="G644" s="16"/>
      <c r="H644" s="16" t="n">
        <v>0.135543077985143</v>
      </c>
      <c r="I644" s="16" t="n">
        <v>0.0980306069945056</v>
      </c>
      <c r="J644" s="16"/>
      <c r="K644" s="16" t="n">
        <v>0.0583211478940544</v>
      </c>
      <c r="L644" s="16"/>
      <c r="M644" s="16" t="n">
        <v>0.0880103475416015</v>
      </c>
      <c r="N644" s="16" t="n">
        <v>0.160316542891422</v>
      </c>
      <c r="O644" s="16" t="n">
        <v>0.128319399757014</v>
      </c>
      <c r="P644" s="16" t="n">
        <v>0.059493655156255</v>
      </c>
      <c r="Q644" s="16"/>
      <c r="R644" s="16" t="n">
        <v>0</v>
      </c>
      <c r="S644" s="16" t="n">
        <v>0.201204504749772</v>
      </c>
      <c r="T644" s="16" t="n">
        <v>0.212718944255099</v>
      </c>
      <c r="U644" s="16" t="n">
        <v>0.0218088145846801</v>
      </c>
      <c r="V644" s="16" t="n">
        <v>0.0602899191102418</v>
      </c>
      <c r="W644" s="16"/>
      <c r="X644" s="16" t="n">
        <v>0.14555226688618</v>
      </c>
      <c r="Y644" s="16" t="n">
        <v>0.0594611182862459</v>
      </c>
      <c r="Z644" s="16" t="n">
        <v>0.245381113864365</v>
      </c>
      <c r="AA644" s="16" t="n">
        <v>0.00757280086793276</v>
      </c>
      <c r="AB644" s="16" t="n">
        <v>0.0374624147630049</v>
      </c>
      <c r="AC644" s="16" t="n">
        <v>0.0966950333061217</v>
      </c>
      <c r="AD644" s="16" t="n">
        <v>0.0593034651289646</v>
      </c>
      <c r="AE644" s="16"/>
      <c r="AF644" s="16" t="n">
        <v>0.0394920764348776</v>
      </c>
      <c r="AG644" s="16" t="n">
        <v>0.149067213414624</v>
      </c>
      <c r="AH644" s="16" t="n">
        <v>0.00368181480041005</v>
      </c>
      <c r="AI644" s="16" t="n">
        <v>0.154182557704144</v>
      </c>
      <c r="AJ644" s="16" t="n">
        <v>0.0757512349115834</v>
      </c>
      <c r="AK644" s="16" t="n">
        <v>0.0488427480853013</v>
      </c>
      <c r="AL644" s="16" t="n">
        <v>0.481228027450857</v>
      </c>
      <c r="AM644" s="16" t="n">
        <v>0.136464668333866</v>
      </c>
      <c r="AN644" s="16" t="n">
        <v>0.114536412605866</v>
      </c>
      <c r="AO644" s="16" t="n">
        <v>0.139099472186676</v>
      </c>
      <c r="AP644" s="16" t="n">
        <v>0</v>
      </c>
      <c r="AQ644" s="16"/>
      <c r="AR644" s="16" t="n">
        <v>0.0983964178854695</v>
      </c>
      <c r="AS644" s="16" t="n">
        <v>0.20488611999362</v>
      </c>
      <c r="AT644" s="16" t="n">
        <v>0.0317116210367107</v>
      </c>
    </row>
    <row r="645">
      <c r="B645" t="s">
        <v>295</v>
      </c>
      <c r="C645" s="16" t="n">
        <v>0.0626662297747876</v>
      </c>
      <c r="D645" s="16" t="n">
        <v>0.00290827123459533</v>
      </c>
      <c r="E645" s="16" t="n">
        <v>0.0615628576079895</v>
      </c>
      <c r="F645" s="16" t="n">
        <v>0.0697112802296485</v>
      </c>
      <c r="G645" s="16"/>
      <c r="H645" s="16" t="n">
        <v>0.00461614497551708</v>
      </c>
      <c r="I645" s="16" t="n">
        <v>0.0745487894326216</v>
      </c>
      <c r="J645" s="16"/>
      <c r="K645" s="16" t="n">
        <v>0.0026260934197593</v>
      </c>
      <c r="L645" s="16"/>
      <c r="M645" s="16" t="n">
        <v>0.0655209300992747</v>
      </c>
      <c r="N645" s="16" t="n">
        <v>0.0238529996236346</v>
      </c>
      <c r="O645" s="16" t="n">
        <v>0.116462888602658</v>
      </c>
      <c r="P645" s="16" t="n">
        <v>0.0198312183854183</v>
      </c>
      <c r="Q645" s="16"/>
      <c r="R645" s="16" t="n">
        <v>0.133026450848943</v>
      </c>
      <c r="S645" s="16" t="n">
        <v>0.0247341995544684</v>
      </c>
      <c r="T645" s="16" t="n">
        <v>0.0487650231937015</v>
      </c>
      <c r="U645" s="16" t="n">
        <v>0.0429369786839374</v>
      </c>
      <c r="V645" s="16" t="n">
        <v>0.0803999240709524</v>
      </c>
      <c r="W645" s="16"/>
      <c r="X645" s="16" t="n">
        <v>0.0792085199672851</v>
      </c>
      <c r="Y645" s="16" t="n">
        <v>0.0566226467978651</v>
      </c>
      <c r="Z645" s="16" t="n">
        <v>0.00960108126416741</v>
      </c>
      <c r="AA645" s="16" t="n">
        <v>0.0136790805337717</v>
      </c>
      <c r="AB645" s="16" t="n">
        <v>0.0113200768194475</v>
      </c>
      <c r="AC645" s="16" t="n">
        <v>0.00318427055627885</v>
      </c>
      <c r="AD645" s="16" t="n">
        <v>0.344248043288235</v>
      </c>
      <c r="AE645" s="16"/>
      <c r="AF645" s="16" t="n">
        <v>0</v>
      </c>
      <c r="AG645" s="16" t="n">
        <v>0.149468032257592</v>
      </c>
      <c r="AH645" s="16" t="n">
        <v>0.0362873756576782</v>
      </c>
      <c r="AI645" s="16" t="n">
        <v>0.165546342583312</v>
      </c>
      <c r="AJ645" s="16" t="n">
        <v>0.0044280268049839</v>
      </c>
      <c r="AK645" s="16" t="n">
        <v>0.0372947666582854</v>
      </c>
      <c r="AL645" s="16" t="n">
        <v>0.00380727354106662</v>
      </c>
      <c r="AM645" s="16" t="n">
        <v>0.0746160136383692</v>
      </c>
      <c r="AN645" s="16" t="n">
        <v>0</v>
      </c>
      <c r="AO645" s="16" t="n">
        <v>0.120413142477636</v>
      </c>
      <c r="AP645" s="16" t="n">
        <v>0.142461664958863</v>
      </c>
      <c r="AQ645" s="16"/>
      <c r="AR645" s="16" t="n">
        <v>0.078223144645142</v>
      </c>
      <c r="AS645" s="16" t="n">
        <v>0.0846465241792656</v>
      </c>
      <c r="AT645" s="16" t="n">
        <v>0.0100714366505119</v>
      </c>
    </row>
    <row r="646">
      <c r="B646" t="s">
        <v>92</v>
      </c>
      <c r="C646" s="16" t="n">
        <v>0.349659866892466</v>
      </c>
      <c r="D646" s="16" t="n">
        <v>0.382961774717744</v>
      </c>
      <c r="E646" s="16" t="n">
        <v>0.064670164896182</v>
      </c>
      <c r="F646" s="16" t="n">
        <v>0.421342482291862</v>
      </c>
      <c r="G646" s="16"/>
      <c r="H646" s="16" t="n">
        <v>0.285363902395145</v>
      </c>
      <c r="I646" s="16" t="n">
        <v>0.407851588704035</v>
      </c>
      <c r="J646" s="16"/>
      <c r="K646" s="16" t="n">
        <v>0.473769021676978</v>
      </c>
      <c r="L646" s="16"/>
      <c r="M646" s="16" t="n">
        <v>0.394927441025594</v>
      </c>
      <c r="N646" s="16" t="n">
        <v>0.0404746189181314</v>
      </c>
      <c r="O646" s="16" t="n">
        <v>0.10129815906656</v>
      </c>
      <c r="P646" s="16" t="n">
        <v>0.0489972803454727</v>
      </c>
      <c r="Q646" s="16"/>
      <c r="R646" s="16" t="n">
        <v>0.532105803395772</v>
      </c>
      <c r="S646" s="16" t="n">
        <v>0.364302739469259</v>
      </c>
      <c r="T646" s="16" t="n">
        <v>0.266525388035852</v>
      </c>
      <c r="U646" s="16" t="n">
        <v>0.122860088286145</v>
      </c>
      <c r="V646" s="16" t="n">
        <v>0.500095608435697</v>
      </c>
      <c r="W646" s="16"/>
      <c r="X646" s="16" t="n">
        <v>0.250634096235246</v>
      </c>
      <c r="Y646" s="16" t="n">
        <v>0.509821096037106</v>
      </c>
      <c r="Z646" s="16" t="n">
        <v>0.115442776992801</v>
      </c>
      <c r="AA646" s="16" t="n">
        <v>0.421988752292481</v>
      </c>
      <c r="AB646" s="16" t="n">
        <v>0.145944411198058</v>
      </c>
      <c r="AC646" s="16" t="n">
        <v>0.576131841930093</v>
      </c>
      <c r="AD646" s="16" t="n">
        <v>0.0233069177326786</v>
      </c>
      <c r="AE646" s="16"/>
      <c r="AF646" s="16" t="n">
        <v>0.437955389711454</v>
      </c>
      <c r="AG646" s="16" t="n">
        <v>0.568348852522887</v>
      </c>
      <c r="AH646" s="16" t="n">
        <v>0.433227029839416</v>
      </c>
      <c r="AI646" s="16" t="n">
        <v>0.428310879308621</v>
      </c>
      <c r="AJ646" s="16" t="n">
        <v>0.498563114107713</v>
      </c>
      <c r="AK646" s="16" t="n">
        <v>0.513092420006928</v>
      </c>
      <c r="AL646" s="16" t="n">
        <v>0.000551558811439841</v>
      </c>
      <c r="AM646" s="16" t="n">
        <v>0.075509644164468</v>
      </c>
      <c r="AN646" s="16" t="n">
        <v>0</v>
      </c>
      <c r="AO646" s="16" t="n">
        <v>0</v>
      </c>
      <c r="AP646" s="16" t="n">
        <v>0</v>
      </c>
      <c r="AQ646" s="16"/>
      <c r="AR646" s="16" t="n">
        <v>0.420525948386343</v>
      </c>
      <c r="AS646" s="16" t="n">
        <v>0.0886767515878823</v>
      </c>
      <c r="AT646" s="16" t="n">
        <v>0.300906144053293</v>
      </c>
    </row>
    <row r="647">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c r="AA647" s="16"/>
      <c r="AB647" s="16"/>
      <c r="AC647" s="16"/>
      <c r="AD647" s="16"/>
      <c r="AE647" s="16"/>
      <c r="AF647" s="16"/>
      <c r="AG647" s="16"/>
      <c r="AH647" s="16"/>
      <c r="AI647" s="16"/>
      <c r="AJ647" s="16"/>
      <c r="AK647" s="16"/>
      <c r="AL647" s="16"/>
      <c r="AM647" s="16"/>
      <c r="AN647" s="16"/>
      <c r="AO647" s="16"/>
      <c r="AP647" s="16"/>
      <c r="AQ647" s="16"/>
      <c r="AR647" s="16"/>
      <c r="AS647" s="16"/>
      <c r="AT647" s="16"/>
    </row>
    <row r="648">
      <c r="B648" s="7" t="s">
        <v>305</v>
      </c>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c r="AA648" s="16"/>
      <c r="AB648" s="16"/>
      <c r="AC648" s="16"/>
      <c r="AD648" s="16"/>
      <c r="AE648" s="16"/>
      <c r="AF648" s="16"/>
      <c r="AG648" s="16"/>
      <c r="AH648" s="16"/>
      <c r="AI648" s="16"/>
      <c r="AJ648" s="16"/>
      <c r="AK648" s="16"/>
      <c r="AL648" s="16"/>
      <c r="AM648" s="16"/>
      <c r="AN648" s="16"/>
      <c r="AO648" s="16"/>
      <c r="AP648" s="16"/>
      <c r="AQ648" s="16"/>
      <c r="AR648" s="16"/>
      <c r="AS648" s="16"/>
      <c r="AT648" s="16"/>
    </row>
    <row r="649">
      <c r="B649" s="26" t="s">
        <v>74</v>
      </c>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c r="AA649" s="16"/>
      <c r="AB649" s="16"/>
      <c r="AC649" s="16"/>
      <c r="AD649" s="16"/>
      <c r="AE649" s="16"/>
      <c r="AF649" s="16"/>
      <c r="AG649" s="16"/>
      <c r="AH649" s="16"/>
      <c r="AI649" s="16"/>
      <c r="AJ649" s="16"/>
      <c r="AK649" s="16"/>
      <c r="AL649" s="16"/>
      <c r="AM649" s="16"/>
      <c r="AN649" s="16"/>
      <c r="AO649" s="16"/>
      <c r="AP649" s="16"/>
      <c r="AQ649" s="16"/>
      <c r="AR649" s="16"/>
      <c r="AS649" s="16"/>
      <c r="AT649" s="16"/>
    </row>
    <row r="650">
      <c r="B650" t="s">
        <v>291</v>
      </c>
      <c r="C650" s="16" t="n">
        <v>0.144029966404875</v>
      </c>
      <c r="D650" s="16" t="n">
        <v>0.226692584674534</v>
      </c>
      <c r="E650" s="16" t="n">
        <v>0.311863797634537</v>
      </c>
      <c r="F650" s="16" t="n">
        <v>0.0902576816964121</v>
      </c>
      <c r="G650" s="16"/>
      <c r="H650" s="16" t="n">
        <v>0.508262176436178</v>
      </c>
      <c r="I650" s="16" t="n">
        <v>0.0662119631717834</v>
      </c>
      <c r="J650" s="16"/>
      <c r="K650" s="16" t="n">
        <v>0.107498630918514</v>
      </c>
      <c r="L650" s="16"/>
      <c r="M650" s="16" t="n">
        <v>0.130945326343742</v>
      </c>
      <c r="N650" s="16" t="n">
        <v>0.21946413092505</v>
      </c>
      <c r="O650" s="16" t="n">
        <v>0.245835494019797</v>
      </c>
      <c r="P650" s="16" t="n">
        <v>0.289107630845768</v>
      </c>
      <c r="Q650" s="16"/>
      <c r="R650" s="16" t="n">
        <v>0.157411395877947</v>
      </c>
      <c r="S650" s="16" t="n">
        <v>0.117347712223543</v>
      </c>
      <c r="T650" s="16" t="n">
        <v>0.0802404394024406</v>
      </c>
      <c r="U650" s="16" t="n">
        <v>0.263139830395599</v>
      </c>
      <c r="V650" s="16" t="n">
        <v>0.110745359363083</v>
      </c>
      <c r="W650" s="16"/>
      <c r="X650" s="16" t="n">
        <v>0.0903952164074555</v>
      </c>
      <c r="Y650" s="16" t="n">
        <v>0.0071093000309053</v>
      </c>
      <c r="Z650" s="16" t="n">
        <v>0.252097857587578</v>
      </c>
      <c r="AA650" s="16" t="n">
        <v>0.417399515457149</v>
      </c>
      <c r="AB650" s="16" t="n">
        <v>0.322010033139679</v>
      </c>
      <c r="AC650" s="16" t="n">
        <v>0.167275318720866</v>
      </c>
      <c r="AD650" s="16" t="n">
        <v>0.415205851225802</v>
      </c>
      <c r="AE650" s="16"/>
      <c r="AF650" s="16" t="n">
        <v>0.0333570329913387</v>
      </c>
      <c r="AG650" s="16" t="n">
        <v>0.0504505309859183</v>
      </c>
      <c r="AH650" s="16" t="n">
        <v>0.251732175772091</v>
      </c>
      <c r="AI650" s="16" t="n">
        <v>0.0806207214808458</v>
      </c>
      <c r="AJ650" s="16" t="n">
        <v>0.190080265151485</v>
      </c>
      <c r="AK650" s="16" t="n">
        <v>0.0952813322854411</v>
      </c>
      <c r="AL650" s="16" t="n">
        <v>0.231544054725372</v>
      </c>
      <c r="AM650" s="16" t="n">
        <v>0.0795232835825181</v>
      </c>
      <c r="AN650" s="16" t="n">
        <v>0.154542356207838</v>
      </c>
      <c r="AO650" s="16" t="n">
        <v>0.138781118129742</v>
      </c>
      <c r="AP650" s="16" t="n">
        <v>0.713617215851423</v>
      </c>
      <c r="AQ650" s="16"/>
      <c r="AR650" s="16" t="n">
        <v>0.0719702238526885</v>
      </c>
      <c r="AS650" s="16" t="n">
        <v>0.375309425503726</v>
      </c>
      <c r="AT650" s="16" t="n">
        <v>0.211625021246201</v>
      </c>
    </row>
    <row r="651">
      <c r="B651" t="s">
        <v>292</v>
      </c>
      <c r="C651" s="16" t="n">
        <v>0.195819601875041</v>
      </c>
      <c r="D651" s="16" t="n">
        <v>0.0921834339576697</v>
      </c>
      <c r="E651" s="16" t="n">
        <v>0.302651732357056</v>
      </c>
      <c r="F651" s="16" t="n">
        <v>0.179249128795484</v>
      </c>
      <c r="G651" s="16"/>
      <c r="H651" s="16" t="n">
        <v>0.0517739698166185</v>
      </c>
      <c r="I651" s="16" t="n">
        <v>0.217276469096171</v>
      </c>
      <c r="J651" s="16"/>
      <c r="K651" s="16" t="n">
        <v>0.145441982671147</v>
      </c>
      <c r="L651" s="16"/>
      <c r="M651" s="16" t="n">
        <v>0.173003177886837</v>
      </c>
      <c r="N651" s="16" t="n">
        <v>0.345817815682071</v>
      </c>
      <c r="O651" s="16" t="n">
        <v>0.350955830003182</v>
      </c>
      <c r="P651" s="16" t="n">
        <v>0.306586996688584</v>
      </c>
      <c r="Q651" s="16"/>
      <c r="R651" s="16" t="n">
        <v>0.0217234202090114</v>
      </c>
      <c r="S651" s="16" t="n">
        <v>0.310684242889329</v>
      </c>
      <c r="T651" s="16" t="n">
        <v>0.416299193039608</v>
      </c>
      <c r="U651" s="16" t="n">
        <v>0.134392985701852</v>
      </c>
      <c r="V651" s="16" t="n">
        <v>0.116486238015123</v>
      </c>
      <c r="W651" s="16"/>
      <c r="X651" s="16" t="n">
        <v>0.168708368267982</v>
      </c>
      <c r="Y651" s="16" t="n">
        <v>0.335928601515645</v>
      </c>
      <c r="Z651" s="16" t="n">
        <v>0.317054918037846</v>
      </c>
      <c r="AA651" s="16" t="n">
        <v>0.131289759306556</v>
      </c>
      <c r="AB651" s="16" t="n">
        <v>0.249277402137335</v>
      </c>
      <c r="AC651" s="16" t="n">
        <v>0.124049763534794</v>
      </c>
      <c r="AD651" s="16" t="n">
        <v>0.0995148543538235</v>
      </c>
      <c r="AE651" s="16"/>
      <c r="AF651" s="16" t="n">
        <v>0.0180394893059451</v>
      </c>
      <c r="AG651" s="16" t="n">
        <v>0.776406773325986</v>
      </c>
      <c r="AH651" s="16" t="n">
        <v>0.280448419585753</v>
      </c>
      <c r="AI651" s="16" t="n">
        <v>0.128273568913287</v>
      </c>
      <c r="AJ651" s="16" t="n">
        <v>0.0606918082828974</v>
      </c>
      <c r="AK651" s="16" t="n">
        <v>0.138570754164308</v>
      </c>
      <c r="AL651" s="16" t="n">
        <v>0.0515970370042012</v>
      </c>
      <c r="AM651" s="16" t="n">
        <v>0.322264156965119</v>
      </c>
      <c r="AN651" s="16" t="n">
        <v>0.141582766015226</v>
      </c>
      <c r="AO651" s="16" t="n">
        <v>0.270876682776131</v>
      </c>
      <c r="AP651" s="16" t="n">
        <v>0.143921119189713</v>
      </c>
      <c r="AQ651" s="16"/>
      <c r="AR651" s="16" t="n">
        <v>0.153934141276356</v>
      </c>
      <c r="AS651" s="16" t="n">
        <v>0.304403810744524</v>
      </c>
      <c r="AT651" s="16" t="n">
        <v>0.248770135675509</v>
      </c>
    </row>
    <row r="652">
      <c r="B652" t="s">
        <v>293</v>
      </c>
      <c r="C652" s="16" t="n">
        <v>0.115478756457714</v>
      </c>
      <c r="D652" s="16" t="n">
        <v>0.232633095353385</v>
      </c>
      <c r="E652" s="16" t="n">
        <v>0.123856918834003</v>
      </c>
      <c r="F652" s="16" t="n">
        <v>0.100021753890203</v>
      </c>
      <c r="G652" s="16"/>
      <c r="H652" s="16" t="n">
        <v>0.12853891696932</v>
      </c>
      <c r="I652" s="16" t="n">
        <v>0.145229326609512</v>
      </c>
      <c r="J652" s="16"/>
      <c r="K652" s="16" t="n">
        <v>0.106261906923638</v>
      </c>
      <c r="L652" s="16"/>
      <c r="M652" s="16" t="n">
        <v>0.0968209034781329</v>
      </c>
      <c r="N652" s="16" t="n">
        <v>0.256988924816408</v>
      </c>
      <c r="O652" s="16" t="n">
        <v>0.168177152771249</v>
      </c>
      <c r="P652" s="16" t="n">
        <v>0.253262764277873</v>
      </c>
      <c r="Q652" s="16"/>
      <c r="R652" s="16" t="n">
        <v>0.0108617101045057</v>
      </c>
      <c r="S652" s="16" t="n">
        <v>0.195794133901998</v>
      </c>
      <c r="T652" s="16" t="n">
        <v>0.0964924298867811</v>
      </c>
      <c r="U652" s="16" t="n">
        <v>0.120458804463201</v>
      </c>
      <c r="V652" s="16" t="n">
        <v>0.112992282499641</v>
      </c>
      <c r="W652" s="16"/>
      <c r="X652" s="16" t="n">
        <v>0.06245923027887</v>
      </c>
      <c r="Y652" s="16" t="n">
        <v>0.152132743504842</v>
      </c>
      <c r="Z652" s="16" t="n">
        <v>0.165433546262715</v>
      </c>
      <c r="AA652" s="16" t="n">
        <v>0.113865579687127</v>
      </c>
      <c r="AB652" s="16" t="n">
        <v>0.254680163378619</v>
      </c>
      <c r="AC652" s="16" t="n">
        <v>0.0127370822251154</v>
      </c>
      <c r="AD652" s="16" t="n">
        <v>0.0594051684913273</v>
      </c>
      <c r="AE652" s="16"/>
      <c r="AF652" s="16" t="n">
        <v>0.0386280377449248</v>
      </c>
      <c r="AG652" s="16" t="n">
        <v>0.0115032129568322</v>
      </c>
      <c r="AH652" s="16" t="n">
        <v>0.0290602964724269</v>
      </c>
      <c r="AI652" s="16" t="n">
        <v>0.0605438443102161</v>
      </c>
      <c r="AJ652" s="16" t="n">
        <v>0.315038046809832</v>
      </c>
      <c r="AK652" s="16" t="n">
        <v>0.142498488244226</v>
      </c>
      <c r="AL652" s="16" t="n">
        <v>0.0685031672242425</v>
      </c>
      <c r="AM652" s="16" t="n">
        <v>0.182454324680014</v>
      </c>
      <c r="AN652" s="16" t="n">
        <v>0.674023063367584</v>
      </c>
      <c r="AO652" s="16" t="n">
        <v>0.0103039947323507</v>
      </c>
      <c r="AP652" s="16" t="n">
        <v>0</v>
      </c>
      <c r="AQ652" s="16"/>
      <c r="AR652" s="16" t="n">
        <v>0.149174912865072</v>
      </c>
      <c r="AS652" s="16" t="n">
        <v>0.0321889043509472</v>
      </c>
      <c r="AT652" s="16" t="n">
        <v>0.0707331118313401</v>
      </c>
    </row>
    <row r="653">
      <c r="B653" t="s">
        <v>294</v>
      </c>
      <c r="C653" s="16" t="n">
        <v>0.139749813784724</v>
      </c>
      <c r="D653" s="16" t="n">
        <v>0.0541491738580314</v>
      </c>
      <c r="E653" s="16" t="n">
        <v>0.0710561059554372</v>
      </c>
      <c r="F653" s="16" t="n">
        <v>0.167608544556388</v>
      </c>
      <c r="G653" s="16"/>
      <c r="H653" s="16" t="n">
        <v>0.040513859440628</v>
      </c>
      <c r="I653" s="16" t="n">
        <v>0.148249076530998</v>
      </c>
      <c r="J653" s="16"/>
      <c r="K653" s="16" t="n">
        <v>0.0685347091651763</v>
      </c>
      <c r="L653" s="16"/>
      <c r="M653" s="16" t="n">
        <v>0.15051376044451</v>
      </c>
      <c r="N653" s="16" t="n">
        <v>0.0570962382126282</v>
      </c>
      <c r="O653" s="16" t="n">
        <v>0.113106089000379</v>
      </c>
      <c r="P653" s="16" t="n">
        <v>0.058593716658835</v>
      </c>
      <c r="Q653" s="16"/>
      <c r="R653" s="16" t="n">
        <v>0.133026450848943</v>
      </c>
      <c r="S653" s="16" t="n">
        <v>0.0136484851689457</v>
      </c>
      <c r="T653" s="16" t="n">
        <v>0.157865598602373</v>
      </c>
      <c r="U653" s="16" t="n">
        <v>0.158420536999213</v>
      </c>
      <c r="V653" s="16" t="n">
        <v>0.155554544191838</v>
      </c>
      <c r="W653" s="16"/>
      <c r="X653" s="16" t="n">
        <v>0.229913673755637</v>
      </c>
      <c r="Y653" s="16" t="n">
        <v>0.147178295400164</v>
      </c>
      <c r="Z653" s="16" t="n">
        <v>0.0157466582715104</v>
      </c>
      <c r="AA653" s="16" t="n">
        <v>0.00277583265543123</v>
      </c>
      <c r="AB653" s="16" t="n">
        <v>0.0201490717635255</v>
      </c>
      <c r="AC653" s="16" t="n">
        <v>0.0703830256679169</v>
      </c>
      <c r="AD653" s="16" t="n">
        <v>0.0583719797867988</v>
      </c>
      <c r="AE653" s="16"/>
      <c r="AF653" s="16" t="n">
        <v>0.049940097826876</v>
      </c>
      <c r="AG653" s="16" t="n">
        <v>0.012171450473671</v>
      </c>
      <c r="AH653" s="16" t="n">
        <v>0.00431611732600012</v>
      </c>
      <c r="AI653" s="16" t="n">
        <v>0.286096267084382</v>
      </c>
      <c r="AJ653" s="16" t="n">
        <v>0.0371989158408149</v>
      </c>
      <c r="AK653" s="16" t="n">
        <v>0.104364709740567</v>
      </c>
      <c r="AL653" s="16" t="n">
        <v>0.647804182234745</v>
      </c>
      <c r="AM653" s="16" t="n">
        <v>0.251060614259395</v>
      </c>
      <c r="AN653" s="16" t="n">
        <v>0.0225539865659745</v>
      </c>
      <c r="AO653" s="16" t="n">
        <v>0.0105422417827998</v>
      </c>
      <c r="AP653" s="16" t="n">
        <v>0</v>
      </c>
      <c r="AQ653" s="16"/>
      <c r="AR653" s="16" t="n">
        <v>0.126805364388335</v>
      </c>
      <c r="AS653" s="16" t="n">
        <v>0.178501780406068</v>
      </c>
      <c r="AT653" s="16" t="n">
        <v>0.153368706256616</v>
      </c>
    </row>
    <row r="654">
      <c r="B654" t="s">
        <v>295</v>
      </c>
      <c r="C654" s="16" t="n">
        <v>0.109011845129053</v>
      </c>
      <c r="D654" s="16" t="n">
        <v>0.0134446586137415</v>
      </c>
      <c r="E654" s="16" t="n">
        <v>0.175212660443545</v>
      </c>
      <c r="F654" s="16" t="n">
        <v>0.102285946416361</v>
      </c>
      <c r="G654" s="16"/>
      <c r="H654" s="16" t="n">
        <v>0.000629772884273283</v>
      </c>
      <c r="I654" s="16" t="n">
        <v>0.0638975133242286</v>
      </c>
      <c r="J654" s="16"/>
      <c r="K654" s="16" t="n">
        <v>0.192727864153422</v>
      </c>
      <c r="L654" s="16"/>
      <c r="M654" s="16" t="n">
        <v>0.117266464837946</v>
      </c>
      <c r="N654" s="16" t="n">
        <v>0.0548660327312624</v>
      </c>
      <c r="O654" s="16" t="n">
        <v>0.0574964434242618</v>
      </c>
      <c r="P654" s="16" t="n">
        <v>0.0501588115816189</v>
      </c>
      <c r="Q654" s="16"/>
      <c r="R654" s="16" t="n">
        <v>0.133026450848943</v>
      </c>
      <c r="S654" s="16" t="n">
        <v>0.0949413768030068</v>
      </c>
      <c r="T654" s="16" t="n">
        <v>0.158287702518261</v>
      </c>
      <c r="U654" s="16" t="n">
        <v>0.194751772891593</v>
      </c>
      <c r="V654" s="16" t="n">
        <v>0.0295510892826175</v>
      </c>
      <c r="W654" s="16"/>
      <c r="X654" s="16" t="n">
        <v>0.172551504234851</v>
      </c>
      <c r="Y654" s="16" t="n">
        <v>0.068466233365493</v>
      </c>
      <c r="Z654" s="16" t="n">
        <v>0.237627980901182</v>
      </c>
      <c r="AA654" s="16" t="n">
        <v>0.00160718137594214</v>
      </c>
      <c r="AB654" s="16" t="n">
        <v>0.0121122615367903</v>
      </c>
      <c r="AC654" s="16" t="n">
        <v>0.0478997628504619</v>
      </c>
      <c r="AD654" s="16" t="n">
        <v>0.344277168948364</v>
      </c>
      <c r="AE654" s="16"/>
      <c r="AF654" s="16" t="n">
        <v>0</v>
      </c>
      <c r="AG654" s="16" t="n">
        <v>0.149067213414624</v>
      </c>
      <c r="AH654" s="16" t="n">
        <v>0.00121596100431247</v>
      </c>
      <c r="AI654" s="16" t="n">
        <v>0.0245211980263402</v>
      </c>
      <c r="AJ654" s="16" t="n">
        <v>0.0108716499235743</v>
      </c>
      <c r="AK654" s="16" t="n">
        <v>0.0351617355704653</v>
      </c>
      <c r="AL654" s="16" t="n">
        <v>0</v>
      </c>
      <c r="AM654" s="16" t="n">
        <v>0.159437730821655</v>
      </c>
      <c r="AN654" s="16" t="n">
        <v>0.00729782784337774</v>
      </c>
      <c r="AO654" s="16" t="n">
        <v>0.569495962578976</v>
      </c>
      <c r="AP654" s="16" t="n">
        <v>0.142461664958863</v>
      </c>
      <c r="AQ654" s="16"/>
      <c r="AR654" s="16" t="n">
        <v>0.0919183900801952</v>
      </c>
      <c r="AS654" s="16" t="n">
        <v>0.0881748016239726</v>
      </c>
      <c r="AT654" s="16" t="n">
        <v>0.165049952963688</v>
      </c>
    </row>
    <row r="655">
      <c r="B655" t="s">
        <v>92</v>
      </c>
      <c r="C655" s="16" t="n">
        <v>0.295910016348593</v>
      </c>
      <c r="D655" s="16" t="n">
        <v>0.380897053542638</v>
      </c>
      <c r="E655" s="16" t="n">
        <v>0.015358784775421</v>
      </c>
      <c r="F655" s="16" t="n">
        <v>0.360576944645151</v>
      </c>
      <c r="G655" s="16"/>
      <c r="H655" s="16" t="n">
        <v>0.270281304452983</v>
      </c>
      <c r="I655" s="16" t="n">
        <v>0.359135651267307</v>
      </c>
      <c r="J655" s="16"/>
      <c r="K655" s="16" t="n">
        <v>0.379534906168104</v>
      </c>
      <c r="L655" s="16"/>
      <c r="M655" s="16" t="n">
        <v>0.331450367008833</v>
      </c>
      <c r="N655" s="16" t="n">
        <v>0.0657668576325801</v>
      </c>
      <c r="O655" s="16" t="n">
        <v>0.0644289907811314</v>
      </c>
      <c r="P655" s="16" t="n">
        <v>0.0422900799473211</v>
      </c>
      <c r="Q655" s="16"/>
      <c r="R655" s="16" t="n">
        <v>0.543950572110651</v>
      </c>
      <c r="S655" s="16" t="n">
        <v>0.267584049013178</v>
      </c>
      <c r="T655" s="16" t="n">
        <v>0.0908146365505359</v>
      </c>
      <c r="U655" s="16" t="n">
        <v>0.128836069548542</v>
      </c>
      <c r="V655" s="16" t="n">
        <v>0.474670486647698</v>
      </c>
      <c r="W655" s="16"/>
      <c r="X655" s="16" t="n">
        <v>0.275972007055204</v>
      </c>
      <c r="Y655" s="16" t="n">
        <v>0.289184826182951</v>
      </c>
      <c r="Z655" s="16" t="n">
        <v>0.012039038939169</v>
      </c>
      <c r="AA655" s="16" t="n">
        <v>0.333062131517795</v>
      </c>
      <c r="AB655" s="16" t="n">
        <v>0.141771068044051</v>
      </c>
      <c r="AC655" s="16" t="n">
        <v>0.577655047000846</v>
      </c>
      <c r="AD655" s="16" t="n">
        <v>0.0232249771938837</v>
      </c>
      <c r="AE655" s="16"/>
      <c r="AF655" s="16" t="n">
        <v>0.860035342130915</v>
      </c>
      <c r="AG655" s="16" t="n">
        <v>0.000400818842968049</v>
      </c>
      <c r="AH655" s="16" t="n">
        <v>0.433227029839416</v>
      </c>
      <c r="AI655" s="16" t="n">
        <v>0.419944400184929</v>
      </c>
      <c r="AJ655" s="16" t="n">
        <v>0.386119313991397</v>
      </c>
      <c r="AK655" s="16" t="n">
        <v>0.484122979994992</v>
      </c>
      <c r="AL655" s="16" t="n">
        <v>0.000551558811439841</v>
      </c>
      <c r="AM655" s="16" t="n">
        <v>0.00525988969129912</v>
      </c>
      <c r="AN655" s="16" t="n">
        <v>0</v>
      </c>
      <c r="AO655" s="16" t="n">
        <v>0</v>
      </c>
      <c r="AP655" s="16" t="n">
        <v>0</v>
      </c>
      <c r="AQ655" s="16"/>
      <c r="AR655" s="16" t="n">
        <v>0.406196967537354</v>
      </c>
      <c r="AS655" s="16" t="n">
        <v>0.0214212773707629</v>
      </c>
      <c r="AT655" s="16" t="n">
        <v>0.150453072026646</v>
      </c>
    </row>
    <row r="65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c r="AA656" s="16"/>
      <c r="AB656" s="16"/>
      <c r="AC656" s="16"/>
      <c r="AD656" s="16"/>
      <c r="AE656" s="16"/>
      <c r="AF656" s="16"/>
      <c r="AG656" s="16"/>
      <c r="AH656" s="16"/>
      <c r="AI656" s="16"/>
      <c r="AJ656" s="16"/>
      <c r="AK656" s="16"/>
      <c r="AL656" s="16"/>
      <c r="AM656" s="16"/>
      <c r="AN656" s="16"/>
      <c r="AO656" s="16"/>
      <c r="AP656" s="16"/>
      <c r="AQ656" s="16"/>
      <c r="AR656" s="16"/>
      <c r="AS656" s="16"/>
      <c r="AT656" s="16"/>
    </row>
    <row r="657">
      <c r="B657" s="7" t="s">
        <v>306</v>
      </c>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c r="AA657" s="16"/>
      <c r="AB657" s="16"/>
      <c r="AC657" s="16"/>
      <c r="AD657" s="16"/>
      <c r="AE657" s="16"/>
      <c r="AF657" s="16"/>
      <c r="AG657" s="16"/>
      <c r="AH657" s="16"/>
      <c r="AI657" s="16"/>
      <c r="AJ657" s="16"/>
      <c r="AK657" s="16"/>
      <c r="AL657" s="16"/>
      <c r="AM657" s="16"/>
      <c r="AN657" s="16"/>
      <c r="AO657" s="16"/>
      <c r="AP657" s="16"/>
      <c r="AQ657" s="16"/>
      <c r="AR657" s="16"/>
      <c r="AS657" s="16"/>
      <c r="AT657" s="16"/>
    </row>
    <row r="658">
      <c r="B658" s="26" t="s">
        <v>74</v>
      </c>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c r="AA658" s="16"/>
      <c r="AB658" s="16"/>
      <c r="AC658" s="16"/>
      <c r="AD658" s="16"/>
      <c r="AE658" s="16"/>
      <c r="AF658" s="16"/>
      <c r="AG658" s="16"/>
      <c r="AH658" s="16"/>
      <c r="AI658" s="16"/>
      <c r="AJ658" s="16"/>
      <c r="AK658" s="16"/>
      <c r="AL658" s="16"/>
      <c r="AM658" s="16"/>
      <c r="AN658" s="16"/>
      <c r="AO658" s="16"/>
      <c r="AP658" s="16"/>
      <c r="AQ658" s="16"/>
      <c r="AR658" s="16"/>
      <c r="AS658" s="16"/>
      <c r="AT658" s="16"/>
    </row>
    <row r="659">
      <c r="B659" t="s">
        <v>291</v>
      </c>
      <c r="C659" s="16" t="n">
        <v>0.0940877092862416</v>
      </c>
      <c r="D659" s="16" t="n">
        <v>0.0874396171475418</v>
      </c>
      <c r="E659" s="16" t="n">
        <v>0.203159159193918</v>
      </c>
      <c r="F659" s="16" t="n">
        <v>0.0659642719941745</v>
      </c>
      <c r="G659" s="16"/>
      <c r="H659" s="16" t="n">
        <v>0.226930110120435</v>
      </c>
      <c r="I659" s="16" t="n">
        <v>0.0926681500181969</v>
      </c>
      <c r="J659" s="16"/>
      <c r="K659" s="16" t="n">
        <v>0.0490667226745963</v>
      </c>
      <c r="L659" s="16"/>
      <c r="M659" s="16" t="n">
        <v>0.0684419134408332</v>
      </c>
      <c r="N659" s="16" t="n">
        <v>0.267818402872581</v>
      </c>
      <c r="O659" s="16" t="n">
        <v>0.228565018483242</v>
      </c>
      <c r="P659" s="16" t="n">
        <v>0.305367885311817</v>
      </c>
      <c r="Q659" s="16"/>
      <c r="R659" s="16" t="n">
        <v>0.177648845334279</v>
      </c>
      <c r="S659" s="16" t="n">
        <v>0.117191956219613</v>
      </c>
      <c r="T659" s="16" t="n">
        <v>0.196394892566682</v>
      </c>
      <c r="U659" s="16" t="n">
        <v>0.0720092289198579</v>
      </c>
      <c r="V659" s="16" t="n">
        <v>0.0313763732264619</v>
      </c>
      <c r="W659" s="16"/>
      <c r="X659" s="16" t="n">
        <v>0.065281699241988</v>
      </c>
      <c r="Y659" s="16" t="n">
        <v>0.0122744182512819</v>
      </c>
      <c r="Z659" s="16" t="n">
        <v>0.271017353720808</v>
      </c>
      <c r="AA659" s="16" t="n">
        <v>0.103618416333066</v>
      </c>
      <c r="AB659" s="16" t="n">
        <v>0.244261496065471</v>
      </c>
      <c r="AC659" s="16" t="n">
        <v>0.118191573735173</v>
      </c>
      <c r="AD659" s="16" t="n">
        <v>0.410267366401182</v>
      </c>
      <c r="AE659" s="16"/>
      <c r="AF659" s="16" t="n">
        <v>0.0470865224071329</v>
      </c>
      <c r="AG659" s="16" t="n">
        <v>0.0606665364210487</v>
      </c>
      <c r="AH659" s="16" t="n">
        <v>0.457822090651599</v>
      </c>
      <c r="AI659" s="16" t="n">
        <v>0.0903483435212117</v>
      </c>
      <c r="AJ659" s="16" t="n">
        <v>0.0317946448166321</v>
      </c>
      <c r="AK659" s="16" t="n">
        <v>0.0193305458770545</v>
      </c>
      <c r="AL659" s="16" t="n">
        <v>0.451480635158772</v>
      </c>
      <c r="AM659" s="16" t="n">
        <v>0.0417821238290747</v>
      </c>
      <c r="AN659" s="16" t="n">
        <v>0.280265827809006</v>
      </c>
      <c r="AO659" s="16" t="n">
        <v>0.149323359912542</v>
      </c>
      <c r="AP659" s="16" t="n">
        <v>0.169651711371952</v>
      </c>
      <c r="AQ659" s="16"/>
      <c r="AR659" s="16" t="n">
        <v>0.0394507222334565</v>
      </c>
      <c r="AS659" s="16" t="n">
        <v>0.394074328689266</v>
      </c>
      <c r="AT659" s="16" t="n">
        <v>0.0794800145212481</v>
      </c>
    </row>
    <row r="660">
      <c r="B660" t="s">
        <v>292</v>
      </c>
      <c r="C660" s="16" t="n">
        <v>0.0848087197695344</v>
      </c>
      <c r="D660" s="16" t="n">
        <v>0.19597083358792</v>
      </c>
      <c r="E660" s="16" t="n">
        <v>0.088671429610554</v>
      </c>
      <c r="F660" s="16" t="n">
        <v>0.0712242539168257</v>
      </c>
      <c r="G660" s="16"/>
      <c r="H660" s="16" t="n">
        <v>0.115713682845233</v>
      </c>
      <c r="I660" s="16" t="n">
        <v>0.10412862663339</v>
      </c>
      <c r="J660" s="16"/>
      <c r="K660" s="16" t="n">
        <v>0.0627998108923162</v>
      </c>
      <c r="L660" s="16"/>
      <c r="M660" s="16" t="n">
        <v>0.0645472689854219</v>
      </c>
      <c r="N660" s="16" t="n">
        <v>0.19935192271874</v>
      </c>
      <c r="O660" s="16" t="n">
        <v>0.257618800683452</v>
      </c>
      <c r="P660" s="16" t="n">
        <v>0.28033896071405</v>
      </c>
      <c r="Q660" s="16"/>
      <c r="R660" s="16" t="n">
        <v>0.00246902936305168</v>
      </c>
      <c r="S660" s="16" t="n">
        <v>0.118275856090346</v>
      </c>
      <c r="T660" s="16" t="n">
        <v>0.165478929303957</v>
      </c>
      <c r="U660" s="16" t="n">
        <v>0.0209597630157642</v>
      </c>
      <c r="V660" s="16" t="n">
        <v>0.0873138149382549</v>
      </c>
      <c r="W660" s="16"/>
      <c r="X660" s="16" t="n">
        <v>0.0765192799735388</v>
      </c>
      <c r="Y660" s="16" t="n">
        <v>0.0628047671278596</v>
      </c>
      <c r="Z660" s="16" t="n">
        <v>0.0433127910583275</v>
      </c>
      <c r="AA660" s="16" t="n">
        <v>0.0322583459720572</v>
      </c>
      <c r="AB660" s="16" t="n">
        <v>0.293309927364796</v>
      </c>
      <c r="AC660" s="16" t="n">
        <v>0.137187049335305</v>
      </c>
      <c r="AD660" s="16" t="n">
        <v>0.0369292055908619</v>
      </c>
      <c r="AE660" s="16"/>
      <c r="AF660" s="16" t="n">
        <v>0.011122496888788</v>
      </c>
      <c r="AG660" s="16" t="n">
        <v>0.0185419763482935</v>
      </c>
      <c r="AH660" s="16" t="n">
        <v>0.045773965140903</v>
      </c>
      <c r="AI660" s="16" t="n">
        <v>0.206587883986706</v>
      </c>
      <c r="AJ660" s="16" t="n">
        <v>0.0746633059148962</v>
      </c>
      <c r="AK660" s="16" t="n">
        <v>0.120294235185528</v>
      </c>
      <c r="AL660" s="16" t="n">
        <v>0.0668163149048408</v>
      </c>
      <c r="AM660" s="16" t="n">
        <v>0.0843107715920401</v>
      </c>
      <c r="AN660" s="16" t="n">
        <v>0.136039251760405</v>
      </c>
      <c r="AO660" s="16" t="n">
        <v>0.130080429096119</v>
      </c>
      <c r="AP660" s="16" t="n">
        <v>0.00264415108159265</v>
      </c>
      <c r="AQ660" s="16"/>
      <c r="AR660" s="16" t="n">
        <v>0.107770237917355</v>
      </c>
      <c r="AS660" s="16" t="n">
        <v>0.0505150361844552</v>
      </c>
      <c r="AT660" s="16" t="n">
        <v>0.0424473990633253</v>
      </c>
    </row>
    <row r="661">
      <c r="B661" t="s">
        <v>293</v>
      </c>
      <c r="C661" s="16" t="n">
        <v>0.323535105809247</v>
      </c>
      <c r="D661" s="16" t="n">
        <v>0.259404667357499</v>
      </c>
      <c r="E661" s="16" t="n">
        <v>0.439892565797293</v>
      </c>
      <c r="F661" s="16" t="n">
        <v>0.299978625122162</v>
      </c>
      <c r="G661" s="16"/>
      <c r="H661" s="16" t="n">
        <v>0.335874820389095</v>
      </c>
      <c r="I661" s="16" t="n">
        <v>0.255886008185766</v>
      </c>
      <c r="J661" s="16"/>
      <c r="K661" s="16" t="n">
        <v>0.258471854710493</v>
      </c>
      <c r="L661" s="16"/>
      <c r="M661" s="16" t="n">
        <v>0.326292459875145</v>
      </c>
      <c r="N661" s="16" t="n">
        <v>0.343587610200706</v>
      </c>
      <c r="O661" s="16" t="n">
        <v>0.202057736327871</v>
      </c>
      <c r="P661" s="16" t="n">
        <v>0.227667666237188</v>
      </c>
      <c r="Q661" s="16"/>
      <c r="R661" s="16" t="n">
        <v>0.0217234202090114</v>
      </c>
      <c r="S661" s="16" t="n">
        <v>0.18554022808903</v>
      </c>
      <c r="T661" s="16" t="n">
        <v>0.164998424374097</v>
      </c>
      <c r="U661" s="16" t="n">
        <v>0.630089151663295</v>
      </c>
      <c r="V661" s="16" t="n">
        <v>0.307973995894321</v>
      </c>
      <c r="W661" s="16"/>
      <c r="X661" s="16" t="n">
        <v>0.436891979509352</v>
      </c>
      <c r="Y661" s="16" t="n">
        <v>0.303318004912154</v>
      </c>
      <c r="Z661" s="16" t="n">
        <v>0.280747102969749</v>
      </c>
      <c r="AA661" s="16" t="n">
        <v>0.427516332009738</v>
      </c>
      <c r="AB661" s="16" t="n">
        <v>0.158454632084798</v>
      </c>
      <c r="AC661" s="16" t="n">
        <v>0.102183719525054</v>
      </c>
      <c r="AD661" s="16" t="n">
        <v>0.0936800716740947</v>
      </c>
      <c r="AE661" s="16"/>
      <c r="AF661" s="16" t="n">
        <v>0.0732928882498078</v>
      </c>
      <c r="AG661" s="16" t="n">
        <v>0.157002035722931</v>
      </c>
      <c r="AH661" s="16" t="n">
        <v>0.00796400033893753</v>
      </c>
      <c r="AI661" s="16" t="n">
        <v>0.10950664812851</v>
      </c>
      <c r="AJ661" s="16" t="n">
        <v>0.336863226018485</v>
      </c>
      <c r="AK661" s="16" t="n">
        <v>0.301429778570538</v>
      </c>
      <c r="AL661" s="16" t="n">
        <v>0.250512266661049</v>
      </c>
      <c r="AM661" s="16" t="n">
        <v>0.626436004256246</v>
      </c>
      <c r="AN661" s="16" t="n">
        <v>0.540633942131387</v>
      </c>
      <c r="AO661" s="16" t="n">
        <v>0.462780377820362</v>
      </c>
      <c r="AP661" s="16" t="n">
        <v>0.685242472587592</v>
      </c>
      <c r="AQ661" s="16"/>
      <c r="AR661" s="16" t="n">
        <v>0.22354959122711</v>
      </c>
      <c r="AS661" s="16" t="n">
        <v>0.127562391103628</v>
      </c>
      <c r="AT661" s="16" t="n">
        <v>0.690474399959472</v>
      </c>
    </row>
    <row r="662">
      <c r="B662" t="s">
        <v>294</v>
      </c>
      <c r="C662" s="16" t="n">
        <v>0.113343316159395</v>
      </c>
      <c r="D662" s="16" t="n">
        <v>0.0557856532894828</v>
      </c>
      <c r="E662" s="16" t="n">
        <v>0.167559935068697</v>
      </c>
      <c r="F662" s="16" t="n">
        <v>0.105494748966618</v>
      </c>
      <c r="G662" s="16"/>
      <c r="H662" s="16" t="n">
        <v>0.0417211371006647</v>
      </c>
      <c r="I662" s="16" t="n">
        <v>0.0750966644481172</v>
      </c>
      <c r="J662" s="16"/>
      <c r="K662" s="16" t="n">
        <v>0.170287707244665</v>
      </c>
      <c r="L662" s="16"/>
      <c r="M662" s="16" t="n">
        <v>0.121257643148165</v>
      </c>
      <c r="N662" s="16" t="n">
        <v>0.0397549993727243</v>
      </c>
      <c r="O662" s="16" t="n">
        <v>0.128319399757014</v>
      </c>
      <c r="P662" s="16" t="n">
        <v>0.0810525782207377</v>
      </c>
      <c r="Q662" s="16"/>
      <c r="R662" s="16" t="n">
        <v>0.133026450848943</v>
      </c>
      <c r="S662" s="16" t="n">
        <v>0.194345984598218</v>
      </c>
      <c r="T662" s="16" t="n">
        <v>0.145057632483762</v>
      </c>
      <c r="U662" s="16" t="n">
        <v>0.0936915066306836</v>
      </c>
      <c r="V662" s="16" t="n">
        <v>0.083212620671201</v>
      </c>
      <c r="W662" s="16"/>
      <c r="X662" s="16" t="n">
        <v>0.133551777933091</v>
      </c>
      <c r="Y662" s="16" t="n">
        <v>0.140821852724293</v>
      </c>
      <c r="Z662" s="16" t="n">
        <v>0.128949130085005</v>
      </c>
      <c r="AA662" s="16" t="n">
        <v>0.0907530671988549</v>
      </c>
      <c r="AB662" s="16" t="n">
        <v>0.140331005108991</v>
      </c>
      <c r="AC662" s="16" t="n">
        <v>0.0600751347765916</v>
      </c>
      <c r="AD662" s="16" t="n">
        <v>0.0567332802692632</v>
      </c>
      <c r="AE662" s="16"/>
      <c r="AF662" s="16" t="n">
        <v>0</v>
      </c>
      <c r="AG662" s="16" t="n">
        <v>0</v>
      </c>
      <c r="AH662" s="16" t="n">
        <v>0.0146094210454664</v>
      </c>
      <c r="AI662" s="16" t="n">
        <v>0.288597432428143</v>
      </c>
      <c r="AJ662" s="16" t="n">
        <v>0.147251371563348</v>
      </c>
      <c r="AK662" s="16" t="n">
        <v>0.14127886392845</v>
      </c>
      <c r="AL662" s="16" t="n">
        <v>0.219533389161028</v>
      </c>
      <c r="AM662" s="16" t="n">
        <v>0.145188897911544</v>
      </c>
      <c r="AN662" s="16" t="n">
        <v>0.0430609782992021</v>
      </c>
      <c r="AO662" s="16" t="n">
        <v>0.129113831511259</v>
      </c>
      <c r="AP662" s="16" t="n">
        <v>0</v>
      </c>
      <c r="AQ662" s="16"/>
      <c r="AR662" s="16" t="n">
        <v>0.12683192505015</v>
      </c>
      <c r="AS662" s="16" t="n">
        <v>0.245541812201056</v>
      </c>
      <c r="AT662" s="16" t="n">
        <v>0.00795135255522528</v>
      </c>
    </row>
    <row r="663">
      <c r="B663" t="s">
        <v>295</v>
      </c>
      <c r="C663" s="16" t="n">
        <v>0.0671795404298593</v>
      </c>
      <c r="D663" s="16" t="n">
        <v>0.0274417793698202</v>
      </c>
      <c r="E663" s="16" t="n">
        <v>0.0738831303144137</v>
      </c>
      <c r="F663" s="16" t="n">
        <v>0.0698954541459536</v>
      </c>
      <c r="G663" s="16"/>
      <c r="H663" s="16" t="n">
        <v>0.00461614497551708</v>
      </c>
      <c r="I663" s="16" t="n">
        <v>0.0826349493692519</v>
      </c>
      <c r="J663" s="16"/>
      <c r="K663" s="16" t="n">
        <v>0.0696778893110927</v>
      </c>
      <c r="L663" s="16"/>
      <c r="M663" s="16" t="n">
        <v>0.0655209300992747</v>
      </c>
      <c r="N663" s="16" t="n">
        <v>0.0707680324803521</v>
      </c>
      <c r="O663" s="16" t="n">
        <v>0.108182125202892</v>
      </c>
      <c r="P663" s="16" t="n">
        <v>0.0533672203761764</v>
      </c>
      <c r="Q663" s="16"/>
      <c r="R663" s="16" t="n">
        <v>0.133026450848943</v>
      </c>
      <c r="S663" s="16" t="n">
        <v>0.118571456527375</v>
      </c>
      <c r="T663" s="16" t="n">
        <v>0.0503784669377264</v>
      </c>
      <c r="U663" s="16" t="n">
        <v>0.0563783875626853</v>
      </c>
      <c r="V663" s="16" t="n">
        <v>0.057123418718885</v>
      </c>
      <c r="W663" s="16"/>
      <c r="X663" s="16" t="n">
        <v>0.0829831172418429</v>
      </c>
      <c r="Y663" s="16" t="n">
        <v>0.00382605825002177</v>
      </c>
      <c r="Z663" s="16" t="n">
        <v>0.274041666574277</v>
      </c>
      <c r="AA663" s="16" t="n">
        <v>0.011184525592547</v>
      </c>
      <c r="AB663" s="16" t="n">
        <v>0.0174191592655759</v>
      </c>
      <c r="AC663" s="16" t="n">
        <v>0.00623068069778324</v>
      </c>
      <c r="AD663" s="16" t="n">
        <v>0.37908315833192</v>
      </c>
      <c r="AE663" s="16"/>
      <c r="AF663" s="16" t="n">
        <v>0.0011545587732386</v>
      </c>
      <c r="AG663" s="16" t="n">
        <v>0.195440598984839</v>
      </c>
      <c r="AH663" s="16" t="n">
        <v>0.0406034929836784</v>
      </c>
      <c r="AI663" s="16" t="n">
        <v>0.0199782263942636</v>
      </c>
      <c r="AJ663" s="16" t="n">
        <v>0.0236323045862783</v>
      </c>
      <c r="AK663" s="16" t="n">
        <v>0.0358461212966565</v>
      </c>
      <c r="AL663" s="16" t="n">
        <v>0.011105835302871</v>
      </c>
      <c r="AM663" s="16" t="n">
        <v>0.0757124320157004</v>
      </c>
      <c r="AN663" s="16" t="n">
        <v>0</v>
      </c>
      <c r="AO663" s="16" t="n">
        <v>0.12806529354585</v>
      </c>
      <c r="AP663" s="16" t="n">
        <v>0.142461664958863</v>
      </c>
      <c r="AQ663" s="16"/>
      <c r="AR663" s="16" t="n">
        <v>0.0808792668291277</v>
      </c>
      <c r="AS663" s="16" t="n">
        <v>0.0936296802337119</v>
      </c>
      <c r="AT663" s="16" t="n">
        <v>0.0171147400996693</v>
      </c>
    </row>
    <row r="664">
      <c r="B664" t="s">
        <v>92</v>
      </c>
      <c r="C664" s="16" t="n">
        <v>0.317045608545723</v>
      </c>
      <c r="D664" s="16" t="n">
        <v>0.373957449247737</v>
      </c>
      <c r="E664" s="16" t="n">
        <v>0.0268337800151238</v>
      </c>
      <c r="F664" s="16" t="n">
        <v>0.387442645854266</v>
      </c>
      <c r="G664" s="16"/>
      <c r="H664" s="16" t="n">
        <v>0.275144104569055</v>
      </c>
      <c r="I664" s="16" t="n">
        <v>0.389585601345277</v>
      </c>
      <c r="J664" s="16"/>
      <c r="K664" s="16" t="n">
        <v>0.389696015166837</v>
      </c>
      <c r="L664" s="16"/>
      <c r="M664" s="16" t="n">
        <v>0.35393978445116</v>
      </c>
      <c r="N664" s="16" t="n">
        <v>0.078719032354897</v>
      </c>
      <c r="O664" s="16" t="n">
        <v>0.0752569195455281</v>
      </c>
      <c r="P664" s="16" t="n">
        <v>0.0522056891400302</v>
      </c>
      <c r="Q664" s="16"/>
      <c r="R664" s="16" t="n">
        <v>0.532105803395772</v>
      </c>
      <c r="S664" s="16" t="n">
        <v>0.266074518475418</v>
      </c>
      <c r="T664" s="16" t="n">
        <v>0.277691654333775</v>
      </c>
      <c r="U664" s="16" t="n">
        <v>0.126871962207714</v>
      </c>
      <c r="V664" s="16" t="n">
        <v>0.432999776550876</v>
      </c>
      <c r="W664" s="16"/>
      <c r="X664" s="16" t="n">
        <v>0.204772146100187</v>
      </c>
      <c r="Y664" s="16" t="n">
        <v>0.476954898734389</v>
      </c>
      <c r="Z664" s="16" t="n">
        <v>0.0019319555918344</v>
      </c>
      <c r="AA664" s="16" t="n">
        <v>0.334669312893737</v>
      </c>
      <c r="AB664" s="16" t="n">
        <v>0.146223780110368</v>
      </c>
      <c r="AC664" s="16" t="n">
        <v>0.576131841930093</v>
      </c>
      <c r="AD664" s="16" t="n">
        <v>0.0233069177326786</v>
      </c>
      <c r="AE664" s="16"/>
      <c r="AF664" s="16" t="n">
        <v>0.867343533681033</v>
      </c>
      <c r="AG664" s="16" t="n">
        <v>0.568348852522887</v>
      </c>
      <c r="AH664" s="16" t="n">
        <v>0.433227029839416</v>
      </c>
      <c r="AI664" s="16" t="n">
        <v>0.284981465541165</v>
      </c>
      <c r="AJ664" s="16" t="n">
        <v>0.385795147100361</v>
      </c>
      <c r="AK664" s="16" t="n">
        <v>0.381820455141773</v>
      </c>
      <c r="AL664" s="16" t="n">
        <v>0.000551558811439841</v>
      </c>
      <c r="AM664" s="16" t="n">
        <v>0.0265697703953942</v>
      </c>
      <c r="AN664" s="16" t="n">
        <v>0</v>
      </c>
      <c r="AO664" s="16" t="n">
        <v>0.000636708113867438</v>
      </c>
      <c r="AP664" s="16" t="n">
        <v>0</v>
      </c>
      <c r="AQ664" s="16"/>
      <c r="AR664" s="16" t="n">
        <v>0.421518256742801</v>
      </c>
      <c r="AS664" s="16" t="n">
        <v>0.0886767515878823</v>
      </c>
      <c r="AT664" s="16" t="n">
        <v>0.16253209380106</v>
      </c>
    </row>
    <row r="665">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c r="AA665" s="16"/>
      <c r="AB665" s="16"/>
      <c r="AC665" s="16"/>
      <c r="AD665" s="16"/>
      <c r="AE665" s="16"/>
      <c r="AF665" s="16"/>
      <c r="AG665" s="16"/>
      <c r="AH665" s="16"/>
      <c r="AI665" s="16"/>
      <c r="AJ665" s="16"/>
      <c r="AK665" s="16"/>
      <c r="AL665" s="16"/>
      <c r="AM665" s="16"/>
      <c r="AN665" s="16"/>
      <c r="AO665" s="16"/>
      <c r="AP665" s="16"/>
      <c r="AQ665" s="16"/>
      <c r="AR665" s="16"/>
      <c r="AS665" s="16"/>
      <c r="AT665" s="16"/>
    </row>
    <row r="666">
      <c r="B666" s="7" t="s">
        <v>314</v>
      </c>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c r="AA666" s="16"/>
      <c r="AB666" s="16"/>
      <c r="AC666" s="16"/>
      <c r="AD666" s="16"/>
      <c r="AE666" s="16"/>
      <c r="AF666" s="16"/>
      <c r="AG666" s="16"/>
      <c r="AH666" s="16"/>
      <c r="AI666" s="16"/>
      <c r="AJ666" s="16"/>
      <c r="AK666" s="16"/>
      <c r="AL666" s="16"/>
      <c r="AM666" s="16"/>
      <c r="AN666" s="16"/>
      <c r="AO666" s="16"/>
      <c r="AP666" s="16"/>
      <c r="AQ666" s="16"/>
      <c r="AR666" s="16"/>
      <c r="AS666" s="16"/>
      <c r="AT666" s="16"/>
    </row>
    <row r="667">
      <c r="B667" s="26" t="s">
        <v>74</v>
      </c>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c r="AA667" s="16"/>
      <c r="AB667" s="16"/>
      <c r="AC667" s="16"/>
      <c r="AD667" s="16"/>
      <c r="AE667" s="16"/>
      <c r="AF667" s="16"/>
      <c r="AG667" s="16"/>
      <c r="AH667" s="16"/>
      <c r="AI667" s="16"/>
      <c r="AJ667" s="16"/>
      <c r="AK667" s="16"/>
      <c r="AL667" s="16"/>
      <c r="AM667" s="16"/>
      <c r="AN667" s="16"/>
      <c r="AO667" s="16"/>
      <c r="AP667" s="16"/>
      <c r="AQ667" s="16"/>
      <c r="AR667" s="16"/>
      <c r="AS667" s="16"/>
      <c r="AT667" s="16"/>
    </row>
    <row r="668">
      <c r="B668" t="s">
        <v>307</v>
      </c>
      <c r="C668" s="16" t="n">
        <v>0.335893673251902</v>
      </c>
      <c r="D668" s="16" t="n">
        <v>0.183038491702502</v>
      </c>
      <c r="E668" s="16" t="n">
        <v>0.167700984818448</v>
      </c>
      <c r="F668" s="16" t="n">
        <v>0.397693074741842</v>
      </c>
      <c r="G668" s="16"/>
      <c r="H668" s="16" t="n">
        <v>0.277694387141539</v>
      </c>
      <c r="I668" s="16" t="n">
        <v>0.398244379504512</v>
      </c>
      <c r="J668" s="16"/>
      <c r="K668" s="16" t="n">
        <v>0.338076074116688</v>
      </c>
      <c r="L668" s="16"/>
      <c r="M668" s="16" t="n">
        <v>0.344155567400776</v>
      </c>
      <c r="N668" s="16" t="n">
        <v>0.264939924690953</v>
      </c>
      <c r="O668" s="16" t="n">
        <v>0.318593829421231</v>
      </c>
      <c r="P668" s="16" t="n">
        <v>0.353841980179837</v>
      </c>
      <c r="Q668" s="16"/>
      <c r="R668" s="16" t="n">
        <v>0.1463571903165</v>
      </c>
      <c r="S668" s="16" t="n">
        <v>0.394058120801511</v>
      </c>
      <c r="T668" s="16" t="n">
        <v>0.254660163879036</v>
      </c>
      <c r="U668" s="16" t="n">
        <v>0.244545465125466</v>
      </c>
      <c r="V668" s="16" t="n">
        <v>0.457819712531184</v>
      </c>
      <c r="W668" s="16"/>
      <c r="X668" s="16" t="n">
        <v>0.384410267822828</v>
      </c>
      <c r="Y668" s="16" t="n">
        <v>0.521072423510978</v>
      </c>
      <c r="Z668" s="16" t="n">
        <v>0.300285283321677</v>
      </c>
      <c r="AA668" s="16" t="n">
        <v>0.0984833354109412</v>
      </c>
      <c r="AB668" s="16" t="n">
        <v>0.352581332599689</v>
      </c>
      <c r="AC668" s="16" t="n">
        <v>0.756008320035926</v>
      </c>
      <c r="AD668" s="16" t="n">
        <v>0.115940819858051</v>
      </c>
      <c r="AE668" s="16"/>
      <c r="AF668" s="16" t="n">
        <v>0.458537095689283</v>
      </c>
      <c r="AG668" s="16" t="n">
        <v>0.199918563243511</v>
      </c>
      <c r="AH668" s="16" t="n">
        <v>0.246645609983568</v>
      </c>
      <c r="AI668" s="16" t="n">
        <v>0.495848981288639</v>
      </c>
      <c r="AJ668" s="16" t="n">
        <v>0.507098342964101</v>
      </c>
      <c r="AK668" s="16" t="n">
        <v>0.554934213219726</v>
      </c>
      <c r="AL668" s="16" t="n">
        <v>0.459529043093423</v>
      </c>
      <c r="AM668" s="16" t="n">
        <v>0.147846080955792</v>
      </c>
      <c r="AN668" s="16" t="n">
        <v>0.209972263278873</v>
      </c>
      <c r="AO668" s="16" t="n">
        <v>0.13941782624361</v>
      </c>
      <c r="AP668" s="16" t="n">
        <v>0.00145945423085012</v>
      </c>
      <c r="AQ668" s="16"/>
      <c r="AR668" s="16" t="n">
        <v>0.40282490109053</v>
      </c>
      <c r="AS668" s="16" t="n">
        <v>0.204282704197185</v>
      </c>
      <c r="AT668" s="16" t="n">
        <v>0.229137536413212</v>
      </c>
    </row>
    <row r="669">
      <c r="B669" t="s">
        <v>308</v>
      </c>
      <c r="C669" s="16" t="n">
        <v>0.167870742018001</v>
      </c>
      <c r="D669" s="16" t="n">
        <v>0.177050201537485</v>
      </c>
      <c r="E669" s="16" t="n">
        <v>0.408285030245504</v>
      </c>
      <c r="F669" s="16" t="n">
        <v>0.103188055971079</v>
      </c>
      <c r="G669" s="16"/>
      <c r="H669" s="16" t="n">
        <v>0.261361413615511</v>
      </c>
      <c r="I669" s="16" t="n">
        <v>0.146289735443761</v>
      </c>
      <c r="J669" s="16"/>
      <c r="K669" s="16" t="n">
        <v>0.091759628474808</v>
      </c>
      <c r="L669" s="16"/>
      <c r="M669" s="16" t="n">
        <v>0.151487421558363</v>
      </c>
      <c r="N669" s="16" t="n">
        <v>0.282281163530857</v>
      </c>
      <c r="O669" s="16" t="n">
        <v>0.24338549109624</v>
      </c>
      <c r="P669" s="16" t="n">
        <v>0.299851006220122</v>
      </c>
      <c r="Q669" s="16"/>
      <c r="R669" s="16" t="n">
        <v>0.145066249062688</v>
      </c>
      <c r="S669" s="16" t="n">
        <v>0.0241477524949269</v>
      </c>
      <c r="T669" s="16" t="n">
        <v>0.189061275831371</v>
      </c>
      <c r="U669" s="16" t="n">
        <v>0.306530150915282</v>
      </c>
      <c r="V669" s="16" t="n">
        <v>0.115734665855321</v>
      </c>
      <c r="W669" s="16"/>
      <c r="X669" s="16" t="n">
        <v>0.127552057214295</v>
      </c>
      <c r="Y669" s="16" t="n">
        <v>0.0213855172502475</v>
      </c>
      <c r="Z669" s="16" t="n">
        <v>0.17620100270007</v>
      </c>
      <c r="AA669" s="16" t="n">
        <v>0.425255694769413</v>
      </c>
      <c r="AB669" s="16" t="n">
        <v>0.350948043331581</v>
      </c>
      <c r="AC669" s="16" t="n">
        <v>0.131087010824472</v>
      </c>
      <c r="AD669" s="16" t="n">
        <v>0.465584954039464</v>
      </c>
      <c r="AE669" s="16"/>
      <c r="AF669" s="16" t="n">
        <v>0.452981076082402</v>
      </c>
      <c r="AG669" s="16" t="n">
        <v>0.0170874049725029</v>
      </c>
      <c r="AH669" s="16" t="n">
        <v>0.0586384107502022</v>
      </c>
      <c r="AI669" s="16" t="n">
        <v>0.400409103436099</v>
      </c>
      <c r="AJ669" s="16" t="n">
        <v>0.0956643509065711</v>
      </c>
      <c r="AK669" s="16" t="n">
        <v>0.0784280796791256</v>
      </c>
      <c r="AL669" s="16" t="n">
        <v>0.490732824458421</v>
      </c>
      <c r="AM669" s="16" t="n">
        <v>0.194502171833556</v>
      </c>
      <c r="AN669" s="16" t="n">
        <v>0.074341873502817</v>
      </c>
      <c r="AO669" s="16" t="n">
        <v>0.129113831511259</v>
      </c>
      <c r="AP669" s="16" t="n">
        <v>0.544657988708703</v>
      </c>
      <c r="AQ669" s="16"/>
      <c r="AR669" s="16" t="n">
        <v>0.121016432414636</v>
      </c>
      <c r="AS669" s="16" t="n">
        <v>0.294262243888814</v>
      </c>
      <c r="AT669" s="16" t="n">
        <v>0.224499593155297</v>
      </c>
    </row>
    <row r="670">
      <c r="B670" t="s">
        <v>309</v>
      </c>
      <c r="C670" s="16" t="n">
        <v>0.1276171165248</v>
      </c>
      <c r="D670" s="16" t="n">
        <v>0.0774903855066224</v>
      </c>
      <c r="E670" s="16" t="n">
        <v>0.27308551751716</v>
      </c>
      <c r="F670" s="16" t="n">
        <v>0.0947715475836126</v>
      </c>
      <c r="G670" s="16"/>
      <c r="H670" s="16" t="n">
        <v>0.0585849003272287</v>
      </c>
      <c r="I670" s="16" t="n">
        <v>0.119635553340712</v>
      </c>
      <c r="J670" s="16"/>
      <c r="K670" s="16" t="n">
        <v>0.172041879963721</v>
      </c>
      <c r="L670" s="16"/>
      <c r="M670" s="16" t="n">
        <v>0.109526103870075</v>
      </c>
      <c r="N670" s="16" t="n">
        <v>0.228134750345002</v>
      </c>
      <c r="O670" s="16" t="n">
        <v>0.303331937444059</v>
      </c>
      <c r="P670" s="16" t="n">
        <v>0.243376339435474</v>
      </c>
      <c r="Q670" s="16"/>
      <c r="R670" s="16" t="n">
        <v>0.0143137980779306</v>
      </c>
      <c r="S670" s="16" t="n">
        <v>0.101703698898906</v>
      </c>
      <c r="T670" s="16" t="n">
        <v>0.218169157532785</v>
      </c>
      <c r="U670" s="16" t="n">
        <v>0.116528481657276</v>
      </c>
      <c r="V670" s="16" t="n">
        <v>0.11454540508277</v>
      </c>
      <c r="W670" s="16"/>
      <c r="X670" s="16" t="n">
        <v>0.103958915326273</v>
      </c>
      <c r="Y670" s="16" t="n">
        <v>0.0642445169527654</v>
      </c>
      <c r="Z670" s="16" t="n">
        <v>0.386302148797342</v>
      </c>
      <c r="AA670" s="16" t="n">
        <v>0.100983690584312</v>
      </c>
      <c r="AB670" s="16" t="n">
        <v>0.349573429595201</v>
      </c>
      <c r="AC670" s="16" t="n">
        <v>0.115940810641219</v>
      </c>
      <c r="AD670" s="16" t="n">
        <v>0.064890173613997</v>
      </c>
      <c r="AE670" s="16"/>
      <c r="AF670" s="16" t="n">
        <v>0.462314258264559</v>
      </c>
      <c r="AG670" s="16" t="n">
        <v>0.155874834962565</v>
      </c>
      <c r="AH670" s="16" t="n">
        <v>0.24408132115272</v>
      </c>
      <c r="AI670" s="16" t="n">
        <v>0.124643401594848</v>
      </c>
      <c r="AJ670" s="16" t="n">
        <v>0.161425279086296</v>
      </c>
      <c r="AK670" s="16" t="n">
        <v>0.170298450671848</v>
      </c>
      <c r="AL670" s="16" t="n">
        <v>0.0246110867140195</v>
      </c>
      <c r="AM670" s="16" t="n">
        <v>0.098287623657063</v>
      </c>
      <c r="AN670" s="16" t="n">
        <v>0.089690531844249</v>
      </c>
      <c r="AO670" s="16" t="n">
        <v>0.148274821947133</v>
      </c>
      <c r="AP670" s="16" t="n">
        <v>0.00410360531244277</v>
      </c>
      <c r="AQ670" s="16"/>
      <c r="AR670" s="16" t="n">
        <v>0.131723543384996</v>
      </c>
      <c r="AS670" s="16" t="n">
        <v>0.220094592084765</v>
      </c>
      <c r="AT670" s="16" t="n">
        <v>0.067929976572756</v>
      </c>
    </row>
    <row r="671">
      <c r="B671" t="s">
        <v>310</v>
      </c>
      <c r="C671" s="16" t="n">
        <v>0.111558331387871</v>
      </c>
      <c r="D671" s="16" t="n">
        <v>0.0332008392658429</v>
      </c>
      <c r="E671" s="16" t="n">
        <v>0.192233884601755</v>
      </c>
      <c r="F671" s="16" t="n">
        <v>0.0990557232650369</v>
      </c>
      <c r="G671" s="16"/>
      <c r="H671" s="16" t="n">
        <v>0.0291980297316342</v>
      </c>
      <c r="I671" s="16" t="n">
        <v>0.068213097433013</v>
      </c>
      <c r="J671" s="16"/>
      <c r="K671" s="16" t="n">
        <v>0.144926305046745</v>
      </c>
      <c r="L671" s="16"/>
      <c r="M671" s="16" t="n">
        <v>0.107482247787562</v>
      </c>
      <c r="N671" s="16" t="n">
        <v>0.0953406516493938</v>
      </c>
      <c r="O671" s="16" t="n">
        <v>0.256590218293492</v>
      </c>
      <c r="P671" s="16" t="n">
        <v>0.218347414837707</v>
      </c>
      <c r="Q671" s="16"/>
      <c r="R671" s="16" t="n">
        <v>0.00493805872610336</v>
      </c>
      <c r="S671" s="16" t="n">
        <v>0.109998541018861</v>
      </c>
      <c r="T671" s="16" t="n">
        <v>0.137626278655739</v>
      </c>
      <c r="U671" s="16" t="n">
        <v>0.212080145814942</v>
      </c>
      <c r="V671" s="16" t="n">
        <v>0.0561278988185971</v>
      </c>
      <c r="W671" s="16"/>
      <c r="X671" s="16" t="n">
        <v>0.129758064515695</v>
      </c>
      <c r="Y671" s="16" t="n">
        <v>0.00382605825002177</v>
      </c>
      <c r="Z671" s="16" t="n">
        <v>0.267003074865934</v>
      </c>
      <c r="AA671" s="16" t="n">
        <v>0.27311031419986</v>
      </c>
      <c r="AB671" s="16" t="n">
        <v>0.0710562283752166</v>
      </c>
      <c r="AC671" s="16" t="n">
        <v>0.160146836835235</v>
      </c>
      <c r="AD671" s="16" t="n">
        <v>0.0398450744494847</v>
      </c>
      <c r="AE671" s="16"/>
      <c r="AF671" s="16" t="n">
        <v>0.444183308015122</v>
      </c>
      <c r="AG671" s="16" t="n">
        <v>0.00575386901511871</v>
      </c>
      <c r="AH671" s="16" t="n">
        <v>0.0542636721569484</v>
      </c>
      <c r="AI671" s="16" t="n">
        <v>0.0271993247183834</v>
      </c>
      <c r="AJ671" s="16" t="n">
        <v>0.0264078979615973</v>
      </c>
      <c r="AK671" s="16" t="n">
        <v>0.0502904456681732</v>
      </c>
      <c r="AL671" s="16" t="n">
        <v>0.233938360589027</v>
      </c>
      <c r="AM671" s="16" t="n">
        <v>0.459943264805993</v>
      </c>
      <c r="AN671" s="16" t="n">
        <v>0.145711937457796</v>
      </c>
      <c r="AO671" s="16" t="n">
        <v>0.0116824221687527</v>
      </c>
      <c r="AP671" s="16" t="n">
        <v>0.0030618779307161</v>
      </c>
      <c r="AQ671" s="16"/>
      <c r="AR671" s="16" t="n">
        <v>0.0701837786396004</v>
      </c>
      <c r="AS671" s="16" t="n">
        <v>0.190490996799393</v>
      </c>
      <c r="AT671" s="16" t="n">
        <v>0.178832573978852</v>
      </c>
    </row>
    <row r="672">
      <c r="B672" t="s">
        <v>311</v>
      </c>
      <c r="C672" s="16" t="n">
        <v>0.0952713974185471</v>
      </c>
      <c r="D672" s="16" t="n">
        <v>0.0344194314761922</v>
      </c>
      <c r="E672" s="16" t="n">
        <v>0.264976009978897</v>
      </c>
      <c r="F672" s="16" t="n">
        <v>0.0572217331560576</v>
      </c>
      <c r="G672" s="16"/>
      <c r="H672" s="16" t="n">
        <v>0.0743400929983028</v>
      </c>
      <c r="I672" s="16" t="n">
        <v>0.0790344154909265</v>
      </c>
      <c r="J672" s="16"/>
      <c r="K672" s="16" t="n">
        <v>0.0354329465402597</v>
      </c>
      <c r="L672" s="16"/>
      <c r="M672" s="16" t="n">
        <v>0.0782261304912173</v>
      </c>
      <c r="N672" s="16" t="n">
        <v>0.172549098068332</v>
      </c>
      <c r="O672" s="16" t="n">
        <v>0.276310696753604</v>
      </c>
      <c r="P672" s="16" t="n">
        <v>0.35983866250352</v>
      </c>
      <c r="Q672" s="16"/>
      <c r="R672" s="16" t="n">
        <v>0.137964509575046</v>
      </c>
      <c r="S672" s="16" t="n">
        <v>0.191085869752615</v>
      </c>
      <c r="T672" s="16" t="n">
        <v>0.171660040950282</v>
      </c>
      <c r="U672" s="16" t="n">
        <v>0.112602178295321</v>
      </c>
      <c r="V672" s="16" t="n">
        <v>0.00960259981796846</v>
      </c>
      <c r="W672" s="16"/>
      <c r="X672" s="16" t="n">
        <v>0.0835997312556877</v>
      </c>
      <c r="Y672" s="16" t="n">
        <v>0.114180241484368</v>
      </c>
      <c r="Z672" s="16" t="n">
        <v>0.166746931073845</v>
      </c>
      <c r="AA672" s="16" t="n">
        <v>0.00996597661755434</v>
      </c>
      <c r="AB672" s="16" t="n">
        <v>0.168108881511025</v>
      </c>
      <c r="AC672" s="16" t="n">
        <v>0.14478700287488</v>
      </c>
      <c r="AD672" s="16" t="n">
        <v>0.3815726893146</v>
      </c>
      <c r="AE672" s="16"/>
      <c r="AF672" s="16" t="n">
        <v>0.024645572267545</v>
      </c>
      <c r="AG672" s="16" t="n">
        <v>0.155874834962565</v>
      </c>
      <c r="AH672" s="16" t="n">
        <v>0.0345132655052868</v>
      </c>
      <c r="AI672" s="16" t="n">
        <v>0.0627164997229885</v>
      </c>
      <c r="AJ672" s="16" t="n">
        <v>0.0826593040170993</v>
      </c>
      <c r="AK672" s="16" t="n">
        <v>0.0413447238025577</v>
      </c>
      <c r="AL672" s="16" t="n">
        <v>0.491488613851764</v>
      </c>
      <c r="AM672" s="16" t="n">
        <v>0.0996517016630684</v>
      </c>
      <c r="AN672" s="16" t="n">
        <v>0.217110162070481</v>
      </c>
      <c r="AO672" s="16" t="n">
        <v>0.00201513555026944</v>
      </c>
      <c r="AP672" s="16" t="n">
        <v>0.302721468855187</v>
      </c>
      <c r="AQ672" s="16"/>
      <c r="AR672" s="16" t="n">
        <v>0.0721268968097191</v>
      </c>
      <c r="AS672" s="16" t="n">
        <v>0.283976299730621</v>
      </c>
      <c r="AT672" s="16" t="n">
        <v>0.0565152961744454</v>
      </c>
    </row>
    <row r="673">
      <c r="B673" t="s">
        <v>312</v>
      </c>
      <c r="C673" s="16" t="n">
        <v>0.0573875881730967</v>
      </c>
      <c r="D673" s="16" t="n">
        <v>0.256348972747407</v>
      </c>
      <c r="E673" s="16" t="n">
        <v>0.0329900372302658</v>
      </c>
      <c r="F673" s="16" t="n">
        <v>0.0413627552241453</v>
      </c>
      <c r="G673" s="16"/>
      <c r="H673" s="16" t="n">
        <v>0.49729601065827</v>
      </c>
      <c r="I673" s="16" t="n">
        <v>0.03409268681999</v>
      </c>
      <c r="J673" s="16"/>
      <c r="K673" s="16" t="n">
        <v>0.0522231717507259</v>
      </c>
      <c r="L673" s="16"/>
      <c r="M673" s="16" t="n">
        <v>0.032273634492711</v>
      </c>
      <c r="N673" s="16" t="n">
        <v>0.20356213117596</v>
      </c>
      <c r="O673" s="16" t="n">
        <v>0.292552589900199</v>
      </c>
      <c r="P673" s="16" t="n">
        <v>0.169640517301271</v>
      </c>
      <c r="Q673" s="16"/>
      <c r="R673" s="16" t="n">
        <v>0.0157997688306091</v>
      </c>
      <c r="S673" s="16" t="n">
        <v>0.0115636270159677</v>
      </c>
      <c r="T673" s="16" t="n">
        <v>0.0726054795441433</v>
      </c>
      <c r="U673" s="16" t="n">
        <v>0.0291818700382711</v>
      </c>
      <c r="V673" s="16" t="n">
        <v>0.0874025440261154</v>
      </c>
      <c r="W673" s="16"/>
      <c r="X673" s="16" t="n">
        <v>0.0374323077781696</v>
      </c>
      <c r="Y673" s="16" t="n">
        <v>0.00220669201407246</v>
      </c>
      <c r="Z673" s="16" t="n">
        <v>0.052064807714591</v>
      </c>
      <c r="AA673" s="16" t="n">
        <v>0.175050679537168</v>
      </c>
      <c r="AB673" s="16" t="n">
        <v>0.181346484252945</v>
      </c>
      <c r="AC673" s="16" t="n">
        <v>0.117973096514875</v>
      </c>
      <c r="AD673" s="16" t="n">
        <v>0.0588474004497056</v>
      </c>
      <c r="AE673" s="16"/>
      <c r="AF673" s="16" t="n">
        <v>0.454242707074164</v>
      </c>
      <c r="AG673" s="16" t="n">
        <v>0.0488871291190757</v>
      </c>
      <c r="AH673" s="16" t="n">
        <v>0.27120194810349</v>
      </c>
      <c r="AI673" s="16" t="n">
        <v>0.0269356723222077</v>
      </c>
      <c r="AJ673" s="16" t="n">
        <v>0.0225811665522018</v>
      </c>
      <c r="AK673" s="16" t="n">
        <v>0.0208796693861342</v>
      </c>
      <c r="AL673" s="16" t="n">
        <v>0.0240917037876618</v>
      </c>
      <c r="AM673" s="16" t="n">
        <v>0.121578736459065</v>
      </c>
      <c r="AN673" s="16" t="n">
        <v>0.144855769650168</v>
      </c>
      <c r="AO673" s="16" t="n">
        <v>0.0136975577190222</v>
      </c>
      <c r="AP673" s="16" t="n">
        <v>0.00793245324477796</v>
      </c>
      <c r="AQ673" s="16"/>
      <c r="AR673" s="16" t="n">
        <v>0.0561826682001407</v>
      </c>
      <c r="AS673" s="16" t="n">
        <v>0.0497141980446179</v>
      </c>
      <c r="AT673" s="16" t="n">
        <v>0.0646165672754454</v>
      </c>
    </row>
    <row r="674">
      <c r="B674" t="s">
        <v>102</v>
      </c>
      <c r="C674" s="16" t="n">
        <v>0.318135549802746</v>
      </c>
      <c r="D674" s="16" t="n">
        <v>0.455027040257806</v>
      </c>
      <c r="E674" s="16" t="n">
        <v>0.0395788776341236</v>
      </c>
      <c r="F674" s="16" t="n">
        <v>0.376408987788438</v>
      </c>
      <c r="G674" s="16"/>
      <c r="H674" s="16" t="n">
        <v>0.0325370239199968</v>
      </c>
      <c r="I674" s="16" t="n">
        <v>0.379910724590733</v>
      </c>
      <c r="J674" s="16"/>
      <c r="K674" s="16" t="n">
        <v>0.407474215648916</v>
      </c>
      <c r="L674" s="16"/>
      <c r="M674" s="16" t="n">
        <v>0.342111711318262</v>
      </c>
      <c r="N674" s="16" t="n">
        <v>0.166828303675153</v>
      </c>
      <c r="O674" s="16" t="n">
        <v>0.161293186634916</v>
      </c>
      <c r="P674" s="16" t="n">
        <v>0.101174179415193</v>
      </c>
      <c r="Q674" s="16"/>
      <c r="R674" s="16" t="n">
        <v>0.542967513500277</v>
      </c>
      <c r="S674" s="16" t="n">
        <v>0.192781956500767</v>
      </c>
      <c r="T674" s="16" t="n">
        <v>0.271963325152628</v>
      </c>
      <c r="U674" s="16" t="n">
        <v>0.266578977251093</v>
      </c>
      <c r="V674" s="16" t="n">
        <v>0.370678693630854</v>
      </c>
      <c r="W674" s="16"/>
      <c r="X674" s="16" t="n">
        <v>0.364485609776191</v>
      </c>
      <c r="Y674" s="16" t="n">
        <v>0.377048279282236</v>
      </c>
      <c r="Z674" s="16" t="n">
        <v>0.233297577858989</v>
      </c>
      <c r="AA674" s="16" t="n">
        <v>0.214349556118515</v>
      </c>
      <c r="AB674" s="16" t="n">
        <v>0.0595438852916707</v>
      </c>
      <c r="AC674" s="16" t="n">
        <v>0.019283339549604</v>
      </c>
      <c r="AD674" s="16" t="n">
        <v>0.0653526147686368</v>
      </c>
      <c r="AE674" s="16"/>
      <c r="AF674" s="16" t="n">
        <v>0.0818601339916838</v>
      </c>
      <c r="AG674" s="16" t="n">
        <v>0.733053150132088</v>
      </c>
      <c r="AH674" s="16" t="n">
        <v>0.250497924843256</v>
      </c>
      <c r="AI674" s="16" t="n">
        <v>0.19352664042091</v>
      </c>
      <c r="AJ674" s="16" t="n">
        <v>0.283606675912017</v>
      </c>
      <c r="AK674" s="16" t="n">
        <v>0.26332793240531</v>
      </c>
      <c r="AL674" s="16" t="n">
        <v>0.205679976544469</v>
      </c>
      <c r="AM674" s="16" t="n">
        <v>0.15128694795761</v>
      </c>
      <c r="AN674" s="16" t="n">
        <v>0.429932152474739</v>
      </c>
      <c r="AO674" s="16" t="n">
        <v>0.569495962578976</v>
      </c>
      <c r="AP674" s="16" t="n">
        <v>0.142461664958863</v>
      </c>
      <c r="AQ674" s="16"/>
      <c r="AR674" s="16" t="n">
        <v>0.339383103332298</v>
      </c>
      <c r="AS674" s="16" t="n">
        <v>0.193596275907607</v>
      </c>
      <c r="AT674" s="16" t="n">
        <v>0.327979821832089</v>
      </c>
    </row>
    <row r="675">
      <c r="B675" t="s">
        <v>313</v>
      </c>
      <c r="C675" s="16" t="n">
        <v>0.0516392931349016</v>
      </c>
      <c r="D675" s="16" t="n">
        <v>0.136425649664461</v>
      </c>
      <c r="E675" s="16" t="n">
        <v>0.0153746042950373</v>
      </c>
      <c r="F675" s="16" t="n">
        <v>0.0516584290540652</v>
      </c>
      <c r="G675" s="16"/>
      <c r="H675" s="16" t="n">
        <v>0.282170751380664</v>
      </c>
      <c r="I675" s="16" t="n">
        <v>0.0437191164013707</v>
      </c>
      <c r="J675" s="16"/>
      <c r="K675" s="16" t="n">
        <v>0.0412204771601965</v>
      </c>
      <c r="L675" s="16"/>
      <c r="M675" s="16" t="n">
        <v>0.0537893908211849</v>
      </c>
      <c r="N675" s="16" t="n">
        <v>0.0461954133113105</v>
      </c>
      <c r="O675" s="16" t="n">
        <v>0.0108279287643966</v>
      </c>
      <c r="P675" s="16" t="n">
        <v>0.032955236372685</v>
      </c>
      <c r="Q675" s="16"/>
      <c r="R675" s="16" t="n">
        <v>0.0108617101045057</v>
      </c>
      <c r="S675" s="16" t="n">
        <v>0</v>
      </c>
      <c r="T675" s="16" t="n">
        <v>0.0453463535850439</v>
      </c>
      <c r="U675" s="16" t="n">
        <v>0.00492728531576483</v>
      </c>
      <c r="V675" s="16" t="n">
        <v>0.0985359433094322</v>
      </c>
      <c r="W675" s="16"/>
      <c r="X675" s="16" t="n">
        <v>0.00213698929129005</v>
      </c>
      <c r="Y675" s="16" t="n">
        <v>0</v>
      </c>
      <c r="Z675" s="16" t="n">
        <v>0</v>
      </c>
      <c r="AA675" s="16" t="n">
        <v>0.0815461406362993</v>
      </c>
      <c r="AB675" s="16" t="n">
        <v>0.117773629634709</v>
      </c>
      <c r="AC675" s="16" t="n">
        <v>0.0493007602180118</v>
      </c>
      <c r="AD675" s="16" t="n">
        <v>0.000987292843128864</v>
      </c>
      <c r="AE675" s="16"/>
      <c r="AF675" s="16" t="n">
        <v>0</v>
      </c>
      <c r="AG675" s="16" t="n">
        <v>0</v>
      </c>
      <c r="AH675" s="16" t="n">
        <v>0</v>
      </c>
      <c r="AI675" s="16" t="n">
        <v>0.0034094316273308</v>
      </c>
      <c r="AJ675" s="16" t="n">
        <v>0.177752456312682</v>
      </c>
      <c r="AK675" s="16" t="n">
        <v>0.0350695048153007</v>
      </c>
      <c r="AL675" s="16" t="n">
        <v>0</v>
      </c>
      <c r="AM675" s="16" t="n">
        <v>0.0644193640557769</v>
      </c>
      <c r="AN675" s="16" t="n">
        <v>0.00251453746769691</v>
      </c>
      <c r="AO675" s="16" t="n">
        <v>0</v>
      </c>
      <c r="AP675" s="16" t="n">
        <v>0</v>
      </c>
      <c r="AQ675" s="16"/>
      <c r="AR675" s="16" t="n">
        <v>0.076887614612658</v>
      </c>
      <c r="AS675" s="16" t="n">
        <v>0.000646327266393804</v>
      </c>
      <c r="AT675" s="16" t="n">
        <v>0.0120790217744134</v>
      </c>
    </row>
    <row r="676">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c r="AA676" s="16"/>
      <c r="AB676" s="16"/>
      <c r="AC676" s="16"/>
      <c r="AD676" s="16"/>
      <c r="AE676" s="16"/>
      <c r="AF676" s="16"/>
      <c r="AG676" s="16"/>
      <c r="AH676" s="16"/>
      <c r="AI676" s="16"/>
      <c r="AJ676" s="16"/>
      <c r="AK676" s="16"/>
      <c r="AL676" s="16"/>
      <c r="AM676" s="16"/>
      <c r="AN676" s="16"/>
      <c r="AO676" s="16"/>
      <c r="AP676" s="16"/>
      <c r="AQ676" s="16"/>
      <c r="AR676" s="16"/>
      <c r="AS676" s="16"/>
      <c r="AT676" s="16"/>
    </row>
    <row r="677">
      <c r="B677" s="7" t="s">
        <v>329</v>
      </c>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c r="AA677" s="16"/>
      <c r="AB677" s="16"/>
      <c r="AC677" s="16"/>
      <c r="AD677" s="16"/>
      <c r="AE677" s="16"/>
      <c r="AF677" s="16"/>
      <c r="AG677" s="16"/>
      <c r="AH677" s="16"/>
      <c r="AI677" s="16"/>
      <c r="AJ677" s="16"/>
      <c r="AK677" s="16"/>
      <c r="AL677" s="16"/>
      <c r="AM677" s="16"/>
      <c r="AN677" s="16"/>
      <c r="AO677" s="16"/>
      <c r="AP677" s="16"/>
      <c r="AQ677" s="16"/>
      <c r="AR677" s="16"/>
      <c r="AS677" s="16"/>
      <c r="AT677" s="16"/>
    </row>
    <row r="678">
      <c r="B678" s="26" t="s">
        <v>330</v>
      </c>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c r="AA678" s="16"/>
      <c r="AB678" s="16"/>
      <c r="AC678" s="16"/>
      <c r="AD678" s="16"/>
      <c r="AE678" s="16"/>
      <c r="AF678" s="16"/>
      <c r="AG678" s="16"/>
      <c r="AH678" s="16"/>
      <c r="AI678" s="16"/>
      <c r="AJ678" s="16"/>
      <c r="AK678" s="16"/>
      <c r="AL678" s="16"/>
      <c r="AM678" s="16"/>
      <c r="AN678" s="16"/>
      <c r="AO678" s="16"/>
      <c r="AP678" s="16"/>
      <c r="AQ678" s="16"/>
      <c r="AR678" s="16"/>
      <c r="AS678" s="16"/>
      <c r="AT678" s="16"/>
    </row>
    <row r="679">
      <c r="B679" t="s">
        <v>315</v>
      </c>
      <c r="C679" s="16" t="n">
        <v>0.00266941491264269</v>
      </c>
      <c r="D679" s="16" t="n">
        <v>0</v>
      </c>
      <c r="E679" s="16" t="n">
        <v>0.00187683471567706</v>
      </c>
      <c r="F679" s="16" t="n">
        <v>0.00382248210887941</v>
      </c>
      <c r="G679" s="16"/>
      <c r="H679" s="16" t="n">
        <v>0</v>
      </c>
      <c r="I679" s="16" t="n">
        <v>0.0029267007254561</v>
      </c>
      <c r="J679" s="16"/>
      <c r="K679" s="16" t="n">
        <v>0</v>
      </c>
      <c r="L679" s="16"/>
      <c r="M679" s="16" t="n">
        <v>0</v>
      </c>
      <c r="N679" s="16" t="n">
        <v>0</v>
      </c>
      <c r="O679" s="16" t="n">
        <v>0.0195937560355332</v>
      </c>
      <c r="P679" s="16" t="n">
        <v>0.033971000794633</v>
      </c>
      <c r="Q679" s="16"/>
      <c r="R679" s="16" t="n">
        <v>0</v>
      </c>
      <c r="S679" s="16" t="n">
        <v>0.00789974967649423</v>
      </c>
      <c r="T679" s="16" t="n">
        <v>0</v>
      </c>
      <c r="U679" s="16" t="n">
        <v>0.00360104047208291</v>
      </c>
      <c r="V679" s="16" t="n">
        <v>0</v>
      </c>
      <c r="W679" s="16"/>
      <c r="X679" s="16" t="n">
        <v>0</v>
      </c>
      <c r="Y679" s="16" t="n">
        <v>0</v>
      </c>
      <c r="Z679" s="16" t="n">
        <v>0.00697383842291911</v>
      </c>
      <c r="AA679" s="16" t="n">
        <v>0.139265460975586</v>
      </c>
      <c r="AB679" s="16" t="n">
        <v>0</v>
      </c>
      <c r="AC679" s="16" t="n">
        <v>0</v>
      </c>
      <c r="AD679" s="16" t="n">
        <v>0</v>
      </c>
      <c r="AE679" s="16"/>
      <c r="AF679" s="16" t="n">
        <v>0</v>
      </c>
      <c r="AG679" s="16" t="n">
        <v>0</v>
      </c>
      <c r="AH679" s="16" t="n">
        <v>0</v>
      </c>
      <c r="AI679" s="16" t="n">
        <v>0</v>
      </c>
      <c r="AJ679" s="16" t="n">
        <v>0</v>
      </c>
      <c r="AK679" s="16" t="n">
        <v>0</v>
      </c>
      <c r="AL679" s="16" t="n">
        <v>0</v>
      </c>
      <c r="AM679" s="16" t="n">
        <v>0</v>
      </c>
      <c r="AN679" s="16" t="n">
        <v>0.0202323371609853</v>
      </c>
      <c r="AO679" s="16" t="n">
        <v>1</v>
      </c>
      <c r="AP679" s="16" t="n">
        <v>0</v>
      </c>
      <c r="AQ679" s="16"/>
      <c r="AR679" s="16" t="n">
        <v>0.00347830627742145</v>
      </c>
      <c r="AS679" s="16" t="n">
        <v>0</v>
      </c>
      <c r="AT679" s="16" t="n">
        <v>0.00703836119187148</v>
      </c>
    </row>
    <row r="680">
      <c r="B680" t="s">
        <v>316</v>
      </c>
      <c r="C680" s="16" t="n">
        <v>0.215204841597428</v>
      </c>
      <c r="D680" s="16" t="n">
        <v>0</v>
      </c>
      <c r="E680" s="16" t="n">
        <v>0.399569138202664</v>
      </c>
      <c r="F680" s="16" t="n">
        <v>0.00382248210887941</v>
      </c>
      <c r="G680" s="16"/>
      <c r="H680" s="16" t="n">
        <v>0.0491729604927799</v>
      </c>
      <c r="I680" s="16" t="n">
        <v>0.375039331026533</v>
      </c>
      <c r="J680" s="16"/>
      <c r="K680" s="16" t="n">
        <v>0</v>
      </c>
      <c r="L680" s="16"/>
      <c r="M680" s="16" t="n">
        <v>0.299939143210131</v>
      </c>
      <c r="N680" s="16" t="n">
        <v>0</v>
      </c>
      <c r="O680" s="16" t="n">
        <v>0.0195937560355332</v>
      </c>
      <c r="P680" s="16" t="n">
        <v>0</v>
      </c>
      <c r="Q680" s="16"/>
      <c r="R680" s="16" t="n">
        <v>0</v>
      </c>
      <c r="S680" s="16" t="n">
        <v>0</v>
      </c>
      <c r="T680" s="16" t="n">
        <v>0.288072323696846</v>
      </c>
      <c r="U680" s="16" t="n">
        <v>0.389304825335372</v>
      </c>
      <c r="V680" s="16" t="n">
        <v>0</v>
      </c>
      <c r="W680" s="16"/>
      <c r="X680" s="16" t="n">
        <v>0.330517378464522</v>
      </c>
      <c r="Y680" s="16" t="n">
        <v>0.00696649552816222</v>
      </c>
      <c r="Z680" s="16" t="n">
        <v>0.742348429868313</v>
      </c>
      <c r="AA680" s="16" t="n">
        <v>0</v>
      </c>
      <c r="AB680" s="16" t="n">
        <v>0</v>
      </c>
      <c r="AC680" s="16" t="n">
        <v>0</v>
      </c>
      <c r="AD680" s="16" t="n">
        <v>0</v>
      </c>
      <c r="AE680" s="16"/>
      <c r="AF680" s="16" t="n">
        <v>0</v>
      </c>
      <c r="AG680" s="16" t="n">
        <v>0</v>
      </c>
      <c r="AH680" s="16" t="n">
        <v>0</v>
      </c>
      <c r="AI680" s="16" t="n">
        <v>0</v>
      </c>
      <c r="AJ680" s="16" t="n">
        <v>0</v>
      </c>
      <c r="AK680" s="16" t="n">
        <v>0</v>
      </c>
      <c r="AL680" s="16" t="n">
        <v>0.910271073826321</v>
      </c>
      <c r="AM680" s="16" t="n">
        <v>0.0110025053163492</v>
      </c>
      <c r="AN680" s="16" t="n">
        <v>0</v>
      </c>
      <c r="AO680" s="16" t="n">
        <v>0</v>
      </c>
      <c r="AP680" s="16" t="n">
        <v>0</v>
      </c>
      <c r="AQ680" s="16"/>
      <c r="AR680" s="16" t="n">
        <v>0.00347830627742145</v>
      </c>
      <c r="AS680" s="16" t="n">
        <v>0.56430399616943</v>
      </c>
      <c r="AT680" s="16" t="n">
        <v>0</v>
      </c>
    </row>
    <row r="681">
      <c r="B681" t="s">
        <v>317</v>
      </c>
      <c r="C681" s="16" t="n">
        <v>0.207609792174032</v>
      </c>
      <c r="D681" s="16" t="n">
        <v>0.0651188076451031</v>
      </c>
      <c r="E681" s="16" t="n">
        <v>0.00187683471567706</v>
      </c>
      <c r="F681" s="16" t="n">
        <v>0.469501703764292</v>
      </c>
      <c r="G681" s="16"/>
      <c r="H681" s="16" t="n">
        <v>0</v>
      </c>
      <c r="I681" s="16" t="n">
        <v>0.175345503902147</v>
      </c>
      <c r="J681" s="16"/>
      <c r="K681" s="16" t="n">
        <v>0.00895377619319932</v>
      </c>
      <c r="L681" s="16"/>
      <c r="M681" s="16" t="n">
        <v>0.287492392901266</v>
      </c>
      <c r="N681" s="16" t="n">
        <v>0</v>
      </c>
      <c r="O681" s="16" t="n">
        <v>0.0195937560355332</v>
      </c>
      <c r="P681" s="16" t="n">
        <v>0.04288724334688</v>
      </c>
      <c r="Q681" s="16"/>
      <c r="R681" s="16" t="n">
        <v>0</v>
      </c>
      <c r="S681" s="16" t="n">
        <v>0.510907971732962</v>
      </c>
      <c r="T681" s="16" t="n">
        <v>0.00449606965989247</v>
      </c>
      <c r="U681" s="16" t="n">
        <v>0.351508262741723</v>
      </c>
      <c r="V681" s="16" t="n">
        <v>0.00686551439868858</v>
      </c>
      <c r="W681" s="16"/>
      <c r="X681" s="16" t="n">
        <v>0.33567590649773</v>
      </c>
      <c r="Y681" s="16" t="n">
        <v>0.413505224929509</v>
      </c>
      <c r="Z681" s="16" t="n">
        <v>0</v>
      </c>
      <c r="AA681" s="16" t="n">
        <v>0</v>
      </c>
      <c r="AB681" s="16" t="n">
        <v>0</v>
      </c>
      <c r="AC681" s="16" t="n">
        <v>0</v>
      </c>
      <c r="AD681" s="16" t="n">
        <v>0.00237268633129965</v>
      </c>
      <c r="AE681" s="16"/>
      <c r="AF681" s="16" t="n">
        <v>0.0468464988641794</v>
      </c>
      <c r="AG681" s="16" t="n">
        <v>0.956326359225489</v>
      </c>
      <c r="AH681" s="16" t="n">
        <v>0</v>
      </c>
      <c r="AI681" s="16" t="n">
        <v>0.021986645861428</v>
      </c>
      <c r="AJ681" s="16" t="n">
        <v>0</v>
      </c>
      <c r="AK681" s="16" t="n">
        <v>0</v>
      </c>
      <c r="AL681" s="16" t="n">
        <v>0.00710349766473083</v>
      </c>
      <c r="AM681" s="16" t="n">
        <v>0</v>
      </c>
      <c r="AN681" s="16" t="n">
        <v>0</v>
      </c>
      <c r="AO681" s="16" t="n">
        <v>0</v>
      </c>
      <c r="AP681" s="16" t="n">
        <v>0.513195891869226</v>
      </c>
      <c r="AQ681" s="16"/>
      <c r="AR681" s="16" t="n">
        <v>0.208393486097017</v>
      </c>
      <c r="AS681" s="16" t="n">
        <v>0.282151998084715</v>
      </c>
      <c r="AT681" s="16" t="n">
        <v>0.00703836119187148</v>
      </c>
    </row>
    <row r="682">
      <c r="B682" t="s">
        <v>318</v>
      </c>
      <c r="C682" s="16" t="n">
        <v>0.113896400821174</v>
      </c>
      <c r="D682" s="16" t="n">
        <v>0</v>
      </c>
      <c r="E682" s="16" t="n">
        <v>0.213120808648192</v>
      </c>
      <c r="F682" s="16" t="n">
        <v>0</v>
      </c>
      <c r="G682" s="16"/>
      <c r="H682" s="16" t="n">
        <v>0.235899318484803</v>
      </c>
      <c r="I682" s="16" t="n">
        <v>0</v>
      </c>
      <c r="J682" s="16"/>
      <c r="K682" s="16" t="n">
        <v>0.142726287479647</v>
      </c>
      <c r="L682" s="16"/>
      <c r="M682" s="16" t="n">
        <v>0.137522821296201</v>
      </c>
      <c r="N682" s="16" t="n">
        <v>0.0921592748215484</v>
      </c>
      <c r="O682" s="16" t="n">
        <v>0</v>
      </c>
      <c r="P682" s="16" t="n">
        <v>0</v>
      </c>
      <c r="Q682" s="16"/>
      <c r="R682" s="16" t="n">
        <v>0</v>
      </c>
      <c r="S682" s="16" t="n">
        <v>0</v>
      </c>
      <c r="T682" s="16" t="n">
        <v>0.307302044655391</v>
      </c>
      <c r="U682" s="16" t="n">
        <v>0</v>
      </c>
      <c r="V682" s="16" t="n">
        <v>0</v>
      </c>
      <c r="W682" s="16"/>
      <c r="X682" s="16" t="n">
        <v>0.0247472032438881</v>
      </c>
      <c r="Y682" s="16" t="n">
        <v>0.442732646288064</v>
      </c>
      <c r="Z682" s="16" t="n">
        <v>0</v>
      </c>
      <c r="AA682" s="16" t="n">
        <v>0</v>
      </c>
      <c r="AB682" s="16" t="n">
        <v>0</v>
      </c>
      <c r="AC682" s="16" t="n">
        <v>0</v>
      </c>
      <c r="AD682" s="16" t="n">
        <v>0</v>
      </c>
      <c r="AE682" s="16"/>
      <c r="AF682" s="16" t="n">
        <v>0</v>
      </c>
      <c r="AG682" s="16" t="n">
        <v>0</v>
      </c>
      <c r="AH682" s="16" t="n">
        <v>0</v>
      </c>
      <c r="AI682" s="16" t="n">
        <v>0</v>
      </c>
      <c r="AJ682" s="16" t="n">
        <v>0</v>
      </c>
      <c r="AK682" s="16" t="n">
        <v>0</v>
      </c>
      <c r="AL682" s="16" t="n">
        <v>0</v>
      </c>
      <c r="AM682" s="16" t="n">
        <v>0.699227936745807</v>
      </c>
      <c r="AN682" s="16" t="n">
        <v>0.161255223925366</v>
      </c>
      <c r="AO682" s="16" t="n">
        <v>0</v>
      </c>
      <c r="AP682" s="16" t="n">
        <v>0</v>
      </c>
      <c r="AQ682" s="16"/>
      <c r="AR682" s="16" t="n">
        <v>0.237738894600414</v>
      </c>
      <c r="AS682" s="16" t="n">
        <v>0</v>
      </c>
      <c r="AT682" s="16" t="n">
        <v>0</v>
      </c>
    </row>
    <row r="683">
      <c r="B683" t="s">
        <v>319</v>
      </c>
      <c r="C683" s="16" t="n">
        <v>0.012311999054055</v>
      </c>
      <c r="D683" s="16" t="n">
        <v>0.052420509253683</v>
      </c>
      <c r="E683" s="16" t="n">
        <v>0.0170132266930895</v>
      </c>
      <c r="F683" s="16" t="n">
        <v>0.00382248210887941</v>
      </c>
      <c r="G683" s="16"/>
      <c r="H683" s="16" t="n">
        <v>0.0647097927046128</v>
      </c>
      <c r="I683" s="16" t="n">
        <v>0.0173098710241226</v>
      </c>
      <c r="J683" s="16"/>
      <c r="K683" s="16" t="n">
        <v>0.0263921083652403</v>
      </c>
      <c r="L683" s="16"/>
      <c r="M683" s="16" t="n">
        <v>0</v>
      </c>
      <c r="N683" s="16" t="n">
        <v>0</v>
      </c>
      <c r="O683" s="16" t="n">
        <v>0.113839978954126</v>
      </c>
      <c r="P683" s="16" t="n">
        <v>0.0890824172484565</v>
      </c>
      <c r="Q683" s="16"/>
      <c r="R683" s="16" t="n">
        <v>0</v>
      </c>
      <c r="S683" s="16" t="n">
        <v>0.00789974967649423</v>
      </c>
      <c r="T683" s="16" t="n">
        <v>0.00419111360911015</v>
      </c>
      <c r="U683" s="16" t="n">
        <v>0.0316977429075701</v>
      </c>
      <c r="V683" s="16" t="n">
        <v>0.00686551439868858</v>
      </c>
      <c r="W683" s="16"/>
      <c r="X683" s="16" t="n">
        <v>0</v>
      </c>
      <c r="Y683" s="16" t="n">
        <v>0.00696649552816222</v>
      </c>
      <c r="Z683" s="16" t="n">
        <v>0</v>
      </c>
      <c r="AA683" s="16" t="n">
        <v>0.0679953554251735</v>
      </c>
      <c r="AB683" s="16" t="n">
        <v>0.0183206489199424</v>
      </c>
      <c r="AC683" s="16" t="n">
        <v>0.253716751334737</v>
      </c>
      <c r="AD683" s="16" t="n">
        <v>0.00733280323815304</v>
      </c>
      <c r="AE683" s="16"/>
      <c r="AF683" s="16" t="n">
        <v>0.0510864255084348</v>
      </c>
      <c r="AG683" s="16" t="n">
        <v>0.00979712367848677</v>
      </c>
      <c r="AH683" s="16" t="n">
        <v>0.0168531858752485</v>
      </c>
      <c r="AI683" s="16" t="n">
        <v>0.0730560834389431</v>
      </c>
      <c r="AJ683" s="16" t="n">
        <v>0.102422998459421</v>
      </c>
      <c r="AK683" s="16" t="n">
        <v>0</v>
      </c>
      <c r="AL683" s="16" t="n">
        <v>0.00122378955855143</v>
      </c>
      <c r="AM683" s="16" t="n">
        <v>0.00173819185683376</v>
      </c>
      <c r="AN683" s="16" t="n">
        <v>0</v>
      </c>
      <c r="AO683" s="16" t="n">
        <v>0</v>
      </c>
      <c r="AP683" s="16" t="n">
        <v>0</v>
      </c>
      <c r="AQ683" s="16"/>
      <c r="AR683" s="16" t="n">
        <v>0.00915464417515169</v>
      </c>
      <c r="AS683" s="16" t="n">
        <v>0.00151732677928148</v>
      </c>
      <c r="AT683" s="16" t="n">
        <v>0.0515901787185128</v>
      </c>
    </row>
    <row r="684">
      <c r="B684" t="s">
        <v>320</v>
      </c>
      <c r="C684" s="16" t="n">
        <v>0.127474680505189</v>
      </c>
      <c r="D684" s="16" t="n">
        <v>0.2320232638255</v>
      </c>
      <c r="E684" s="16" t="n">
        <v>0.022815702572256</v>
      </c>
      <c r="F684" s="16" t="n">
        <v>0.248668679812711</v>
      </c>
      <c r="G684" s="16"/>
      <c r="H684" s="16" t="n">
        <v>0.43101735750488</v>
      </c>
      <c r="I684" s="16" t="n">
        <v>0.196007344314492</v>
      </c>
      <c r="J684" s="16"/>
      <c r="K684" s="16" t="n">
        <v>0.0850170487740733</v>
      </c>
      <c r="L684" s="16"/>
      <c r="M684" s="16" t="n">
        <v>0.137522821296201</v>
      </c>
      <c r="N684" s="16" t="n">
        <v>0.0921592748215484</v>
      </c>
      <c r="O684" s="16" t="n">
        <v>0.113839978954126</v>
      </c>
      <c r="P684" s="16" t="n">
        <v>0.131969660595336</v>
      </c>
      <c r="Q684" s="16"/>
      <c r="R684" s="16" t="n">
        <v>0</v>
      </c>
      <c r="S684" s="16" t="n">
        <v>0.46414476524766</v>
      </c>
      <c r="T684" s="16" t="n">
        <v>0.017840379886517</v>
      </c>
      <c r="U684" s="16" t="n">
        <v>0.0794902586683721</v>
      </c>
      <c r="V684" s="16" t="n">
        <v>0.021217918925977</v>
      </c>
      <c r="W684" s="16"/>
      <c r="X684" s="16" t="n">
        <v>0.30905951179386</v>
      </c>
      <c r="Y684" s="16" t="n">
        <v>0.0334206346506673</v>
      </c>
      <c r="Z684" s="16" t="n">
        <v>0.055582697518292</v>
      </c>
      <c r="AA684" s="16" t="n">
        <v>0</v>
      </c>
      <c r="AB684" s="16" t="n">
        <v>0.0648961792735688</v>
      </c>
      <c r="AC684" s="16" t="n">
        <v>0.0876327271396799</v>
      </c>
      <c r="AD684" s="16" t="n">
        <v>0</v>
      </c>
      <c r="AE684" s="16"/>
      <c r="AF684" s="16" t="n">
        <v>0</v>
      </c>
      <c r="AG684" s="16" t="n">
        <v>0</v>
      </c>
      <c r="AH684" s="16" t="n">
        <v>0.0337063717504969</v>
      </c>
      <c r="AI684" s="16" t="n">
        <v>0.145465362713719</v>
      </c>
      <c r="AJ684" s="16" t="n">
        <v>0.0436874830677116</v>
      </c>
      <c r="AK684" s="16" t="n">
        <v>0.904274934620244</v>
      </c>
      <c r="AL684" s="16" t="n">
        <v>0.0383535566689098</v>
      </c>
      <c r="AM684" s="16" t="n">
        <v>0</v>
      </c>
      <c r="AN684" s="16" t="n">
        <v>0.0336134788615221</v>
      </c>
      <c r="AO684" s="16" t="n">
        <v>0</v>
      </c>
      <c r="AP684" s="16" t="n">
        <v>0</v>
      </c>
      <c r="AQ684" s="16"/>
      <c r="AR684" s="16" t="n">
        <v>0.247443046680642</v>
      </c>
      <c r="AS684" s="16" t="n">
        <v>0.00151732677928148</v>
      </c>
      <c r="AT684" s="16" t="n">
        <v>0.0586285399103843</v>
      </c>
    </row>
    <row r="685">
      <c r="B685" t="s">
        <v>321</v>
      </c>
      <c r="C685" s="16" t="n">
        <v>0.0318989400113782</v>
      </c>
      <c r="D685" s="16" t="n">
        <v>0.303820005295705</v>
      </c>
      <c r="E685" s="16" t="n">
        <v>0.0378474219902401</v>
      </c>
      <c r="F685" s="16" t="n">
        <v>0.00612327778484296</v>
      </c>
      <c r="G685" s="16"/>
      <c r="H685" s="16" t="n">
        <v>0.0491729604927799</v>
      </c>
      <c r="I685" s="16" t="n">
        <v>0.0219474641329728</v>
      </c>
      <c r="J685" s="16"/>
      <c r="K685" s="16" t="n">
        <v>0.165803047387379</v>
      </c>
      <c r="L685" s="16"/>
      <c r="M685" s="16" t="n">
        <v>0</v>
      </c>
      <c r="N685" s="16" t="n">
        <v>0.100500315759613</v>
      </c>
      <c r="O685" s="16" t="n">
        <v>0.113839978954126</v>
      </c>
      <c r="P685" s="16" t="n">
        <v>0.16194631053276</v>
      </c>
      <c r="Q685" s="16"/>
      <c r="R685" s="16" t="n">
        <v>0</v>
      </c>
      <c r="S685" s="16" t="n">
        <v>0</v>
      </c>
      <c r="T685" s="16" t="n">
        <v>0.0235213226328915</v>
      </c>
      <c r="U685" s="16" t="n">
        <v>0.0469438876372879</v>
      </c>
      <c r="V685" s="16" t="n">
        <v>0.263542069558188</v>
      </c>
      <c r="W685" s="16"/>
      <c r="X685" s="16" t="n">
        <v>0</v>
      </c>
      <c r="Y685" s="16" t="n">
        <v>0.0364454293046738</v>
      </c>
      <c r="Z685" s="16" t="n">
        <v>0.0577256123809514</v>
      </c>
      <c r="AA685" s="16" t="n">
        <v>0.139265460975586</v>
      </c>
      <c r="AB685" s="16" t="n">
        <v>0.0741062675406582</v>
      </c>
      <c r="AC685" s="16" t="n">
        <v>0.0334652692962551</v>
      </c>
      <c r="AD685" s="16" t="n">
        <v>0.0142148271203691</v>
      </c>
      <c r="AE685" s="16"/>
      <c r="AF685" s="16" t="n">
        <v>0</v>
      </c>
      <c r="AG685" s="16" t="n">
        <v>0.00280414521961621</v>
      </c>
      <c r="AH685" s="16" t="n">
        <v>0.0352316996525932</v>
      </c>
      <c r="AI685" s="16" t="n">
        <v>0.203161339772816</v>
      </c>
      <c r="AJ685" s="16" t="n">
        <v>0.0688663699369726</v>
      </c>
      <c r="AK685" s="16" t="n">
        <v>0.0131627292361464</v>
      </c>
      <c r="AL685" s="16" t="n">
        <v>0</v>
      </c>
      <c r="AM685" s="16" t="n">
        <v>0.0611936368802245</v>
      </c>
      <c r="AN685" s="16" t="n">
        <v>0.128067794300568</v>
      </c>
      <c r="AO685" s="16" t="n">
        <v>0</v>
      </c>
      <c r="AP685" s="16" t="n">
        <v>0</v>
      </c>
      <c r="AQ685" s="16"/>
      <c r="AR685" s="16" t="n">
        <v>0.00915464417515169</v>
      </c>
      <c r="AS685" s="16" t="n">
        <v>0.0506278274952382</v>
      </c>
      <c r="AT685" s="16" t="n">
        <v>0.0586285399103843</v>
      </c>
    </row>
    <row r="686">
      <c r="B686" t="s">
        <v>322</v>
      </c>
      <c r="C686" s="16" t="n">
        <v>0.0367401062771119</v>
      </c>
      <c r="D686" s="16" t="n">
        <v>0.0765807370400947</v>
      </c>
      <c r="E686" s="16" t="n">
        <v>0.00946967500625349</v>
      </c>
      <c r="F686" s="16" t="n">
        <v>0.0674625821422519</v>
      </c>
      <c r="G686" s="16"/>
      <c r="H686" s="16" t="n">
        <v>0</v>
      </c>
      <c r="I686" s="16" t="n">
        <v>0.060499509743413</v>
      </c>
      <c r="J686" s="16"/>
      <c r="K686" s="16" t="n">
        <v>0.211576712211428</v>
      </c>
      <c r="L686" s="16"/>
      <c r="M686" s="16" t="n">
        <v>0</v>
      </c>
      <c r="N686" s="16" t="n">
        <v>0.0963297952905809</v>
      </c>
      <c r="O686" s="16" t="n">
        <v>0.190265813971204</v>
      </c>
      <c r="P686" s="16" t="n">
        <v>0.130275691180981</v>
      </c>
      <c r="Q686" s="16"/>
      <c r="R686" s="16" t="n">
        <v>0</v>
      </c>
      <c r="S686" s="16" t="n">
        <v>0</v>
      </c>
      <c r="T686" s="16" t="n">
        <v>0.0612623090635967</v>
      </c>
      <c r="U686" s="16" t="n">
        <v>0.0467846242953382</v>
      </c>
      <c r="V686" s="16" t="n">
        <v>0.0261576996954436</v>
      </c>
      <c r="W686" s="16"/>
      <c r="X686" s="16" t="n">
        <v>0</v>
      </c>
      <c r="Y686" s="16" t="n">
        <v>0</v>
      </c>
      <c r="Z686" s="16" t="n">
        <v>0.0848342428602702</v>
      </c>
      <c r="AA686" s="16" t="n">
        <v>0</v>
      </c>
      <c r="AB686" s="16" t="n">
        <v>0.107130761014563</v>
      </c>
      <c r="AC686" s="16" t="n">
        <v>0.265189227817741</v>
      </c>
      <c r="AD686" s="16" t="n">
        <v>0.0206673625140769</v>
      </c>
      <c r="AE686" s="16"/>
      <c r="AF686" s="16" t="n">
        <v>0</v>
      </c>
      <c r="AG686" s="16" t="n">
        <v>0</v>
      </c>
      <c r="AH686" s="16" t="n">
        <v>0.424824045991479</v>
      </c>
      <c r="AI686" s="16" t="n">
        <v>0.38001390263578</v>
      </c>
      <c r="AJ686" s="16" t="n">
        <v>0.143912798774134</v>
      </c>
      <c r="AK686" s="16" t="n">
        <v>0.0109319547459122</v>
      </c>
      <c r="AL686" s="16" t="n">
        <v>0</v>
      </c>
      <c r="AM686" s="16" t="n">
        <v>0</v>
      </c>
      <c r="AN686" s="16" t="n">
        <v>0.0366557272277081</v>
      </c>
      <c r="AO686" s="16" t="n">
        <v>0</v>
      </c>
      <c r="AP686" s="16" t="n">
        <v>0</v>
      </c>
      <c r="AQ686" s="16"/>
      <c r="AR686" s="16" t="n">
        <v>0.0207144255254462</v>
      </c>
      <c r="AS686" s="16" t="n">
        <v>0.0293574808741463</v>
      </c>
      <c r="AT686" s="16" t="n">
        <v>0.110218718628897</v>
      </c>
    </row>
    <row r="687">
      <c r="B687" t="s">
        <v>323</v>
      </c>
      <c r="C687" s="16" t="n">
        <v>0.0497519772688399</v>
      </c>
      <c r="D687" s="16" t="n">
        <v>0.0435364600029335</v>
      </c>
      <c r="E687" s="16" t="n">
        <v>0.0140939492473902</v>
      </c>
      <c r="F687" s="16" t="n">
        <v>0.0938873412292438</v>
      </c>
      <c r="G687" s="16"/>
      <c r="H687" s="16" t="n">
        <v>0.0536234477314255</v>
      </c>
      <c r="I687" s="16" t="n">
        <v>0.0841882194771545</v>
      </c>
      <c r="J687" s="16"/>
      <c r="K687" s="16" t="n">
        <v>0.0566761199460031</v>
      </c>
      <c r="L687" s="16"/>
      <c r="M687" s="16" t="n">
        <v>0</v>
      </c>
      <c r="N687" s="16" t="n">
        <v>0.175564021495054</v>
      </c>
      <c r="O687" s="16" t="n">
        <v>0.199308475632335</v>
      </c>
      <c r="P687" s="16" t="n">
        <v>0.0793591941260388</v>
      </c>
      <c r="Q687" s="16"/>
      <c r="R687" s="16" t="n">
        <v>0</v>
      </c>
      <c r="S687" s="16" t="n">
        <v>0.0091477636663901</v>
      </c>
      <c r="T687" s="16" t="n">
        <v>0.0877920965093339</v>
      </c>
      <c r="U687" s="16" t="n">
        <v>0.0342680889884401</v>
      </c>
      <c r="V687" s="16" t="n">
        <v>0.149659714352204</v>
      </c>
      <c r="W687" s="16"/>
      <c r="X687" s="16" t="n">
        <v>0</v>
      </c>
      <c r="Y687" s="16" t="n">
        <v>0.0265424391200937</v>
      </c>
      <c r="Z687" s="16" t="n">
        <v>0.0379043385240103</v>
      </c>
      <c r="AA687" s="16" t="n">
        <v>0.151869932023184</v>
      </c>
      <c r="AB687" s="16" t="n">
        <v>0.235526953006943</v>
      </c>
      <c r="AC687" s="16" t="n">
        <v>0.0210406326604951</v>
      </c>
      <c r="AD687" s="16" t="n">
        <v>0.0116273965448153</v>
      </c>
      <c r="AE687" s="16"/>
      <c r="AF687" s="16" t="n">
        <v>0</v>
      </c>
      <c r="AG687" s="16" t="n">
        <v>0</v>
      </c>
      <c r="AH687" s="16" t="n">
        <v>0.23986479486862</v>
      </c>
      <c r="AI687" s="16" t="n">
        <v>0.104119518793285</v>
      </c>
      <c r="AJ687" s="16" t="n">
        <v>0.0349141259414409</v>
      </c>
      <c r="AK687" s="16" t="n">
        <v>0.0562318989211251</v>
      </c>
      <c r="AL687" s="16" t="n">
        <v>0.00774641249820472</v>
      </c>
      <c r="AM687" s="16" t="n">
        <v>0</v>
      </c>
      <c r="AN687" s="16" t="n">
        <v>0.614384513208064</v>
      </c>
      <c r="AO687" s="16" t="n">
        <v>0</v>
      </c>
      <c r="AP687" s="16" t="n">
        <v>0</v>
      </c>
      <c r="AQ687" s="16"/>
      <c r="AR687" s="16" t="n">
        <v>0.00915464417515169</v>
      </c>
      <c r="AS687" s="16" t="n">
        <v>0.0199675854543126</v>
      </c>
      <c r="AT687" s="16" t="n">
        <v>0.265320311833787</v>
      </c>
    </row>
    <row r="688">
      <c r="B688" t="s">
        <v>324</v>
      </c>
      <c r="C688" s="16" t="n">
        <v>0.0583884814739408</v>
      </c>
      <c r="D688" s="16" t="n">
        <v>0.0562347583943536</v>
      </c>
      <c r="E688" s="16" t="n">
        <v>0.0841675436917819</v>
      </c>
      <c r="F688" s="16" t="n">
        <v>0.0269325453258554</v>
      </c>
      <c r="G688" s="16"/>
      <c r="H688" s="16" t="n">
        <v>0.062094958310349</v>
      </c>
      <c r="I688" s="16" t="n">
        <v>0.0453583663739771</v>
      </c>
      <c r="J688" s="16"/>
      <c r="K688" s="16" t="n">
        <v>0.290466487117818</v>
      </c>
      <c r="L688" s="16"/>
      <c r="M688" s="16" t="n">
        <v>0</v>
      </c>
      <c r="N688" s="16" t="n">
        <v>0.267723296316602</v>
      </c>
      <c r="O688" s="16" t="n">
        <v>0.124656008749276</v>
      </c>
      <c r="P688" s="16" t="n">
        <v>0.0453881933314058</v>
      </c>
      <c r="Q688" s="16"/>
      <c r="R688" s="16" t="n">
        <v>0</v>
      </c>
      <c r="S688" s="16" t="n">
        <v>0</v>
      </c>
      <c r="T688" s="16" t="n">
        <v>0.118824613714471</v>
      </c>
      <c r="U688" s="16" t="n">
        <v>0.00283545520047988</v>
      </c>
      <c r="V688" s="16" t="n">
        <v>0.353586506719253</v>
      </c>
      <c r="W688" s="16"/>
      <c r="X688" s="16" t="n">
        <v>0</v>
      </c>
      <c r="Y688" s="16" t="n">
        <v>0.0334206346506673</v>
      </c>
      <c r="Z688" s="16" t="n">
        <v>0.0126347795080034</v>
      </c>
      <c r="AA688" s="16" t="n">
        <v>0.325741224940624</v>
      </c>
      <c r="AB688" s="16" t="n">
        <v>0.278184441966121</v>
      </c>
      <c r="AC688" s="16" t="n">
        <v>0.0885848872924361</v>
      </c>
      <c r="AD688" s="16" t="n">
        <v>0.0173914507280599</v>
      </c>
      <c r="AE688" s="16"/>
      <c r="AF688" s="16" t="n">
        <v>0.0468464988641794</v>
      </c>
      <c r="AG688" s="16" t="n">
        <v>0</v>
      </c>
      <c r="AH688" s="16" t="n">
        <v>0.232666715986313</v>
      </c>
      <c r="AI688" s="16" t="n">
        <v>0.0543625942517498</v>
      </c>
      <c r="AJ688" s="16" t="n">
        <v>0.143912798774134</v>
      </c>
      <c r="AK688" s="16" t="n">
        <v>0.0153984824765721</v>
      </c>
      <c r="AL688" s="16" t="n">
        <v>0.0340778802247312</v>
      </c>
      <c r="AM688" s="16" t="n">
        <v>0.213101230493328</v>
      </c>
      <c r="AN688" s="16" t="n">
        <v>0</v>
      </c>
      <c r="AO688" s="16" t="n">
        <v>0</v>
      </c>
      <c r="AP688" s="16" t="n">
        <v>0.00126537948929228</v>
      </c>
      <c r="AQ688" s="16"/>
      <c r="AR688" s="16" t="n">
        <v>0.0425278668610468</v>
      </c>
      <c r="AS688" s="16" t="n">
        <v>0.0199675854543126</v>
      </c>
      <c r="AT688" s="16" t="n">
        <v>0.213730133115274</v>
      </c>
    </row>
    <row r="689">
      <c r="B689" t="s">
        <v>325</v>
      </c>
      <c r="C689" s="16" t="n">
        <v>0.0361725224752417</v>
      </c>
      <c r="D689" s="16" t="n">
        <v>0.104860846357335</v>
      </c>
      <c r="E689" s="16" t="n">
        <v>0.0043855475407788</v>
      </c>
      <c r="F689" s="16" t="n">
        <v>0.070470907547755</v>
      </c>
      <c r="G689" s="16"/>
      <c r="H689" s="16" t="n">
        <v>0.00847151057892355</v>
      </c>
      <c r="I689" s="16" t="n">
        <v>0.00953188206300661</v>
      </c>
      <c r="J689" s="16"/>
      <c r="K689" s="16" t="n">
        <v>0</v>
      </c>
      <c r="L689" s="16"/>
      <c r="M689" s="16" t="n">
        <v>0</v>
      </c>
      <c r="N689" s="16" t="n">
        <v>0.175564021495054</v>
      </c>
      <c r="O689" s="16" t="n">
        <v>0.0427342483391046</v>
      </c>
      <c r="P689" s="16" t="n">
        <v>0.0704429515737918</v>
      </c>
      <c r="Q689" s="16"/>
      <c r="R689" s="16" t="n">
        <v>0</v>
      </c>
      <c r="S689" s="16" t="n">
        <v>0</v>
      </c>
      <c r="T689" s="16" t="n">
        <v>0.0821788063271442</v>
      </c>
      <c r="U689" s="16" t="n">
        <v>0.00549134393906949</v>
      </c>
      <c r="V689" s="16" t="n">
        <v>0.109134287343025</v>
      </c>
      <c r="W689" s="16"/>
      <c r="X689" s="16" t="n">
        <v>0</v>
      </c>
      <c r="Y689" s="16" t="n">
        <v>0</v>
      </c>
      <c r="Z689" s="16" t="n">
        <v>0</v>
      </c>
      <c r="AA689" s="16" t="n">
        <v>0.151869932023184</v>
      </c>
      <c r="AB689" s="16" t="n">
        <v>0.215923787085539</v>
      </c>
      <c r="AC689" s="16" t="n">
        <v>0.0936597644322141</v>
      </c>
      <c r="AD689" s="16" t="n">
        <v>0.00496011690685339</v>
      </c>
      <c r="AE689" s="16"/>
      <c r="AF689" s="16" t="n">
        <v>0.323369751181377</v>
      </c>
      <c r="AG689" s="16" t="n">
        <v>0.020321252024534</v>
      </c>
      <c r="AH689" s="16" t="n">
        <v>0.0168531858752485</v>
      </c>
      <c r="AI689" s="16" t="n">
        <v>0.0120637991595421</v>
      </c>
      <c r="AJ689" s="16" t="n">
        <v>0.453730093928688</v>
      </c>
      <c r="AK689" s="16" t="n">
        <v>0</v>
      </c>
      <c r="AL689" s="16" t="n">
        <v>0</v>
      </c>
      <c r="AM689" s="16" t="n">
        <v>0</v>
      </c>
      <c r="AN689" s="16" t="n">
        <v>0</v>
      </c>
      <c r="AO689" s="16" t="n">
        <v>0</v>
      </c>
      <c r="AP689" s="16" t="n">
        <v>0.00482111241191247</v>
      </c>
      <c r="AQ689" s="16"/>
      <c r="AR689" s="16" t="n">
        <v>0.00164852371523158</v>
      </c>
      <c r="AS689" s="16" t="n">
        <v>0.0103631244219767</v>
      </c>
      <c r="AT689" s="16" t="n">
        <v>0.220768494307146</v>
      </c>
    </row>
    <row r="690">
      <c r="B690" t="s">
        <v>326</v>
      </c>
      <c r="C690" s="16" t="n">
        <v>0.00318116348188234</v>
      </c>
      <c r="D690" s="16" t="n">
        <v>0.00888404925074953</v>
      </c>
      <c r="E690" s="16" t="n">
        <v>0.00545992758714533</v>
      </c>
      <c r="F690" s="16" t="n">
        <v>0</v>
      </c>
      <c r="G690" s="16"/>
      <c r="H690" s="16" t="n">
        <v>0</v>
      </c>
      <c r="I690" s="16" t="n">
        <v>0.00462052752900827</v>
      </c>
      <c r="J690" s="16"/>
      <c r="K690" s="16" t="n">
        <v>0.0023500644205252</v>
      </c>
      <c r="L690" s="16"/>
      <c r="M690" s="16" t="n">
        <v>0</v>
      </c>
      <c r="N690" s="16" t="n">
        <v>0</v>
      </c>
      <c r="O690" s="16" t="n">
        <v>0.0213671241695523</v>
      </c>
      <c r="P690" s="16" t="n">
        <v>0.0461951739015765</v>
      </c>
      <c r="Q690" s="16"/>
      <c r="R690" s="16" t="n">
        <v>0.017896119593776</v>
      </c>
      <c r="S690" s="16" t="n">
        <v>0</v>
      </c>
      <c r="T690" s="16" t="n">
        <v>0.00148487788644144</v>
      </c>
      <c r="U690" s="16" t="n">
        <v>0.00292099785819952</v>
      </c>
      <c r="V690" s="16" t="n">
        <v>0</v>
      </c>
      <c r="W690" s="16"/>
      <c r="X690" s="16" t="n">
        <v>0</v>
      </c>
      <c r="Y690" s="16" t="n">
        <v>0</v>
      </c>
      <c r="Z690" s="16" t="n">
        <v>0.00199606091724107</v>
      </c>
      <c r="AA690" s="16" t="n">
        <v>0</v>
      </c>
      <c r="AB690" s="16" t="n">
        <v>0</v>
      </c>
      <c r="AC690" s="16" t="n">
        <v>0.072619131771719</v>
      </c>
      <c r="AD690" s="16" t="n">
        <v>0.0097054895694527</v>
      </c>
      <c r="AE690" s="16"/>
      <c r="AF690" s="16" t="n">
        <v>0.0979329243726141</v>
      </c>
      <c r="AG690" s="16" t="n">
        <v>0.00257141470632068</v>
      </c>
      <c r="AH690" s="16" t="n">
        <v>0</v>
      </c>
      <c r="AI690" s="16" t="n">
        <v>0.00577075337273615</v>
      </c>
      <c r="AJ690" s="16" t="n">
        <v>0.0042766655587492</v>
      </c>
      <c r="AK690" s="16" t="n">
        <v>0</v>
      </c>
      <c r="AL690" s="16" t="n">
        <v>0</v>
      </c>
      <c r="AM690" s="16" t="n">
        <v>0.0119983068506239</v>
      </c>
      <c r="AN690" s="16" t="n">
        <v>0</v>
      </c>
      <c r="AO690" s="16" t="n">
        <v>0</v>
      </c>
      <c r="AP690" s="16" t="n">
        <v>0</v>
      </c>
      <c r="AQ690" s="16"/>
      <c r="AR690" s="16" t="n">
        <v>0.00164852371523158</v>
      </c>
      <c r="AS690" s="16" t="n">
        <v>0.00631955729544944</v>
      </c>
      <c r="AT690" s="16" t="n">
        <v>0</v>
      </c>
    </row>
    <row r="691">
      <c r="B691" t="s">
        <v>327</v>
      </c>
      <c r="C691" s="16" t="n">
        <v>0.103000990428847</v>
      </c>
      <c r="D691" s="16" t="n">
        <v>0.0379483975755322</v>
      </c>
      <c r="E691" s="16" t="n">
        <v>0.187229009342489</v>
      </c>
      <c r="F691" s="16" t="n">
        <v>0.00416844272778534</v>
      </c>
      <c r="G691" s="16"/>
      <c r="H691" s="16" t="n">
        <v>0.0295977670146064</v>
      </c>
      <c r="I691" s="16" t="n">
        <v>0.00520843336334821</v>
      </c>
      <c r="J691" s="16"/>
      <c r="K691" s="16" t="n">
        <v>0.0023500644205252</v>
      </c>
      <c r="L691" s="16"/>
      <c r="M691" s="16" t="n">
        <v>0.137522821296201</v>
      </c>
      <c r="N691" s="16" t="n">
        <v>0</v>
      </c>
      <c r="O691" s="16" t="n">
        <v>0.0213671241695523</v>
      </c>
      <c r="P691" s="16" t="n">
        <v>0.110949805203804</v>
      </c>
      <c r="Q691" s="16"/>
      <c r="R691" s="16" t="n">
        <v>0.982103880406224</v>
      </c>
      <c r="S691" s="16" t="n">
        <v>0</v>
      </c>
      <c r="T691" s="16" t="n">
        <v>0.00148487788644144</v>
      </c>
      <c r="U691" s="16" t="n">
        <v>0.0051534719560647</v>
      </c>
      <c r="V691" s="16" t="n">
        <v>0.0336445898240435</v>
      </c>
      <c r="W691" s="16"/>
      <c r="X691" s="16" t="n">
        <v>0</v>
      </c>
      <c r="Y691" s="16" t="n">
        <v>0</v>
      </c>
      <c r="Z691" s="16" t="n">
        <v>0</v>
      </c>
      <c r="AA691" s="16" t="n">
        <v>0.0239926336366624</v>
      </c>
      <c r="AB691" s="16" t="n">
        <v>0.00394064079510966</v>
      </c>
      <c r="AC691" s="16" t="n">
        <v>0.0840916082547228</v>
      </c>
      <c r="AD691" s="16" t="n">
        <v>0.901592888988959</v>
      </c>
      <c r="AE691" s="16"/>
      <c r="AF691" s="16" t="n">
        <v>0.331745050192346</v>
      </c>
      <c r="AG691" s="16" t="n">
        <v>0.00537555992593689</v>
      </c>
      <c r="AH691" s="16" t="n">
        <v>0</v>
      </c>
      <c r="AI691" s="16" t="n">
        <v>0</v>
      </c>
      <c r="AJ691" s="16" t="n">
        <v>0</v>
      </c>
      <c r="AK691" s="16" t="n">
        <v>0</v>
      </c>
      <c r="AL691" s="16" t="n">
        <v>0.00122378955855143</v>
      </c>
      <c r="AM691" s="16" t="n">
        <v>0</v>
      </c>
      <c r="AN691" s="16" t="n">
        <v>0.00579092531578649</v>
      </c>
      <c r="AO691" s="16" t="n">
        <v>0</v>
      </c>
      <c r="AP691" s="16" t="n">
        <v>0.480717616229569</v>
      </c>
      <c r="AQ691" s="16"/>
      <c r="AR691" s="16" t="n">
        <v>0.204915179819596</v>
      </c>
      <c r="AS691" s="16" t="n">
        <v>0.0101128742436532</v>
      </c>
      <c r="AT691" s="16" t="n">
        <v>0.00703836119187148</v>
      </c>
    </row>
    <row r="692">
      <c r="B692" t="s">
        <v>328</v>
      </c>
      <c r="C692" s="16" t="n">
        <v>0.00114834418254514</v>
      </c>
      <c r="D692" s="16" t="n">
        <v>0</v>
      </c>
      <c r="E692" s="16" t="n">
        <v>0.00107438004636652</v>
      </c>
      <c r="F692" s="16" t="n">
        <v>0.00131707333862368</v>
      </c>
      <c r="G692" s="16"/>
      <c r="H692" s="16" t="n">
        <v>0</v>
      </c>
      <c r="I692" s="16" t="n">
        <v>0.00201684632436845</v>
      </c>
      <c r="J692" s="16"/>
      <c r="K692" s="16" t="n">
        <v>0.00512552245610752</v>
      </c>
      <c r="L692" s="16"/>
      <c r="M692" s="16" t="n">
        <v>0</v>
      </c>
      <c r="N692" s="16" t="n">
        <v>0</v>
      </c>
      <c r="O692" s="16" t="n">
        <v>0</v>
      </c>
      <c r="P692" s="16" t="n">
        <v>0.0388928924896709</v>
      </c>
      <c r="Q692" s="16"/>
      <c r="R692" s="16" t="n">
        <v>0</v>
      </c>
      <c r="S692" s="16" t="n">
        <v>0</v>
      </c>
      <c r="T692" s="16" t="n">
        <v>0.0015491644719235</v>
      </c>
      <c r="U692" s="16" t="n">
        <v>0</v>
      </c>
      <c r="V692" s="16" t="n">
        <v>0.0149737802571998</v>
      </c>
      <c r="W692" s="16"/>
      <c r="X692" s="16" t="n">
        <v>0</v>
      </c>
      <c r="Y692" s="16" t="n">
        <v>0</v>
      </c>
      <c r="Z692" s="16" t="n">
        <v>0</v>
      </c>
      <c r="AA692" s="16" t="n">
        <v>0</v>
      </c>
      <c r="AB692" s="16" t="n">
        <v>0.00197032039755483</v>
      </c>
      <c r="AC692" s="16" t="n">
        <v>0</v>
      </c>
      <c r="AD692" s="16" t="n">
        <v>0.00776229172666121</v>
      </c>
      <c r="AE692" s="16"/>
      <c r="AF692" s="16" t="n">
        <v>0.10217285101687</v>
      </c>
      <c r="AG692" s="16" t="n">
        <v>0.00280414521961621</v>
      </c>
      <c r="AH692" s="16" t="n">
        <v>0</v>
      </c>
      <c r="AI692" s="16" t="n">
        <v>0</v>
      </c>
      <c r="AJ692" s="16" t="n">
        <v>0.0042766655587492</v>
      </c>
      <c r="AK692" s="16" t="n">
        <v>0</v>
      </c>
      <c r="AL692" s="16" t="n">
        <v>0</v>
      </c>
      <c r="AM692" s="16" t="n">
        <v>0</v>
      </c>
      <c r="AN692" s="16" t="n">
        <v>0</v>
      </c>
      <c r="AO692" s="16" t="n">
        <v>0</v>
      </c>
      <c r="AP692" s="16" t="n">
        <v>0</v>
      </c>
      <c r="AQ692" s="16"/>
      <c r="AR692" s="16" t="n">
        <v>0</v>
      </c>
      <c r="AS692" s="16" t="n">
        <v>0.00303465355856297</v>
      </c>
      <c r="AT692" s="16" t="n">
        <v>0</v>
      </c>
    </row>
    <row r="693">
      <c r="B693" t="s">
        <v>92</v>
      </c>
      <c r="C693" s="16" t="n">
        <v>0.00055034533569175</v>
      </c>
      <c r="D693" s="16" t="n">
        <v>0.0185721653590104</v>
      </c>
      <c r="E693" s="16" t="n">
        <v>0</v>
      </c>
      <c r="F693" s="16" t="n">
        <v>0</v>
      </c>
      <c r="G693" s="16"/>
      <c r="H693" s="16" t="n">
        <v>0.01623992668484</v>
      </c>
      <c r="I693" s="16" t="n">
        <v>0</v>
      </c>
      <c r="J693" s="16"/>
      <c r="K693" s="16" t="n">
        <v>0.00256276122805376</v>
      </c>
      <c r="L693" s="16"/>
      <c r="M693" s="16" t="n">
        <v>0</v>
      </c>
      <c r="N693" s="16" t="n">
        <v>0</v>
      </c>
      <c r="O693" s="16" t="n">
        <v>0</v>
      </c>
      <c r="P693" s="16" t="n">
        <v>0.0186394656746647</v>
      </c>
      <c r="Q693" s="16"/>
      <c r="R693" s="16" t="n">
        <v>0</v>
      </c>
      <c r="S693" s="16" t="n">
        <v>0</v>
      </c>
      <c r="T693" s="16" t="n">
        <v>0</v>
      </c>
      <c r="U693" s="16" t="n">
        <v>0</v>
      </c>
      <c r="V693" s="16" t="n">
        <v>0.0143524045272885</v>
      </c>
      <c r="W693" s="16"/>
      <c r="X693" s="16" t="n">
        <v>0</v>
      </c>
      <c r="Y693" s="16" t="n">
        <v>0</v>
      </c>
      <c r="Z693" s="16" t="n">
        <v>0</v>
      </c>
      <c r="AA693" s="16" t="n">
        <v>0</v>
      </c>
      <c r="AB693" s="16" t="n">
        <v>0</v>
      </c>
      <c r="AC693" s="16" t="n">
        <v>0</v>
      </c>
      <c r="AD693" s="16" t="n">
        <v>0.00237268633129965</v>
      </c>
      <c r="AE693" s="16"/>
      <c r="AF693" s="16" t="n">
        <v>0</v>
      </c>
      <c r="AG693" s="16" t="n">
        <v>0</v>
      </c>
      <c r="AH693" s="16" t="n">
        <v>0</v>
      </c>
      <c r="AI693" s="16" t="n">
        <v>0</v>
      </c>
      <c r="AJ693" s="16" t="n">
        <v>0</v>
      </c>
      <c r="AK693" s="16" t="n">
        <v>0</v>
      </c>
      <c r="AL693" s="16" t="n">
        <v>0</v>
      </c>
      <c r="AM693" s="16" t="n">
        <v>0.00173819185683376</v>
      </c>
      <c r="AN693" s="16" t="n">
        <v>0</v>
      </c>
      <c r="AO693" s="16" t="n">
        <v>0</v>
      </c>
      <c r="AP693" s="16" t="n">
        <v>0</v>
      </c>
      <c r="AQ693" s="16"/>
      <c r="AR693" s="16" t="n">
        <v>0.000549507905077195</v>
      </c>
      <c r="AS693" s="16" t="n">
        <v>0.000758663389640742</v>
      </c>
      <c r="AT693" s="16" t="n">
        <v>0</v>
      </c>
    </row>
    <row r="694">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c r="AA694" s="16"/>
      <c r="AB694" s="16"/>
      <c r="AC694" s="16"/>
      <c r="AD694" s="16"/>
      <c r="AE694" s="16"/>
      <c r="AF694" s="16"/>
      <c r="AG694" s="16"/>
      <c r="AH694" s="16"/>
      <c r="AI694" s="16"/>
      <c r="AJ694" s="16"/>
      <c r="AK694" s="16"/>
      <c r="AL694" s="16"/>
      <c r="AM694" s="16"/>
      <c r="AN694" s="16"/>
      <c r="AO694" s="16"/>
      <c r="AP694" s="16"/>
      <c r="AQ694" s="16"/>
      <c r="AR694" s="16"/>
      <c r="AS694" s="16"/>
      <c r="AT694" s="16"/>
    </row>
    <row r="695">
      <c r="B695" s="7" t="s">
        <v>331</v>
      </c>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c r="AA695" s="16"/>
      <c r="AB695" s="16"/>
      <c r="AC695" s="16"/>
      <c r="AD695" s="16"/>
      <c r="AE695" s="16"/>
      <c r="AF695" s="16"/>
      <c r="AG695" s="16"/>
      <c r="AH695" s="16"/>
      <c r="AI695" s="16"/>
      <c r="AJ695" s="16"/>
      <c r="AK695" s="16"/>
      <c r="AL695" s="16"/>
      <c r="AM695" s="16"/>
      <c r="AN695" s="16"/>
      <c r="AO695" s="16"/>
      <c r="AP695" s="16"/>
      <c r="AQ695" s="16"/>
      <c r="AR695" s="16"/>
      <c r="AS695" s="16"/>
      <c r="AT695" s="16"/>
    </row>
    <row r="696">
      <c r="B696" s="26" t="s">
        <v>332</v>
      </c>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c r="AA696" s="16"/>
      <c r="AB696" s="16"/>
      <c r="AC696" s="16"/>
      <c r="AD696" s="16"/>
      <c r="AE696" s="16"/>
      <c r="AF696" s="16"/>
      <c r="AG696" s="16"/>
      <c r="AH696" s="16"/>
      <c r="AI696" s="16"/>
      <c r="AJ696" s="16"/>
      <c r="AK696" s="16"/>
      <c r="AL696" s="16"/>
      <c r="AM696" s="16"/>
      <c r="AN696" s="16"/>
      <c r="AO696" s="16"/>
      <c r="AP696" s="16"/>
      <c r="AQ696" s="16"/>
      <c r="AR696" s="16"/>
      <c r="AS696" s="16"/>
      <c r="AT696" s="16"/>
    </row>
    <row r="697">
      <c r="B697" t="s">
        <v>315</v>
      </c>
      <c r="C697" s="16" t="n">
        <v>0.073092247574542</v>
      </c>
      <c r="D697" s="16" t="n">
        <v>0</v>
      </c>
      <c r="E697" s="16" t="n">
        <v>0</v>
      </c>
      <c r="F697" s="16" t="n">
        <v>0.135602789493761</v>
      </c>
      <c r="G697" s="16"/>
      <c r="H697" s="16" t="n">
        <v>0</v>
      </c>
      <c r="I697" s="16" t="n">
        <v>0</v>
      </c>
      <c r="J697" s="16"/>
      <c r="K697" s="16" t="n">
        <v>0.180005949635082</v>
      </c>
      <c r="L697" s="16"/>
      <c r="M697" s="16" t="n">
        <v>0.0982220473851461</v>
      </c>
      <c r="N697" s="16" t="n">
        <v>0</v>
      </c>
      <c r="O697" s="16" t="n">
        <v>0</v>
      </c>
      <c r="P697" s="16" t="n">
        <v>0</v>
      </c>
      <c r="Q697" s="16"/>
      <c r="R697" s="16" t="n">
        <v>0</v>
      </c>
      <c r="S697" s="16" t="n">
        <v>0</v>
      </c>
      <c r="T697" s="16" t="n">
        <v>0</v>
      </c>
      <c r="U697" s="16" t="n">
        <v>0</v>
      </c>
      <c r="V697" s="16" t="n">
        <v>0.214051484054201</v>
      </c>
      <c r="W697" s="16"/>
      <c r="X697" s="16" t="n">
        <v>0</v>
      </c>
      <c r="Y697" s="16" t="n">
        <v>0</v>
      </c>
      <c r="Z697" s="16" t="n">
        <v>0.293839477088996</v>
      </c>
      <c r="AA697" s="16" t="n">
        <v>0</v>
      </c>
      <c r="AB697" s="16" t="n">
        <v>0</v>
      </c>
      <c r="AC697" s="16" t="n">
        <v>0</v>
      </c>
      <c r="AD697" s="16" t="n">
        <v>0</v>
      </c>
      <c r="AE697" s="16"/>
      <c r="AF697" s="16" t="n">
        <v>0</v>
      </c>
      <c r="AG697" s="16" t="n">
        <v>0</v>
      </c>
      <c r="AH697" s="16" t="n">
        <v>0</v>
      </c>
      <c r="AI697" s="16" t="n">
        <v>0</v>
      </c>
      <c r="AJ697" s="16" t="n">
        <v>0.746846092270201</v>
      </c>
      <c r="AK697" s="16" t="n">
        <v>0</v>
      </c>
      <c r="AL697" s="16" t="n">
        <v>0</v>
      </c>
      <c r="AM697" s="16" t="n">
        <v>0</v>
      </c>
      <c r="AN697" s="16" t="n">
        <v>0</v>
      </c>
      <c r="AO697" s="16" t="n">
        <v>0</v>
      </c>
      <c r="AP697" s="16" t="n">
        <v>0</v>
      </c>
      <c r="AQ697" s="16"/>
      <c r="AR697" s="16" t="n">
        <v>0.111903015594905</v>
      </c>
      <c r="AS697" s="16" t="n">
        <v>0</v>
      </c>
      <c r="AT697" s="16" t="n">
        <v>0</v>
      </c>
    </row>
    <row r="698">
      <c r="B698" t="s">
        <v>316</v>
      </c>
      <c r="C698" s="16" t="n">
        <v>0.000214321475770208</v>
      </c>
      <c r="D698" s="16" t="n">
        <v>0</v>
      </c>
      <c r="E698" s="16" t="n">
        <v>0.000521237706919509</v>
      </c>
      <c r="F698" s="16" t="n">
        <v>0</v>
      </c>
      <c r="G698" s="16"/>
      <c r="H698" s="16" t="n">
        <v>0</v>
      </c>
      <c r="I698" s="16" t="n">
        <v>0</v>
      </c>
      <c r="J698" s="16"/>
      <c r="K698" s="16" t="n">
        <v>0</v>
      </c>
      <c r="L698" s="16"/>
      <c r="M698" s="16" t="n">
        <v>0</v>
      </c>
      <c r="N698" s="16" t="n">
        <v>0</v>
      </c>
      <c r="O698" s="16" t="n">
        <v>0</v>
      </c>
      <c r="P698" s="16" t="n">
        <v>0.014376054844566</v>
      </c>
      <c r="Q698" s="16"/>
      <c r="R698" s="16" t="n">
        <v>0</v>
      </c>
      <c r="S698" s="16" t="n">
        <v>0</v>
      </c>
      <c r="T698" s="16" t="n">
        <v>0</v>
      </c>
      <c r="U698" s="16" t="n">
        <v>0.000995966238955107</v>
      </c>
      <c r="V698" s="16" t="n">
        <v>0</v>
      </c>
      <c r="W698" s="16"/>
      <c r="X698" s="16" t="n">
        <v>0</v>
      </c>
      <c r="Y698" s="16" t="n">
        <v>0</v>
      </c>
      <c r="Z698" s="16" t="n">
        <v>0</v>
      </c>
      <c r="AA698" s="16" t="n">
        <v>0.00236780835036814</v>
      </c>
      <c r="AB698" s="16" t="n">
        <v>0</v>
      </c>
      <c r="AC698" s="16" t="n">
        <v>0</v>
      </c>
      <c r="AD698" s="16" t="n">
        <v>0</v>
      </c>
      <c r="AE698" s="16"/>
      <c r="AF698" s="16" t="n">
        <v>0</v>
      </c>
      <c r="AG698" s="16" t="n">
        <v>0</v>
      </c>
      <c r="AH698" s="16" t="n">
        <v>0</v>
      </c>
      <c r="AI698" s="16" t="n">
        <v>0</v>
      </c>
      <c r="AJ698" s="16" t="n">
        <v>0</v>
      </c>
      <c r="AK698" s="16" t="n">
        <v>0</v>
      </c>
      <c r="AL698" s="16" t="n">
        <v>0.0244393366602572</v>
      </c>
      <c r="AM698" s="16" t="n">
        <v>0</v>
      </c>
      <c r="AN698" s="16" t="n">
        <v>0</v>
      </c>
      <c r="AO698" s="16" t="n">
        <v>0</v>
      </c>
      <c r="AP698" s="16" t="n">
        <v>0</v>
      </c>
      <c r="AQ698" s="16"/>
      <c r="AR698" s="16" t="n">
        <v>0</v>
      </c>
      <c r="AS698" s="16" t="n">
        <v>0.000978862861147879</v>
      </c>
      <c r="AT698" s="16" t="n">
        <v>0</v>
      </c>
    </row>
    <row r="699">
      <c r="B699" t="s">
        <v>317</v>
      </c>
      <c r="C699" s="16" t="n">
        <v>0.0766382330448919</v>
      </c>
      <c r="D699" s="16" t="n">
        <v>0.0400128241217095</v>
      </c>
      <c r="E699" s="16" t="n">
        <v>0.00377733746915263</v>
      </c>
      <c r="F699" s="16" t="n">
        <v>0.135602789493761</v>
      </c>
      <c r="G699" s="16"/>
      <c r="H699" s="16" t="n">
        <v>0</v>
      </c>
      <c r="I699" s="16" t="n">
        <v>0.117176644695639</v>
      </c>
      <c r="J699" s="16"/>
      <c r="K699" s="16" t="n">
        <v>0.00490778165978698</v>
      </c>
      <c r="L699" s="16"/>
      <c r="M699" s="16" t="n">
        <v>0.0982220473851461</v>
      </c>
      <c r="N699" s="16" t="n">
        <v>0</v>
      </c>
      <c r="O699" s="16" t="n">
        <v>0.037312026700767</v>
      </c>
      <c r="P699" s="16" t="n">
        <v>0.0634099778154313</v>
      </c>
      <c r="Q699" s="16"/>
      <c r="R699" s="16" t="n">
        <v>0</v>
      </c>
      <c r="S699" s="16" t="n">
        <v>0.872057822072257</v>
      </c>
      <c r="T699" s="16" t="n">
        <v>0.00212932267891541</v>
      </c>
      <c r="U699" s="16" t="n">
        <v>0.00630432353938698</v>
      </c>
      <c r="V699" s="16" t="n">
        <v>0.0042187104868523</v>
      </c>
      <c r="W699" s="16"/>
      <c r="X699" s="16" t="n">
        <v>0.243730042204039</v>
      </c>
      <c r="Y699" s="16" t="n">
        <v>0</v>
      </c>
      <c r="Z699" s="16" t="n">
        <v>0.00545378977133139</v>
      </c>
      <c r="AA699" s="16" t="n">
        <v>0.00217129169034935</v>
      </c>
      <c r="AB699" s="16" t="n">
        <v>0.00881034866423948</v>
      </c>
      <c r="AC699" s="16" t="n">
        <v>0</v>
      </c>
      <c r="AD699" s="16" t="n">
        <v>0</v>
      </c>
      <c r="AE699" s="16"/>
      <c r="AF699" s="16" t="n">
        <v>0</v>
      </c>
      <c r="AG699" s="16" t="n">
        <v>0.00979712367848677</v>
      </c>
      <c r="AH699" s="16" t="n">
        <v>0</v>
      </c>
      <c r="AI699" s="16" t="n">
        <v>0</v>
      </c>
      <c r="AJ699" s="16" t="n">
        <v>0.0147194842186992</v>
      </c>
      <c r="AK699" s="16" t="n">
        <v>0.201418367043373</v>
      </c>
      <c r="AL699" s="16" t="n">
        <v>0</v>
      </c>
      <c r="AM699" s="16" t="n">
        <v>0</v>
      </c>
      <c r="AN699" s="16" t="n">
        <v>0.0887310033241745</v>
      </c>
      <c r="AO699" s="16" t="n">
        <v>0</v>
      </c>
      <c r="AP699" s="16" t="n">
        <v>0</v>
      </c>
      <c r="AQ699" s="16"/>
      <c r="AR699" s="16" t="n">
        <v>0.114108496334675</v>
      </c>
      <c r="AS699" s="16" t="n">
        <v>0.00619606160931768</v>
      </c>
      <c r="AT699" s="16" t="n">
        <v>0.00585566324927706</v>
      </c>
    </row>
    <row r="700">
      <c r="B700" t="s">
        <v>318</v>
      </c>
      <c r="C700" s="16" t="n">
        <v>0.156892306571109</v>
      </c>
      <c r="D700" s="16" t="n">
        <v>0</v>
      </c>
      <c r="E700" s="16" t="n">
        <v>0.203804823730884</v>
      </c>
      <c r="F700" s="16" t="n">
        <v>0.135602789493761</v>
      </c>
      <c r="G700" s="16"/>
      <c r="H700" s="16" t="n">
        <v>0</v>
      </c>
      <c r="I700" s="16" t="n">
        <v>0.236473398847585</v>
      </c>
      <c r="J700" s="16"/>
      <c r="K700" s="16" t="n">
        <v>0</v>
      </c>
      <c r="L700" s="16"/>
      <c r="M700" s="16" t="n">
        <v>0.196444094770292</v>
      </c>
      <c r="N700" s="16" t="n">
        <v>0.0348522084536476</v>
      </c>
      <c r="O700" s="16" t="n">
        <v>0.0680023188874978</v>
      </c>
      <c r="P700" s="16" t="n">
        <v>0</v>
      </c>
      <c r="Q700" s="16"/>
      <c r="R700" s="16" t="n">
        <v>0</v>
      </c>
      <c r="S700" s="16" t="n">
        <v>0</v>
      </c>
      <c r="T700" s="16" t="n">
        <v>0.224820584779387</v>
      </c>
      <c r="U700" s="16" t="n">
        <v>0.361690613432218</v>
      </c>
      <c r="V700" s="16" t="n">
        <v>0</v>
      </c>
      <c r="W700" s="16"/>
      <c r="X700" s="16" t="n">
        <v>0.243730042204039</v>
      </c>
      <c r="Y700" s="16" t="n">
        <v>0.786858129906267</v>
      </c>
      <c r="Z700" s="16" t="n">
        <v>0</v>
      </c>
      <c r="AA700" s="16" t="n">
        <v>0.0523646871997226</v>
      </c>
      <c r="AB700" s="16" t="n">
        <v>0</v>
      </c>
      <c r="AC700" s="16" t="n">
        <v>0</v>
      </c>
      <c r="AD700" s="16" t="n">
        <v>0</v>
      </c>
      <c r="AE700" s="16"/>
      <c r="AF700" s="16" t="n">
        <v>0</v>
      </c>
      <c r="AG700" s="16" t="n">
        <v>0.956326359225489</v>
      </c>
      <c r="AH700" s="16" t="n">
        <v>0</v>
      </c>
      <c r="AI700" s="16" t="n">
        <v>0</v>
      </c>
      <c r="AJ700" s="16" t="n">
        <v>0</v>
      </c>
      <c r="AK700" s="16" t="n">
        <v>0</v>
      </c>
      <c r="AL700" s="16" t="n">
        <v>0.540482180233932</v>
      </c>
      <c r="AM700" s="16" t="n">
        <v>0.0535152799059574</v>
      </c>
      <c r="AN700" s="16" t="n">
        <v>0</v>
      </c>
      <c r="AO700" s="16" t="n">
        <v>0.798503787578858</v>
      </c>
      <c r="AP700" s="16" t="n">
        <v>0</v>
      </c>
      <c r="AQ700" s="16"/>
      <c r="AR700" s="16" t="n">
        <v>0.232942996864344</v>
      </c>
      <c r="AS700" s="16" t="n">
        <v>0</v>
      </c>
      <c r="AT700" s="16" t="n">
        <v>0.0370655090677271</v>
      </c>
    </row>
    <row r="701">
      <c r="B701" t="s">
        <v>319</v>
      </c>
      <c r="C701" s="16" t="n">
        <v>0.174486631297401</v>
      </c>
      <c r="D701" s="16" t="n">
        <v>0.0292814114528111</v>
      </c>
      <c r="E701" s="16" t="n">
        <v>0.390468503008393</v>
      </c>
      <c r="F701" s="16" t="n">
        <v>0.0231462378184167</v>
      </c>
      <c r="G701" s="16"/>
      <c r="H701" s="16" t="n">
        <v>0.0623970073451868</v>
      </c>
      <c r="I701" s="16" t="n">
        <v>0.136095395613353</v>
      </c>
      <c r="J701" s="16"/>
      <c r="K701" s="16" t="n">
        <v>0.22888123892635</v>
      </c>
      <c r="L701" s="16"/>
      <c r="M701" s="16" t="n">
        <v>0.205333857844562</v>
      </c>
      <c r="N701" s="16" t="n">
        <v>0.110865348993084</v>
      </c>
      <c r="O701" s="16" t="n">
        <v>0.0356966327239892</v>
      </c>
      <c r="P701" s="16" t="n">
        <v>0.014376054844566</v>
      </c>
      <c r="Q701" s="16"/>
      <c r="R701" s="16" t="n">
        <v>0</v>
      </c>
      <c r="S701" s="16" t="n">
        <v>0</v>
      </c>
      <c r="T701" s="16" t="n">
        <v>0.474136019757467</v>
      </c>
      <c r="U701" s="16" t="n">
        <v>0.0302439717183075</v>
      </c>
      <c r="V701" s="16" t="n">
        <v>0.00364315892048901</v>
      </c>
      <c r="W701" s="16"/>
      <c r="X701" s="16" t="n">
        <v>0</v>
      </c>
      <c r="Y701" s="16" t="n">
        <v>0.0593976936238723</v>
      </c>
      <c r="Z701" s="16" t="n">
        <v>0.614273424592009</v>
      </c>
      <c r="AA701" s="16" t="n">
        <v>0.0298557387217946</v>
      </c>
      <c r="AB701" s="16" t="n">
        <v>0.0575457558191316</v>
      </c>
      <c r="AC701" s="16" t="n">
        <v>0</v>
      </c>
      <c r="AD701" s="16" t="n">
        <v>0</v>
      </c>
      <c r="AE701" s="16"/>
      <c r="AF701" s="16" t="n">
        <v>0</v>
      </c>
      <c r="AG701" s="16" t="n">
        <v>0</v>
      </c>
      <c r="AH701" s="16" t="n">
        <v>0.886273003844467</v>
      </c>
      <c r="AI701" s="16" t="n">
        <v>0</v>
      </c>
      <c r="AJ701" s="16" t="n">
        <v>0</v>
      </c>
      <c r="AK701" s="16" t="n">
        <v>0.0378085378071914</v>
      </c>
      <c r="AL701" s="16" t="n">
        <v>0.166297689414303</v>
      </c>
      <c r="AM701" s="16" t="n">
        <v>0.714736523880957</v>
      </c>
      <c r="AN701" s="16" t="n">
        <v>0</v>
      </c>
      <c r="AO701" s="16" t="n">
        <v>0.0710993386763845</v>
      </c>
      <c r="AP701" s="16" t="n">
        <v>0</v>
      </c>
      <c r="AQ701" s="16"/>
      <c r="AR701" s="16" t="n">
        <v>0.124849162703481</v>
      </c>
      <c r="AS701" s="16" t="n">
        <v>0.424473725127057</v>
      </c>
      <c r="AT701" s="16" t="n">
        <v>0</v>
      </c>
    </row>
    <row r="702">
      <c r="B702" t="s">
        <v>320</v>
      </c>
      <c r="C702" s="16" t="n">
        <v>0.149558057035611</v>
      </c>
      <c r="D702" s="16" t="n">
        <v>0.00824932498089508</v>
      </c>
      <c r="E702" s="16" t="n">
        <v>0.00720541130956644</v>
      </c>
      <c r="F702" s="16" t="n">
        <v>0.271205578987521</v>
      </c>
      <c r="G702" s="16"/>
      <c r="H702" s="16" t="n">
        <v>0.00985757033873341</v>
      </c>
      <c r="I702" s="16" t="n">
        <v>0.230638785583568</v>
      </c>
      <c r="J702" s="16"/>
      <c r="K702" s="16" t="n">
        <v>0.0033837153108687</v>
      </c>
      <c r="L702" s="16"/>
      <c r="M702" s="16" t="n">
        <v>0.196444094770292</v>
      </c>
      <c r="N702" s="16" t="n">
        <v>0</v>
      </c>
      <c r="O702" s="16" t="n">
        <v>0.0194637103387724</v>
      </c>
      <c r="P702" s="16" t="n">
        <v>0.135290252038261</v>
      </c>
      <c r="Q702" s="16"/>
      <c r="R702" s="16" t="n">
        <v>0</v>
      </c>
      <c r="S702" s="16" t="n">
        <v>0</v>
      </c>
      <c r="T702" s="16" t="n">
        <v>0.0044166537261148</v>
      </c>
      <c r="U702" s="16" t="n">
        <v>0.00199193247791021</v>
      </c>
      <c r="V702" s="16" t="n">
        <v>0.432178755795868</v>
      </c>
      <c r="W702" s="16"/>
      <c r="X702" s="16" t="n">
        <v>0.244385394855202</v>
      </c>
      <c r="Y702" s="16" t="n">
        <v>0</v>
      </c>
      <c r="Z702" s="16" t="n">
        <v>0.00545378977133139</v>
      </c>
      <c r="AA702" s="16" t="n">
        <v>0.809885736883751</v>
      </c>
      <c r="AB702" s="16" t="n">
        <v>0.00331045117054628</v>
      </c>
      <c r="AC702" s="16" t="n">
        <v>0.0429805210867516</v>
      </c>
      <c r="AD702" s="16" t="n">
        <v>0.0152148281957424</v>
      </c>
      <c r="AE702" s="16"/>
      <c r="AF702" s="16" t="n">
        <v>0.934226545325231</v>
      </c>
      <c r="AG702" s="16" t="n">
        <v>0</v>
      </c>
      <c r="AH702" s="16" t="n">
        <v>0.00259873439964377</v>
      </c>
      <c r="AI702" s="16" t="n">
        <v>0.00316645565906382</v>
      </c>
      <c r="AJ702" s="16" t="n">
        <v>0.0215128862399726</v>
      </c>
      <c r="AK702" s="16" t="n">
        <v>0.202550550101783</v>
      </c>
      <c r="AL702" s="16" t="n">
        <v>0</v>
      </c>
      <c r="AM702" s="16" t="n">
        <v>0</v>
      </c>
      <c r="AN702" s="16" t="n">
        <v>0</v>
      </c>
      <c r="AO702" s="16" t="n">
        <v>0</v>
      </c>
      <c r="AP702" s="16" t="n">
        <v>0</v>
      </c>
      <c r="AQ702" s="16"/>
      <c r="AR702" s="16" t="n">
        <v>0.224106921212559</v>
      </c>
      <c r="AS702" s="16" t="n">
        <v>0.0110903759150571</v>
      </c>
      <c r="AT702" s="16" t="n">
        <v>0.00585566324927706</v>
      </c>
    </row>
    <row r="703">
      <c r="B703" t="s">
        <v>321</v>
      </c>
      <c r="C703" s="16" t="n">
        <v>0.0216049321024021</v>
      </c>
      <c r="D703" s="16" t="n">
        <v>0.17373119026371</v>
      </c>
      <c r="E703" s="16" t="n">
        <v>0.015508789203601</v>
      </c>
      <c r="F703" s="16" t="n">
        <v>0.0121989154671517</v>
      </c>
      <c r="G703" s="16"/>
      <c r="H703" s="16" t="n">
        <v>0.319845562483419</v>
      </c>
      <c r="I703" s="16" t="n">
        <v>0.0230563423916284</v>
      </c>
      <c r="J703" s="16"/>
      <c r="K703" s="16" t="n">
        <v>0.0339936101723721</v>
      </c>
      <c r="L703" s="16"/>
      <c r="M703" s="16" t="n">
        <v>0</v>
      </c>
      <c r="N703" s="16" t="n">
        <v>0.0697044169072953</v>
      </c>
      <c r="O703" s="16" t="n">
        <v>0.121547267973482</v>
      </c>
      <c r="P703" s="16" t="n">
        <v>0.0802906133838151</v>
      </c>
      <c r="Q703" s="16"/>
      <c r="R703" s="16" t="n">
        <v>0</v>
      </c>
      <c r="S703" s="16" t="n">
        <v>0</v>
      </c>
      <c r="T703" s="16" t="n">
        <v>0.00172720829792007</v>
      </c>
      <c r="U703" s="16" t="n">
        <v>0.0191698970792972</v>
      </c>
      <c r="V703" s="16" t="n">
        <v>0.0494109651525139</v>
      </c>
      <c r="W703" s="16"/>
      <c r="X703" s="16" t="n">
        <v>0</v>
      </c>
      <c r="Y703" s="16" t="n">
        <v>0</v>
      </c>
      <c r="Z703" s="16" t="n">
        <v>0.0248538127319717</v>
      </c>
      <c r="AA703" s="16" t="n">
        <v>0.0137439651857132</v>
      </c>
      <c r="AB703" s="16" t="n">
        <v>0.0081065430063527</v>
      </c>
      <c r="AC703" s="16" t="n">
        <v>0.0831602756740966</v>
      </c>
      <c r="AD703" s="16" t="n">
        <v>0.451579184067337</v>
      </c>
      <c r="AE703" s="16"/>
      <c r="AF703" s="16" t="n">
        <v>0</v>
      </c>
      <c r="AG703" s="16" t="n">
        <v>0.00280414521961621</v>
      </c>
      <c r="AH703" s="16" t="n">
        <v>0</v>
      </c>
      <c r="AI703" s="16" t="n">
        <v>0.00290365512872526</v>
      </c>
      <c r="AJ703" s="16" t="n">
        <v>0.0736918768433008</v>
      </c>
      <c r="AK703" s="16" t="n">
        <v>0.0204156878427318</v>
      </c>
      <c r="AL703" s="16" t="n">
        <v>0.0448219794476324</v>
      </c>
      <c r="AM703" s="16" t="n">
        <v>0.00176231523263535</v>
      </c>
      <c r="AN703" s="16" t="n">
        <v>0.0813667584896329</v>
      </c>
      <c r="AO703" s="16" t="n">
        <v>0</v>
      </c>
      <c r="AP703" s="16" t="n">
        <v>0</v>
      </c>
      <c r="AQ703" s="16"/>
      <c r="AR703" s="16" t="n">
        <v>0.0254921536138731</v>
      </c>
      <c r="AS703" s="16" t="n">
        <v>0.000978862861147879</v>
      </c>
      <c r="AT703" s="16" t="n">
        <v>0.0370655090677271</v>
      </c>
    </row>
    <row r="704">
      <c r="B704" t="s">
        <v>322</v>
      </c>
      <c r="C704" s="16" t="n">
        <v>0.118166822823804</v>
      </c>
      <c r="D704" s="16" t="n">
        <v>0.151370857728366</v>
      </c>
      <c r="E704" s="16" t="n">
        <v>0.252972774220681</v>
      </c>
      <c r="F704" s="16" t="n">
        <v>0.0122649157535576</v>
      </c>
      <c r="G704" s="16"/>
      <c r="H704" s="16" t="n">
        <v>0</v>
      </c>
      <c r="I704" s="16" t="n">
        <v>0.0151578138139767</v>
      </c>
      <c r="J704" s="16"/>
      <c r="K704" s="16" t="n">
        <v>0.252823657040111</v>
      </c>
      <c r="L704" s="16"/>
      <c r="M704" s="16" t="n">
        <v>0.107111810459416</v>
      </c>
      <c r="N704" s="16" t="n">
        <v>0.202491787162852</v>
      </c>
      <c r="O704" s="16" t="n">
        <v>0.0389274206775447</v>
      </c>
      <c r="P704" s="16" t="n">
        <v>0.0718802742228301</v>
      </c>
      <c r="Q704" s="16"/>
      <c r="R704" s="16" t="n">
        <v>0</v>
      </c>
      <c r="S704" s="16" t="n">
        <v>0</v>
      </c>
      <c r="T704" s="16" t="n">
        <v>0.0691272336124481</v>
      </c>
      <c r="U704" s="16" t="n">
        <v>0.372398450287045</v>
      </c>
      <c r="V704" s="16" t="n">
        <v>0.0401831057916853</v>
      </c>
      <c r="W704" s="16"/>
      <c r="X704" s="16" t="n">
        <v>0.0244244785326815</v>
      </c>
      <c r="Y704" s="16" t="n">
        <v>0</v>
      </c>
      <c r="Z704" s="16" t="n">
        <v>0</v>
      </c>
      <c r="AA704" s="16" t="n">
        <v>0</v>
      </c>
      <c r="AB704" s="16" t="n">
        <v>0.48719389272543</v>
      </c>
      <c r="AC704" s="16" t="n">
        <v>0.028653680724501</v>
      </c>
      <c r="AD704" s="16" t="n">
        <v>0.0152148281957424</v>
      </c>
      <c r="AE704" s="16"/>
      <c r="AF704" s="16" t="n">
        <v>0</v>
      </c>
      <c r="AG704" s="16" t="n">
        <v>0</v>
      </c>
      <c r="AH704" s="16" t="n">
        <v>0.0216470850688882</v>
      </c>
      <c r="AI704" s="16" t="n">
        <v>0.0945066466899384</v>
      </c>
      <c r="AJ704" s="16" t="n">
        <v>0</v>
      </c>
      <c r="AK704" s="16" t="n">
        <v>0.220238698654879</v>
      </c>
      <c r="AL704" s="16" t="n">
        <v>0</v>
      </c>
      <c r="AM704" s="16" t="n">
        <v>0.203893916698366</v>
      </c>
      <c r="AN704" s="16" t="n">
        <v>0</v>
      </c>
      <c r="AO704" s="16" t="n">
        <v>0.0651984368723785</v>
      </c>
      <c r="AP704" s="16" t="n">
        <v>0.644348293822307</v>
      </c>
      <c r="AQ704" s="16"/>
      <c r="AR704" s="16" t="n">
        <v>0.0182739313490675</v>
      </c>
      <c r="AS704" s="16" t="n">
        <v>0.381332094524617</v>
      </c>
      <c r="AT704" s="16" t="n">
        <v>0.177815780069881</v>
      </c>
    </row>
    <row r="705">
      <c r="B705" t="s">
        <v>323</v>
      </c>
      <c r="C705" s="16" t="n">
        <v>0.058057520926374</v>
      </c>
      <c r="D705" s="16" t="n">
        <v>0.111665823709551</v>
      </c>
      <c r="E705" s="16" t="n">
        <v>0.0241387347581959</v>
      </c>
      <c r="F705" s="16" t="n">
        <v>0.078978393810103</v>
      </c>
      <c r="G705" s="16"/>
      <c r="H705" s="16" t="n">
        <v>0.0722545776839202</v>
      </c>
      <c r="I705" s="16" t="n">
        <v>0.0786933553523495</v>
      </c>
      <c r="J705" s="16"/>
      <c r="K705" s="16" t="n">
        <v>0.0915441964369226</v>
      </c>
      <c r="L705" s="16"/>
      <c r="M705" s="16" t="n">
        <v>0</v>
      </c>
      <c r="N705" s="16" t="n">
        <v>0.205646148978923</v>
      </c>
      <c r="O705" s="16" t="n">
        <v>0.315943036764794</v>
      </c>
      <c r="P705" s="16" t="n">
        <v>0.0551179331048317</v>
      </c>
      <c r="Q705" s="16"/>
      <c r="R705" s="16" t="n">
        <v>0</v>
      </c>
      <c r="S705" s="16" t="n">
        <v>0</v>
      </c>
      <c r="T705" s="16" t="n">
        <v>0.0393807539479573</v>
      </c>
      <c r="U705" s="16" t="n">
        <v>0.184229425984297</v>
      </c>
      <c r="V705" s="16" t="n">
        <v>0.0133676840927074</v>
      </c>
      <c r="W705" s="16"/>
      <c r="X705" s="16" t="n">
        <v>0</v>
      </c>
      <c r="Y705" s="16" t="n">
        <v>0.106570935046866</v>
      </c>
      <c r="Z705" s="16" t="n">
        <v>0.0299620324049552</v>
      </c>
      <c r="AA705" s="16" t="n">
        <v>0.0137439651857132</v>
      </c>
      <c r="AB705" s="16" t="n">
        <v>0.16819924370735</v>
      </c>
      <c r="AC705" s="16" t="n">
        <v>0</v>
      </c>
      <c r="AD705" s="16" t="n">
        <v>0.0431189700376041</v>
      </c>
      <c r="AE705" s="16"/>
      <c r="AF705" s="16" t="n">
        <v>0.00249734623710848</v>
      </c>
      <c r="AG705" s="16" t="n">
        <v>0</v>
      </c>
      <c r="AH705" s="16" t="n">
        <v>0.0315339938164854</v>
      </c>
      <c r="AI705" s="16" t="n">
        <v>0.449222938806685</v>
      </c>
      <c r="AJ705" s="16" t="n">
        <v>0.0127113297780153</v>
      </c>
      <c r="AK705" s="16" t="n">
        <v>0.035556029303702</v>
      </c>
      <c r="AL705" s="16" t="n">
        <v>0</v>
      </c>
      <c r="AM705" s="16" t="n">
        <v>0</v>
      </c>
      <c r="AN705" s="16" t="n">
        <v>0.310008414543572</v>
      </c>
      <c r="AO705" s="16" t="n">
        <v>0.0651984368723785</v>
      </c>
      <c r="AP705" s="16" t="n">
        <v>0</v>
      </c>
      <c r="AQ705" s="16"/>
      <c r="AR705" s="16" t="n">
        <v>0.0154525178710938</v>
      </c>
      <c r="AS705" s="16" t="n">
        <v>0.050270513183082</v>
      </c>
      <c r="AT705" s="16" t="n">
        <v>0.289012307273063</v>
      </c>
    </row>
    <row r="706">
      <c r="B706" t="s">
        <v>324</v>
      </c>
      <c r="C706" s="16" t="n">
        <v>0.0591856764999752</v>
      </c>
      <c r="D706" s="16" t="n">
        <v>0.283689769285304</v>
      </c>
      <c r="E706" s="16" t="n">
        <v>0.0327573975199456</v>
      </c>
      <c r="F706" s="16" t="n">
        <v>0.0586019545338222</v>
      </c>
      <c r="G706" s="16"/>
      <c r="H706" s="16" t="n">
        <v>0.0722545776839202</v>
      </c>
      <c r="I706" s="16" t="n">
        <v>0.0396741261357467</v>
      </c>
      <c r="J706" s="16"/>
      <c r="K706" s="16" t="n">
        <v>0.0190454601339134</v>
      </c>
      <c r="L706" s="16"/>
      <c r="M706" s="16" t="n">
        <v>0</v>
      </c>
      <c r="N706" s="16" t="n">
        <v>0.205646148978923</v>
      </c>
      <c r="O706" s="16" t="n">
        <v>0.324180165255608</v>
      </c>
      <c r="P706" s="16" t="n">
        <v>0.0922803819549488</v>
      </c>
      <c r="Q706" s="16"/>
      <c r="R706" s="16" t="n">
        <v>1</v>
      </c>
      <c r="S706" s="16" t="n">
        <v>0.127942177927743</v>
      </c>
      <c r="T706" s="16" t="n">
        <v>0.0942406748574347</v>
      </c>
      <c r="U706" s="16" t="n">
        <v>0.0072176293895735</v>
      </c>
      <c r="V706" s="16" t="n">
        <v>0.0172884823346019</v>
      </c>
      <c r="W706" s="16"/>
      <c r="X706" s="16" t="n">
        <v>0</v>
      </c>
      <c r="Y706" s="16" t="n">
        <v>0.0471732414229941</v>
      </c>
      <c r="Z706" s="16" t="n">
        <v>0.0261636736394053</v>
      </c>
      <c r="AA706" s="16" t="n">
        <v>0.0758668067825881</v>
      </c>
      <c r="AB706" s="16" t="n">
        <v>0.155103902792933</v>
      </c>
      <c r="AC706" s="16" t="n">
        <v>0.277671749478998</v>
      </c>
      <c r="AD706" s="16" t="n">
        <v>0.116218751002008</v>
      </c>
      <c r="AE706" s="16"/>
      <c r="AF706" s="16" t="n">
        <v>0</v>
      </c>
      <c r="AG706" s="16" t="n">
        <v>0.020321252024534</v>
      </c>
      <c r="AH706" s="16" t="n">
        <v>0.0503666620786573</v>
      </c>
      <c r="AI706" s="16" t="n">
        <v>0.111353563051726</v>
      </c>
      <c r="AJ706" s="16" t="n">
        <v>0.124130364068166</v>
      </c>
      <c r="AK706" s="16" t="n">
        <v>0.0805937622029658</v>
      </c>
      <c r="AL706" s="16" t="n">
        <v>0.0448219794476324</v>
      </c>
      <c r="AM706" s="16" t="n">
        <v>0.0243296490494489</v>
      </c>
      <c r="AN706" s="16" t="n">
        <v>0.0942211978156908</v>
      </c>
      <c r="AO706" s="16" t="n">
        <v>0</v>
      </c>
      <c r="AP706" s="16" t="n">
        <v>0</v>
      </c>
      <c r="AQ706" s="16"/>
      <c r="AR706" s="16" t="n">
        <v>0.0188615587018574</v>
      </c>
      <c r="AS706" s="16" t="n">
        <v>0.0669009722887393</v>
      </c>
      <c r="AT706" s="16" t="n">
        <v>0.251946798205335</v>
      </c>
    </row>
    <row r="707">
      <c r="B707" t="s">
        <v>325</v>
      </c>
      <c r="C707" s="16" t="n">
        <v>0.0325849100732521</v>
      </c>
      <c r="D707" s="16" t="n">
        <v>0.157912938021304</v>
      </c>
      <c r="E707" s="16" t="n">
        <v>0.0601201936284368</v>
      </c>
      <c r="F707" s="16" t="n">
        <v>0</v>
      </c>
      <c r="G707" s="16"/>
      <c r="H707" s="16" t="n">
        <v>0.405225914674082</v>
      </c>
      <c r="I707" s="16" t="n">
        <v>0.00241389714389011</v>
      </c>
      <c r="J707" s="16"/>
      <c r="K707" s="16" t="n">
        <v>0.00334098949747745</v>
      </c>
      <c r="L707" s="16"/>
      <c r="M707" s="16" t="n">
        <v>0</v>
      </c>
      <c r="N707" s="16" t="n">
        <v>0.170793940525275</v>
      </c>
      <c r="O707" s="16" t="n">
        <v>0.0389274206775447</v>
      </c>
      <c r="P707" s="16" t="n">
        <v>0.0419350213969819</v>
      </c>
      <c r="Q707" s="16"/>
      <c r="R707" s="16" t="n">
        <v>0</v>
      </c>
      <c r="S707" s="16" t="n">
        <v>0</v>
      </c>
      <c r="T707" s="16" t="n">
        <v>0.0870248431195831</v>
      </c>
      <c r="U707" s="16" t="n">
        <v>0.00290523832809674</v>
      </c>
      <c r="V707" s="16" t="n">
        <v>0.00397288957167432</v>
      </c>
      <c r="W707" s="16"/>
      <c r="X707" s="16" t="n">
        <v>0</v>
      </c>
      <c r="Y707" s="16" t="n">
        <v>0</v>
      </c>
      <c r="Z707" s="16" t="n">
        <v>0</v>
      </c>
      <c r="AA707" s="16" t="n">
        <v>0</v>
      </c>
      <c r="AB707" s="16" t="n">
        <v>0.106524367841168</v>
      </c>
      <c r="AC707" s="16" t="n">
        <v>0.54006915088347</v>
      </c>
      <c r="AD707" s="16" t="n">
        <v>0.0291668991166733</v>
      </c>
      <c r="AE707" s="16"/>
      <c r="AF707" s="16" t="n">
        <v>0.0172385610640588</v>
      </c>
      <c r="AG707" s="16" t="n">
        <v>0.00280414521961621</v>
      </c>
      <c r="AH707" s="16" t="n">
        <v>0.00259873439964377</v>
      </c>
      <c r="AI707" s="16" t="n">
        <v>0.338846740663861</v>
      </c>
      <c r="AJ707" s="16" t="n">
        <v>0</v>
      </c>
      <c r="AK707" s="16" t="n">
        <v>0</v>
      </c>
      <c r="AL707" s="16" t="n">
        <v>0.154697498135986</v>
      </c>
      <c r="AM707" s="16" t="n">
        <v>0</v>
      </c>
      <c r="AN707" s="16" t="n">
        <v>0.42567262582693</v>
      </c>
      <c r="AO707" s="16" t="n">
        <v>0</v>
      </c>
      <c r="AP707" s="16" t="n">
        <v>0</v>
      </c>
      <c r="AQ707" s="16"/>
      <c r="AR707" s="16" t="n">
        <v>0.000300890022748525</v>
      </c>
      <c r="AS707" s="16" t="n">
        <v>0.0440744515737644</v>
      </c>
      <c r="AT707" s="16" t="n">
        <v>0.177815780069881</v>
      </c>
    </row>
    <row r="708">
      <c r="B708" t="s">
        <v>326</v>
      </c>
      <c r="C708" s="16" t="n">
        <v>0.0032824214542881</v>
      </c>
      <c r="D708" s="16" t="n">
        <v>0.0193378854936641</v>
      </c>
      <c r="E708" s="16" t="n">
        <v>0.00564063141556371</v>
      </c>
      <c r="F708" s="16" t="n">
        <v>0</v>
      </c>
      <c r="G708" s="16"/>
      <c r="H708" s="16" t="n">
        <v>0.0474150423173159</v>
      </c>
      <c r="I708" s="16" t="n">
        <v>0.00246850606599798</v>
      </c>
      <c r="J708" s="16"/>
      <c r="K708" s="16" t="n">
        <v>0.000484008353060286</v>
      </c>
      <c r="L708" s="16"/>
      <c r="M708" s="16" t="n">
        <v>0</v>
      </c>
      <c r="N708" s="16" t="n">
        <v>0</v>
      </c>
      <c r="O708" s="16" t="n">
        <v>0</v>
      </c>
      <c r="P708" s="16" t="n">
        <v>0.220175186272142</v>
      </c>
      <c r="Q708" s="16"/>
      <c r="R708" s="16" t="n">
        <v>0</v>
      </c>
      <c r="S708" s="16" t="n">
        <v>0</v>
      </c>
      <c r="T708" s="16" t="n">
        <v>0.00116833287379039</v>
      </c>
      <c r="U708" s="16" t="n">
        <v>0.00986465280804721</v>
      </c>
      <c r="V708" s="16" t="n">
        <v>0.00219285899903569</v>
      </c>
      <c r="W708" s="16"/>
      <c r="X708" s="16" t="n">
        <v>0</v>
      </c>
      <c r="Y708" s="16" t="n">
        <v>0</v>
      </c>
      <c r="Z708" s="16" t="n">
        <v>0</v>
      </c>
      <c r="AA708" s="16" t="n">
        <v>0</v>
      </c>
      <c r="AB708" s="16" t="n">
        <v>0.00425797272169752</v>
      </c>
      <c r="AC708" s="16" t="n">
        <v>0.0131377817899323</v>
      </c>
      <c r="AD708" s="16" t="n">
        <v>0.150696872860418</v>
      </c>
      <c r="AE708" s="16"/>
      <c r="AF708" s="16" t="n">
        <v>0.0244765897839157</v>
      </c>
      <c r="AG708" s="16" t="n">
        <v>0.00257141470632068</v>
      </c>
      <c r="AH708" s="16" t="n">
        <v>0.0023830519925712</v>
      </c>
      <c r="AI708" s="16" t="n">
        <v>0</v>
      </c>
      <c r="AJ708" s="16" t="n">
        <v>0</v>
      </c>
      <c r="AK708" s="16" t="n">
        <v>0</v>
      </c>
      <c r="AL708" s="16" t="n">
        <v>0.0244393366602572</v>
      </c>
      <c r="AM708" s="16" t="n">
        <v>0</v>
      </c>
      <c r="AN708" s="16" t="n">
        <v>0</v>
      </c>
      <c r="AO708" s="16" t="n">
        <v>0</v>
      </c>
      <c r="AP708" s="16" t="n">
        <v>0.355651706177693</v>
      </c>
      <c r="AQ708" s="16"/>
      <c r="AR708" s="16" t="n">
        <v>0.000601780045497049</v>
      </c>
      <c r="AS708" s="16" t="n">
        <v>0.00293658858344364</v>
      </c>
      <c r="AT708" s="16" t="n">
        <v>0.0175669897478312</v>
      </c>
    </row>
    <row r="709">
      <c r="B709" t="s">
        <v>327</v>
      </c>
      <c r="C709" s="16" t="n">
        <v>0.00148246268276275</v>
      </c>
      <c r="D709" s="16" t="n">
        <v>0.0129097092371485</v>
      </c>
      <c r="E709" s="16" t="n">
        <v>0.00204169061482181</v>
      </c>
      <c r="F709" s="16" t="n">
        <v>0</v>
      </c>
      <c r="G709" s="16"/>
      <c r="H709" s="16" t="n">
        <v>0.0107497474734216</v>
      </c>
      <c r="I709" s="16" t="n">
        <v>0.00197092783704533</v>
      </c>
      <c r="J709" s="16"/>
      <c r="K709" s="16" t="n">
        <v>0</v>
      </c>
      <c r="L709" s="16"/>
      <c r="M709" s="16" t="n">
        <v>0</v>
      </c>
      <c r="N709" s="16" t="n">
        <v>0</v>
      </c>
      <c r="O709" s="16" t="n">
        <v>0</v>
      </c>
      <c r="P709" s="16" t="n">
        <v>0.0994392407752459</v>
      </c>
      <c r="Q709" s="16"/>
      <c r="R709" s="16" t="n">
        <v>0</v>
      </c>
      <c r="S709" s="16" t="n">
        <v>0</v>
      </c>
      <c r="T709" s="16" t="n">
        <v>0.00121891489932141</v>
      </c>
      <c r="U709" s="16" t="n">
        <v>0.00199193247791021</v>
      </c>
      <c r="V709" s="16" t="n">
        <v>0.00183083735864965</v>
      </c>
      <c r="W709" s="16"/>
      <c r="X709" s="16" t="n">
        <v>0</v>
      </c>
      <c r="Y709" s="16" t="n">
        <v>0</v>
      </c>
      <c r="Z709" s="16" t="n">
        <v>0</v>
      </c>
      <c r="AA709" s="16" t="n">
        <v>0</v>
      </c>
      <c r="AB709" s="16" t="n">
        <v>0.000947521551151233</v>
      </c>
      <c r="AC709" s="16" t="n">
        <v>0.0143268403622505</v>
      </c>
      <c r="AD709" s="16" t="n">
        <v>0.0748113837039006</v>
      </c>
      <c r="AE709" s="16"/>
      <c r="AF709" s="16" t="n">
        <v>0.0106674653882132</v>
      </c>
      <c r="AG709" s="16" t="n">
        <v>0</v>
      </c>
      <c r="AH709" s="16" t="n">
        <v>0.00259873439964377</v>
      </c>
      <c r="AI709" s="16" t="n">
        <v>0</v>
      </c>
      <c r="AJ709" s="16" t="n">
        <v>0.00437981214096125</v>
      </c>
      <c r="AK709" s="16" t="n">
        <v>0</v>
      </c>
      <c r="AL709" s="16" t="n">
        <v>0</v>
      </c>
      <c r="AM709" s="16" t="n">
        <v>0</v>
      </c>
      <c r="AN709" s="16" t="n">
        <v>0</v>
      </c>
      <c r="AO709" s="16" t="n">
        <v>0</v>
      </c>
      <c r="AP709" s="16" t="n">
        <v>0</v>
      </c>
      <c r="AQ709" s="16"/>
      <c r="AR709" s="16" t="n">
        <v>0.000300890022748525</v>
      </c>
      <c r="AS709" s="16" t="n">
        <v>0.00587317716688727</v>
      </c>
      <c r="AT709" s="16" t="n">
        <v>0</v>
      </c>
    </row>
    <row r="710">
      <c r="B710" t="s">
        <v>328</v>
      </c>
      <c r="C710" s="16" t="n">
        <v>0.00107160737885104</v>
      </c>
      <c r="D710" s="16" t="n">
        <v>0</v>
      </c>
      <c r="E710" s="16" t="n">
        <v>0.00104247541383902</v>
      </c>
      <c r="F710" s="16" t="n">
        <v>0.00119284565438574</v>
      </c>
      <c r="G710" s="16"/>
      <c r="H710" s="16" t="n">
        <v>0</v>
      </c>
      <c r="I710" s="16" t="n">
        <v>0.00166547763113033</v>
      </c>
      <c r="J710" s="16"/>
      <c r="K710" s="16" t="n">
        <v>0.0015834431989739</v>
      </c>
      <c r="L710" s="16"/>
      <c r="M710" s="16" t="n">
        <v>0</v>
      </c>
      <c r="N710" s="16" t="n">
        <v>0</v>
      </c>
      <c r="O710" s="16" t="n">
        <v>0</v>
      </c>
      <c r="P710" s="16" t="n">
        <v>0.0718802742228301</v>
      </c>
      <c r="Q710" s="16"/>
      <c r="R710" s="16" t="n">
        <v>0</v>
      </c>
      <c r="S710" s="16" t="n">
        <v>0</v>
      </c>
      <c r="T710" s="16" t="n">
        <v>0.000609457449660705</v>
      </c>
      <c r="U710" s="16" t="n">
        <v>0.000995966238955107</v>
      </c>
      <c r="V710" s="16" t="n">
        <v>0.00188292868842953</v>
      </c>
      <c r="W710" s="16"/>
      <c r="X710" s="16" t="n">
        <v>0</v>
      </c>
      <c r="Y710" s="16" t="n">
        <v>0</v>
      </c>
      <c r="Z710" s="16" t="n">
        <v>0</v>
      </c>
      <c r="AA710" s="16" t="n">
        <v>0</v>
      </c>
      <c r="AB710" s="16" t="n">
        <v>0</v>
      </c>
      <c r="AC710" s="16" t="n">
        <v>0</v>
      </c>
      <c r="AD710" s="16" t="n">
        <v>0.0760741409787122</v>
      </c>
      <c r="AE710" s="16"/>
      <c r="AF710" s="16" t="n">
        <v>0.010893492201473</v>
      </c>
      <c r="AG710" s="16" t="n">
        <v>0.00280414521961621</v>
      </c>
      <c r="AH710" s="16" t="n">
        <v>0</v>
      </c>
      <c r="AI710" s="16" t="n">
        <v>0</v>
      </c>
      <c r="AJ710" s="16" t="n">
        <v>0</v>
      </c>
      <c r="AK710" s="16" t="n">
        <v>0</v>
      </c>
      <c r="AL710" s="16" t="n">
        <v>0</v>
      </c>
      <c r="AM710" s="16" t="n">
        <v>0</v>
      </c>
      <c r="AN710" s="16" t="n">
        <v>0</v>
      </c>
      <c r="AO710" s="16" t="n">
        <v>0</v>
      </c>
      <c r="AP710" s="16" t="n">
        <v>0</v>
      </c>
      <c r="AQ710" s="16"/>
      <c r="AR710" s="16" t="n">
        <v>0</v>
      </c>
      <c r="AS710" s="16" t="n">
        <v>0.00489431430573939</v>
      </c>
      <c r="AT710" s="16" t="n">
        <v>0</v>
      </c>
    </row>
    <row r="711">
      <c r="B711" t="s">
        <v>92</v>
      </c>
      <c r="C711" s="16" t="n">
        <v>0.0736818490589665</v>
      </c>
      <c r="D711" s="16" t="n">
        <v>0.0118382657055368</v>
      </c>
      <c r="E711" s="16" t="n">
        <v>0</v>
      </c>
      <c r="F711" s="16" t="n">
        <v>0.135602789493761</v>
      </c>
      <c r="G711" s="16"/>
      <c r="H711" s="16" t="n">
        <v>0</v>
      </c>
      <c r="I711" s="16" t="n">
        <v>0.114515328888089</v>
      </c>
      <c r="J711" s="16"/>
      <c r="K711" s="16" t="n">
        <v>0.180005949635082</v>
      </c>
      <c r="L711" s="16"/>
      <c r="M711" s="16" t="n">
        <v>0.0982220473851461</v>
      </c>
      <c r="N711" s="16" t="n">
        <v>0</v>
      </c>
      <c r="O711" s="16" t="n">
        <v>0</v>
      </c>
      <c r="P711" s="16" t="n">
        <v>0.0395487351235495</v>
      </c>
      <c r="Q711" s="16"/>
      <c r="R711" s="16" t="n">
        <v>0</v>
      </c>
      <c r="S711" s="16" t="n">
        <v>0</v>
      </c>
      <c r="T711" s="16" t="n">
        <v>0</v>
      </c>
      <c r="U711" s="16" t="n">
        <v>0</v>
      </c>
      <c r="V711" s="16" t="n">
        <v>0.215778138753291</v>
      </c>
      <c r="W711" s="16"/>
      <c r="X711" s="16" t="n">
        <v>0.243730042204039</v>
      </c>
      <c r="Y711" s="16" t="n">
        <v>0</v>
      </c>
      <c r="Z711" s="16" t="n">
        <v>0</v>
      </c>
      <c r="AA711" s="16" t="n">
        <v>0</v>
      </c>
      <c r="AB711" s="16" t="n">
        <v>0</v>
      </c>
      <c r="AC711" s="16" t="n">
        <v>0</v>
      </c>
      <c r="AD711" s="16" t="n">
        <v>0.0279041418418617</v>
      </c>
      <c r="AE711" s="16"/>
      <c r="AF711" s="16" t="n">
        <v>0</v>
      </c>
      <c r="AG711" s="16" t="n">
        <v>0.00257141470632068</v>
      </c>
      <c r="AH711" s="16" t="n">
        <v>0</v>
      </c>
      <c r="AI711" s="16" t="n">
        <v>0</v>
      </c>
      <c r="AJ711" s="16" t="n">
        <v>0.00200815444068389</v>
      </c>
      <c r="AK711" s="16" t="n">
        <v>0.201418367043373</v>
      </c>
      <c r="AL711" s="16" t="n">
        <v>0</v>
      </c>
      <c r="AM711" s="16" t="n">
        <v>0.00176231523263535</v>
      </c>
      <c r="AN711" s="16" t="n">
        <v>0</v>
      </c>
      <c r="AO711" s="16" t="n">
        <v>0</v>
      </c>
      <c r="AP711" s="16" t="n">
        <v>0</v>
      </c>
      <c r="AQ711" s="16"/>
      <c r="AR711" s="16" t="n">
        <v>0.112805685663151</v>
      </c>
      <c r="AS711" s="16" t="n">
        <v>0</v>
      </c>
      <c r="AT711" s="16" t="n">
        <v>0</v>
      </c>
    </row>
    <row r="712">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c r="AA712" s="16"/>
      <c r="AB712" s="16"/>
      <c r="AC712" s="16"/>
      <c r="AD712" s="16"/>
      <c r="AE712" s="16"/>
      <c r="AF712" s="16"/>
      <c r="AG712" s="16"/>
      <c r="AH712" s="16"/>
      <c r="AI712" s="16"/>
      <c r="AJ712" s="16"/>
      <c r="AK712" s="16"/>
      <c r="AL712" s="16"/>
      <c r="AM712" s="16"/>
      <c r="AN712" s="16"/>
      <c r="AO712" s="16"/>
      <c r="AP712" s="16"/>
      <c r="AQ712" s="16"/>
      <c r="AR712" s="16"/>
      <c r="AS712" s="16"/>
      <c r="AT712" s="16"/>
    </row>
    <row r="713">
      <c r="B713" s="7" t="s">
        <v>333</v>
      </c>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c r="AA713" s="16"/>
      <c r="AB713" s="16"/>
      <c r="AC713" s="16"/>
      <c r="AD713" s="16"/>
      <c r="AE713" s="16"/>
      <c r="AF713" s="16"/>
      <c r="AG713" s="16"/>
      <c r="AH713" s="16"/>
      <c r="AI713" s="16"/>
      <c r="AJ713" s="16"/>
      <c r="AK713" s="16"/>
      <c r="AL713" s="16"/>
      <c r="AM713" s="16"/>
      <c r="AN713" s="16"/>
      <c r="AO713" s="16"/>
      <c r="AP713" s="16"/>
      <c r="AQ713" s="16"/>
      <c r="AR713" s="16"/>
      <c r="AS713" s="16"/>
      <c r="AT713" s="16"/>
    </row>
    <row r="714">
      <c r="B714" s="26" t="s">
        <v>334</v>
      </c>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c r="AA714" s="16"/>
      <c r="AB714" s="16"/>
      <c r="AC714" s="16"/>
      <c r="AD714" s="16"/>
      <c r="AE714" s="16"/>
      <c r="AF714" s="16"/>
      <c r="AG714" s="16"/>
      <c r="AH714" s="16"/>
      <c r="AI714" s="16"/>
      <c r="AJ714" s="16"/>
      <c r="AK714" s="16"/>
      <c r="AL714" s="16"/>
      <c r="AM714" s="16"/>
      <c r="AN714" s="16"/>
      <c r="AO714" s="16"/>
      <c r="AP714" s="16"/>
      <c r="AQ714" s="16"/>
      <c r="AR714" s="16"/>
      <c r="AS714" s="16"/>
      <c r="AT714" s="16"/>
    </row>
    <row r="715">
      <c r="B715" t="s">
        <v>315</v>
      </c>
      <c r="C715" s="16" t="n">
        <v>0.109625323095296</v>
      </c>
      <c r="D715" s="16" t="n">
        <v>0</v>
      </c>
      <c r="E715" s="16" t="n">
        <v>0.252528371355124</v>
      </c>
      <c r="F715" s="16" t="n">
        <v>0.0403602356356823</v>
      </c>
      <c r="G715" s="16"/>
      <c r="H715" s="16" t="n">
        <v>0</v>
      </c>
      <c r="I715" s="16" t="n">
        <v>0.199235588702864</v>
      </c>
      <c r="J715" s="16"/>
      <c r="K715" s="16" t="n">
        <v>0.213684892952218</v>
      </c>
      <c r="L715" s="16"/>
      <c r="M715" s="16" t="n">
        <v>0.100089813766268</v>
      </c>
      <c r="N715" s="16" t="n">
        <v>0.317738687937879</v>
      </c>
      <c r="O715" s="16" t="n">
        <v>0</v>
      </c>
      <c r="P715" s="16" t="n">
        <v>0</v>
      </c>
      <c r="Q715" s="16"/>
      <c r="R715" s="16" t="n">
        <v>0</v>
      </c>
      <c r="S715" s="16" t="n">
        <v>0</v>
      </c>
      <c r="T715" s="16" t="n">
        <v>0.102500898790194</v>
      </c>
      <c r="U715" s="16" t="n">
        <v>0</v>
      </c>
      <c r="V715" s="16" t="n">
        <v>0.436834701915347</v>
      </c>
      <c r="W715" s="16"/>
      <c r="X715" s="16" t="n">
        <v>0.0607467593646762</v>
      </c>
      <c r="Y715" s="16" t="n">
        <v>0</v>
      </c>
      <c r="Z715" s="16" t="n">
        <v>0</v>
      </c>
      <c r="AA715" s="16" t="n">
        <v>0.298583159977709</v>
      </c>
      <c r="AB715" s="16" t="n">
        <v>0</v>
      </c>
      <c r="AC715" s="16" t="n">
        <v>0</v>
      </c>
      <c r="AD715" s="16" t="n">
        <v>0</v>
      </c>
      <c r="AE715" s="16"/>
      <c r="AF715" s="16" t="n">
        <v>0</v>
      </c>
      <c r="AG715" s="16" t="n">
        <v>0</v>
      </c>
      <c r="AH715" s="16" t="n">
        <v>0</v>
      </c>
      <c r="AI715" s="16" t="n">
        <v>0</v>
      </c>
      <c r="AJ715" s="16" t="n">
        <v>0</v>
      </c>
      <c r="AK715" s="16" t="n">
        <v>0.212183179892829</v>
      </c>
      <c r="AL715" s="16" t="n">
        <v>0</v>
      </c>
      <c r="AM715" s="16" t="n">
        <v>0.140059370328967</v>
      </c>
      <c r="AN715" s="16" t="n">
        <v>0</v>
      </c>
      <c r="AO715" s="16" t="n">
        <v>0</v>
      </c>
      <c r="AP715" s="16" t="n">
        <v>0</v>
      </c>
      <c r="AQ715" s="16"/>
      <c r="AR715" s="16" t="n">
        <v>0.210023769243316</v>
      </c>
      <c r="AS715" s="16" t="n">
        <v>0</v>
      </c>
      <c r="AT715" s="16" t="n">
        <v>0.0675437449993971</v>
      </c>
    </row>
    <row r="716">
      <c r="B716" t="s">
        <v>316</v>
      </c>
      <c r="C716" s="16" t="n">
        <v>0.000245172981765371</v>
      </c>
      <c r="D716" s="16" t="n">
        <v>0</v>
      </c>
      <c r="E716" s="16" t="n">
        <v>0.000740465029037197</v>
      </c>
      <c r="F716" s="16" t="n">
        <v>0</v>
      </c>
      <c r="G716" s="16"/>
      <c r="H716" s="16" t="n">
        <v>0</v>
      </c>
      <c r="I716" s="16" t="n">
        <v>0.000584199649260978</v>
      </c>
      <c r="J716" s="16"/>
      <c r="K716" s="16" t="n">
        <v>0.000626567975770791</v>
      </c>
      <c r="L716" s="16"/>
      <c r="M716" s="16" t="n">
        <v>0</v>
      </c>
      <c r="N716" s="16" t="n">
        <v>0</v>
      </c>
      <c r="O716" s="16" t="n">
        <v>0</v>
      </c>
      <c r="P716" s="16" t="n">
        <v>0.0160239662383668</v>
      </c>
      <c r="Q716" s="16"/>
      <c r="R716" s="16" t="n">
        <v>0</v>
      </c>
      <c r="S716" s="16" t="n">
        <v>0</v>
      </c>
      <c r="T716" s="16" t="n">
        <v>0</v>
      </c>
      <c r="U716" s="16" t="n">
        <v>0</v>
      </c>
      <c r="V716" s="16" t="n">
        <v>0.00128088902843843</v>
      </c>
      <c r="W716" s="16"/>
      <c r="X716" s="16" t="n">
        <v>0</v>
      </c>
      <c r="Y716" s="16" t="n">
        <v>0</v>
      </c>
      <c r="Z716" s="16" t="n">
        <v>0</v>
      </c>
      <c r="AA716" s="16" t="n">
        <v>0</v>
      </c>
      <c r="AB716" s="16" t="n">
        <v>0</v>
      </c>
      <c r="AC716" s="16" t="n">
        <v>0</v>
      </c>
      <c r="AD716" s="16" t="n">
        <v>0.0247782908369401</v>
      </c>
      <c r="AE716" s="16"/>
      <c r="AF716" s="16" t="n">
        <v>0</v>
      </c>
      <c r="AG716" s="16" t="n">
        <v>0</v>
      </c>
      <c r="AH716" s="16" t="n">
        <v>0</v>
      </c>
      <c r="AI716" s="16" t="n">
        <v>0</v>
      </c>
      <c r="AJ716" s="16" t="n">
        <v>0.0133863815709293</v>
      </c>
      <c r="AK716" s="16" t="n">
        <v>0</v>
      </c>
      <c r="AL716" s="16" t="n">
        <v>0</v>
      </c>
      <c r="AM716" s="16" t="n">
        <v>0</v>
      </c>
      <c r="AN716" s="16" t="n">
        <v>0</v>
      </c>
      <c r="AO716" s="16" t="n">
        <v>0</v>
      </c>
      <c r="AP716" s="16" t="n">
        <v>0</v>
      </c>
      <c r="AQ716" s="16"/>
      <c r="AR716" s="16" t="n">
        <v>0</v>
      </c>
      <c r="AS716" s="16" t="n">
        <v>0.00113098480112502</v>
      </c>
      <c r="AT716" s="16" t="n">
        <v>0</v>
      </c>
    </row>
    <row r="717">
      <c r="B717" t="s">
        <v>317</v>
      </c>
      <c r="C717" s="16" t="n">
        <v>0.167452529986817</v>
      </c>
      <c r="D717" s="16" t="n">
        <v>0.00921012634556746</v>
      </c>
      <c r="E717" s="16" t="n">
        <v>0</v>
      </c>
      <c r="F717" s="16" t="n">
        <v>0.259475894847453</v>
      </c>
      <c r="G717" s="16"/>
      <c r="H717" s="16" t="n">
        <v>0</v>
      </c>
      <c r="I717" s="16" t="n">
        <v>0.399006891304933</v>
      </c>
      <c r="J717" s="16"/>
      <c r="K717" s="16" t="n">
        <v>0.213684892952218</v>
      </c>
      <c r="L717" s="16"/>
      <c r="M717" s="16" t="n">
        <v>0.200179627532537</v>
      </c>
      <c r="N717" s="16" t="n">
        <v>0</v>
      </c>
      <c r="O717" s="16" t="n">
        <v>0</v>
      </c>
      <c r="P717" s="16" t="n">
        <v>0.0146940544129743</v>
      </c>
      <c r="Q717" s="16"/>
      <c r="R717" s="16" t="n">
        <v>0</v>
      </c>
      <c r="S717" s="16" t="n">
        <v>0</v>
      </c>
      <c r="T717" s="16" t="n">
        <v>0.329489062902544</v>
      </c>
      <c r="U717" s="16" t="n">
        <v>0.186630369954854</v>
      </c>
      <c r="V717" s="16" t="n">
        <v>0.00117458142390434</v>
      </c>
      <c r="W717" s="16"/>
      <c r="X717" s="16" t="n">
        <v>0.195270412783428</v>
      </c>
      <c r="Y717" s="16" t="n">
        <v>0</v>
      </c>
      <c r="Z717" s="16" t="n">
        <v>0.425129266612237</v>
      </c>
      <c r="AA717" s="16" t="n">
        <v>0</v>
      </c>
      <c r="AB717" s="16" t="n">
        <v>0</v>
      </c>
      <c r="AC717" s="16" t="n">
        <v>0</v>
      </c>
      <c r="AD717" s="16" t="n">
        <v>0.0227218123404889</v>
      </c>
      <c r="AE717" s="16"/>
      <c r="AF717" s="16" t="n">
        <v>0.00259928446748226</v>
      </c>
      <c r="AG717" s="16" t="n">
        <v>0</v>
      </c>
      <c r="AH717" s="16" t="n">
        <v>0</v>
      </c>
      <c r="AI717" s="16" t="n">
        <v>0</v>
      </c>
      <c r="AJ717" s="16" t="n">
        <v>0</v>
      </c>
      <c r="AK717" s="16" t="n">
        <v>0.682062673905631</v>
      </c>
      <c r="AL717" s="16" t="n">
        <v>0.876848145881425</v>
      </c>
      <c r="AM717" s="16" t="n">
        <v>0</v>
      </c>
      <c r="AN717" s="16" t="n">
        <v>0</v>
      </c>
      <c r="AO717" s="16" t="n">
        <v>0</v>
      </c>
      <c r="AP717" s="16" t="n">
        <v>0</v>
      </c>
      <c r="AQ717" s="16"/>
      <c r="AR717" s="16" t="n">
        <v>0.420612260146449</v>
      </c>
      <c r="AS717" s="16" t="n">
        <v>0</v>
      </c>
      <c r="AT717" s="16" t="n">
        <v>0</v>
      </c>
    </row>
    <row r="718">
      <c r="B718" t="s">
        <v>318</v>
      </c>
      <c r="C718" s="16" t="n">
        <v>0.325789018473528</v>
      </c>
      <c r="D718" s="16" t="n">
        <v>0</v>
      </c>
      <c r="E718" s="16" t="n">
        <v>0.0218030760109195</v>
      </c>
      <c r="F718" s="16" t="n">
        <v>0.494303277327818</v>
      </c>
      <c r="G718" s="16"/>
      <c r="H718" s="16" t="n">
        <v>0</v>
      </c>
      <c r="I718" s="16" t="n">
        <v>0.0172018243386208</v>
      </c>
      <c r="J718" s="16"/>
      <c r="K718" s="16" t="n">
        <v>0.000626567975770791</v>
      </c>
      <c r="L718" s="16"/>
      <c r="M718" s="16" t="n">
        <v>0.381343500141961</v>
      </c>
      <c r="N718" s="16" t="n">
        <v>0</v>
      </c>
      <c r="O718" s="16" t="n">
        <v>0.103399265498875</v>
      </c>
      <c r="P718" s="16" t="n">
        <v>0.0160239662383668</v>
      </c>
      <c r="Q718" s="16"/>
      <c r="R718" s="16" t="n">
        <v>0</v>
      </c>
      <c r="S718" s="16" t="n">
        <v>0</v>
      </c>
      <c r="T718" s="16" t="n">
        <v>0</v>
      </c>
      <c r="U718" s="16" t="n">
        <v>0.726630413970285</v>
      </c>
      <c r="V718" s="16" t="n">
        <v>0.00128088902843843</v>
      </c>
      <c r="W718" s="16"/>
      <c r="X718" s="16" t="n">
        <v>0.743982827851896</v>
      </c>
      <c r="Y718" s="16" t="n">
        <v>0</v>
      </c>
      <c r="Z718" s="16" t="n">
        <v>0</v>
      </c>
      <c r="AA718" s="16" t="n">
        <v>0</v>
      </c>
      <c r="AB718" s="16" t="n">
        <v>0</v>
      </c>
      <c r="AC718" s="16" t="n">
        <v>0.305408841645484</v>
      </c>
      <c r="AD718" s="16" t="n">
        <v>0</v>
      </c>
      <c r="AE718" s="16"/>
      <c r="AF718" s="16" t="n">
        <v>0</v>
      </c>
      <c r="AG718" s="16" t="n">
        <v>0</v>
      </c>
      <c r="AH718" s="16" t="n">
        <v>0.0116892665088249</v>
      </c>
      <c r="AI718" s="16" t="n">
        <v>0.0918498513349996</v>
      </c>
      <c r="AJ718" s="16" t="n">
        <v>0.296043251806618</v>
      </c>
      <c r="AK718" s="16" t="n">
        <v>0</v>
      </c>
      <c r="AL718" s="16" t="n">
        <v>0</v>
      </c>
      <c r="AM718" s="16" t="n">
        <v>0.533628033654386</v>
      </c>
      <c r="AN718" s="16" t="n">
        <v>0</v>
      </c>
      <c r="AO718" s="16" t="n">
        <v>0</v>
      </c>
      <c r="AP718" s="16" t="n">
        <v>0</v>
      </c>
      <c r="AQ718" s="16"/>
      <c r="AR718" s="16" t="n">
        <v>0</v>
      </c>
      <c r="AS718" s="16" t="n">
        <v>0.00828995648665296</v>
      </c>
      <c r="AT718" s="16" t="n">
        <v>0.841306864175867</v>
      </c>
    </row>
    <row r="719">
      <c r="B719" t="s">
        <v>319</v>
      </c>
      <c r="C719" s="16" t="n">
        <v>0.0874000657908397</v>
      </c>
      <c r="D719" s="16" t="n">
        <v>0.00921012634556746</v>
      </c>
      <c r="E719" s="16" t="n">
        <v>0.0100770020997522</v>
      </c>
      <c r="F719" s="16" t="n">
        <v>0.130086792839054</v>
      </c>
      <c r="G719" s="16"/>
      <c r="H719" s="16" t="n">
        <v>0.14497646829958</v>
      </c>
      <c r="I719" s="16" t="n">
        <v>0.204330694097954</v>
      </c>
      <c r="J719" s="16"/>
      <c r="K719" s="16" t="n">
        <v>0.00363691953537442</v>
      </c>
      <c r="L719" s="16"/>
      <c r="M719" s="16" t="n">
        <v>0.100089813766268</v>
      </c>
      <c r="N719" s="16" t="n">
        <v>0</v>
      </c>
      <c r="O719" s="16" t="n">
        <v>0.0421993045425118</v>
      </c>
      <c r="P719" s="16" t="n">
        <v>0.0614360413026821</v>
      </c>
      <c r="Q719" s="16"/>
      <c r="R719" s="16" t="n">
        <v>0</v>
      </c>
      <c r="S719" s="16" t="n">
        <v>0.0137231869057428</v>
      </c>
      <c r="T719" s="16" t="n">
        <v>0</v>
      </c>
      <c r="U719" s="16" t="n">
        <v>0.00372368977754948</v>
      </c>
      <c r="V719" s="16" t="n">
        <v>0.440464753791594</v>
      </c>
      <c r="W719" s="16"/>
      <c r="X719" s="16" t="n">
        <v>0</v>
      </c>
      <c r="Y719" s="16" t="n">
        <v>0.207899642327925</v>
      </c>
      <c r="Z719" s="16" t="n">
        <v>0</v>
      </c>
      <c r="AA719" s="16" t="n">
        <v>0.298583159977709</v>
      </c>
      <c r="AB719" s="16" t="n">
        <v>0.0270576988570218</v>
      </c>
      <c r="AC719" s="16" t="n">
        <v>0.0302555837977029</v>
      </c>
      <c r="AD719" s="16" t="n">
        <v>0.0227218123404889</v>
      </c>
      <c r="AE719" s="16"/>
      <c r="AF719" s="16" t="n">
        <v>0.969525847528416</v>
      </c>
      <c r="AG719" s="16" t="n">
        <v>0</v>
      </c>
      <c r="AH719" s="16" t="n">
        <v>0.0224083803395301</v>
      </c>
      <c r="AI719" s="16" t="n">
        <v>0.0842267571750478</v>
      </c>
      <c r="AJ719" s="16" t="n">
        <v>0</v>
      </c>
      <c r="AK719" s="16" t="n">
        <v>0</v>
      </c>
      <c r="AL719" s="16" t="n">
        <v>0</v>
      </c>
      <c r="AM719" s="16" t="n">
        <v>0.00276041036108456</v>
      </c>
      <c r="AN719" s="16" t="n">
        <v>0</v>
      </c>
      <c r="AO719" s="16" t="n">
        <v>0</v>
      </c>
      <c r="AP719" s="16" t="n">
        <v>0</v>
      </c>
      <c r="AQ719" s="16"/>
      <c r="AR719" s="16" t="n">
        <v>0.218302426891591</v>
      </c>
      <c r="AS719" s="16" t="n">
        <v>0.00226196960225004</v>
      </c>
      <c r="AT719" s="16" t="n">
        <v>0</v>
      </c>
    </row>
    <row r="720">
      <c r="B720" t="s">
        <v>320</v>
      </c>
      <c r="C720" s="16" t="n">
        <v>0.098928256289214</v>
      </c>
      <c r="D720" s="16" t="n">
        <v>0</v>
      </c>
      <c r="E720" s="16" t="n">
        <v>0.29668204794366</v>
      </c>
      <c r="F720" s="16" t="n">
        <v>0.0010781091277799</v>
      </c>
      <c r="G720" s="16"/>
      <c r="H720" s="16" t="n">
        <v>0</v>
      </c>
      <c r="I720" s="16" t="n">
        <v>0.00219134134687533</v>
      </c>
      <c r="J720" s="16"/>
      <c r="K720" s="16" t="n">
        <v>0.233024828551882</v>
      </c>
      <c r="L720" s="16"/>
      <c r="M720" s="16" t="n">
        <v>0.109148622396483</v>
      </c>
      <c r="N720" s="16" t="n">
        <v>0.0833956946695089</v>
      </c>
      <c r="O720" s="16" t="n">
        <v>0</v>
      </c>
      <c r="P720" s="16" t="n">
        <v>0.0601061294772896</v>
      </c>
      <c r="Q720" s="16"/>
      <c r="R720" s="16" t="n">
        <v>0</v>
      </c>
      <c r="S720" s="16" t="n">
        <v>0.879272484527742</v>
      </c>
      <c r="T720" s="16" t="n">
        <v>0.0269030306455111</v>
      </c>
      <c r="U720" s="16" t="n">
        <v>0.00205269976577649</v>
      </c>
      <c r="V720" s="16" t="n">
        <v>0</v>
      </c>
      <c r="W720" s="16"/>
      <c r="X720" s="16" t="n">
        <v>0</v>
      </c>
      <c r="Y720" s="16" t="n">
        <v>0</v>
      </c>
      <c r="Z720" s="16" t="n">
        <v>0</v>
      </c>
      <c r="AA720" s="16" t="n">
        <v>0.35078935055223</v>
      </c>
      <c r="AB720" s="16" t="n">
        <v>0.00893611125494537</v>
      </c>
      <c r="AC720" s="16" t="n">
        <v>0.00951130288211263</v>
      </c>
      <c r="AD720" s="16" t="n">
        <v>0</v>
      </c>
      <c r="AE720" s="16"/>
      <c r="AF720" s="16" t="n">
        <v>0.00259928446748226</v>
      </c>
      <c r="AG720" s="16" t="n">
        <v>0</v>
      </c>
      <c r="AH720" s="16" t="n">
        <v>0</v>
      </c>
      <c r="AI720" s="16" t="n">
        <v>0.0278168397370632</v>
      </c>
      <c r="AJ720" s="16" t="n">
        <v>0.0122753765372461</v>
      </c>
      <c r="AK720" s="16" t="n">
        <v>0</v>
      </c>
      <c r="AL720" s="16" t="n">
        <v>0</v>
      </c>
      <c r="AM720" s="16" t="n">
        <v>0.152735695570628</v>
      </c>
      <c r="AN720" s="16" t="n">
        <v>0</v>
      </c>
      <c r="AO720" s="16" t="n">
        <v>0.827507042532723</v>
      </c>
      <c r="AP720" s="16" t="n">
        <v>0</v>
      </c>
      <c r="AQ720" s="16"/>
      <c r="AR720" s="16" t="n">
        <v>0.0188427642393618</v>
      </c>
      <c r="AS720" s="16" t="n">
        <v>0.421751810582608</v>
      </c>
      <c r="AT720" s="16" t="n">
        <v>0</v>
      </c>
    </row>
    <row r="721">
      <c r="B721" t="s">
        <v>321</v>
      </c>
      <c r="C721" s="16" t="n">
        <v>0.0203995726238939</v>
      </c>
      <c r="D721" s="16" t="n">
        <v>0.420786230197518</v>
      </c>
      <c r="E721" s="16" t="n">
        <v>0.0185355135450068</v>
      </c>
      <c r="F721" s="16" t="n">
        <v>0.00619208291551196</v>
      </c>
      <c r="G721" s="16"/>
      <c r="H721" s="16" t="n">
        <v>0.0431380397966349</v>
      </c>
      <c r="I721" s="16" t="n">
        <v>0.0322802727795907</v>
      </c>
      <c r="J721" s="16"/>
      <c r="K721" s="16" t="n">
        <v>0.00880285650630365</v>
      </c>
      <c r="L721" s="16"/>
      <c r="M721" s="16" t="n">
        <v>0</v>
      </c>
      <c r="N721" s="16" t="n">
        <v>0.0833956946695089</v>
      </c>
      <c r="O721" s="16" t="n">
        <v>0.143688908059842</v>
      </c>
      <c r="P721" s="16" t="n">
        <v>0.253656806083297</v>
      </c>
      <c r="Q721" s="16"/>
      <c r="R721" s="16" t="n">
        <v>0</v>
      </c>
      <c r="S721" s="16" t="n">
        <v>0.0137231869057428</v>
      </c>
      <c r="T721" s="16" t="n">
        <v>0.0347793019424783</v>
      </c>
      <c r="U721" s="16" t="n">
        <v>0.0205130796948363</v>
      </c>
      <c r="V721" s="16" t="n">
        <v>0.00501724850921962</v>
      </c>
      <c r="W721" s="16"/>
      <c r="X721" s="16" t="n">
        <v>0</v>
      </c>
      <c r="Y721" s="16" t="n">
        <v>0</v>
      </c>
      <c r="Z721" s="16" t="n">
        <v>0.0288146985607214</v>
      </c>
      <c r="AA721" s="16" t="n">
        <v>0.0101637781918404</v>
      </c>
      <c r="AB721" s="16" t="n">
        <v>0.195295804900315</v>
      </c>
      <c r="AC721" s="16" t="n">
        <v>0.0484173519862456</v>
      </c>
      <c r="AD721" s="16" t="n">
        <v>0.0475001031774291</v>
      </c>
      <c r="AE721" s="16"/>
      <c r="AF721" s="16" t="n">
        <v>0</v>
      </c>
      <c r="AG721" s="16" t="n">
        <v>0.145626275830248</v>
      </c>
      <c r="AH721" s="16" t="n">
        <v>0.07953972067199</v>
      </c>
      <c r="AI721" s="16" t="n">
        <v>0.0544293719267339</v>
      </c>
      <c r="AJ721" s="16" t="n">
        <v>0.136746095803887</v>
      </c>
      <c r="AK721" s="16" t="n">
        <v>0.0595248416308988</v>
      </c>
      <c r="AL721" s="16" t="n">
        <v>0.0615759270592877</v>
      </c>
      <c r="AM721" s="16" t="n">
        <v>0.000410682828076086</v>
      </c>
      <c r="AN721" s="16" t="n">
        <v>0</v>
      </c>
      <c r="AO721" s="16" t="n">
        <v>0.172492957467277</v>
      </c>
      <c r="AP721" s="16" t="n">
        <v>0</v>
      </c>
      <c r="AQ721" s="16"/>
      <c r="AR721" s="16" t="n">
        <v>0.0323901940314104</v>
      </c>
      <c r="AS721" s="16" t="n">
        <v>0.0056549240056251</v>
      </c>
      <c r="AT721" s="16" t="n">
        <v>0.0163037089110741</v>
      </c>
    </row>
    <row r="722">
      <c r="B722" t="s">
        <v>322</v>
      </c>
      <c r="C722" s="16" t="n">
        <v>0.0249368964645809</v>
      </c>
      <c r="D722" s="16" t="n">
        <v>0</v>
      </c>
      <c r="E722" s="16" t="n">
        <v>0.0520879939141759</v>
      </c>
      <c r="F722" s="16" t="n">
        <v>0.0119323763548649</v>
      </c>
      <c r="G722" s="16"/>
      <c r="H722" s="16" t="n">
        <v>0.146766592804225</v>
      </c>
      <c r="I722" s="16" t="n">
        <v>0.0214367813147813</v>
      </c>
      <c r="J722" s="16"/>
      <c r="K722" s="16" t="n">
        <v>0.0196532210867134</v>
      </c>
      <c r="L722" s="16"/>
      <c r="M722" s="16" t="n">
        <v>0</v>
      </c>
      <c r="N722" s="16" t="n">
        <v>0.265282838714576</v>
      </c>
      <c r="O722" s="16" t="n">
        <v>0.0210996522712559</v>
      </c>
      <c r="P722" s="16" t="n">
        <v>0.117420580890351</v>
      </c>
      <c r="Q722" s="16"/>
      <c r="R722" s="16" t="n">
        <v>0</v>
      </c>
      <c r="S722" s="16" t="n">
        <v>0.0658347678492863</v>
      </c>
      <c r="T722" s="16" t="n">
        <v>0.0345654767868398</v>
      </c>
      <c r="U722" s="16" t="n">
        <v>0.0166176993611425</v>
      </c>
      <c r="V722" s="16" t="n">
        <v>0.00989040251130045</v>
      </c>
      <c r="W722" s="16"/>
      <c r="X722" s="16" t="n">
        <v>0</v>
      </c>
      <c r="Y722" s="16" t="n">
        <v>0</v>
      </c>
      <c r="Z722" s="16" t="n">
        <v>0.0391003750977889</v>
      </c>
      <c r="AA722" s="16" t="n">
        <v>0.0243795403475647</v>
      </c>
      <c r="AB722" s="16" t="n">
        <v>0.150102388795292</v>
      </c>
      <c r="AC722" s="16" t="n">
        <v>0.036238188437888</v>
      </c>
      <c r="AD722" s="16" t="n">
        <v>0.168604106203895</v>
      </c>
      <c r="AE722" s="16"/>
      <c r="AF722" s="16" t="n">
        <v>0</v>
      </c>
      <c r="AG722" s="16" t="n">
        <v>0.151931047498733</v>
      </c>
      <c r="AH722" s="16" t="n">
        <v>0.0107191138307052</v>
      </c>
      <c r="AI722" s="16" t="n">
        <v>0.134923805111158</v>
      </c>
      <c r="AJ722" s="16" t="n">
        <v>0</v>
      </c>
      <c r="AK722" s="16" t="n">
        <v>0</v>
      </c>
      <c r="AL722" s="16" t="n">
        <v>0.00235770999698846</v>
      </c>
      <c r="AM722" s="16" t="n">
        <v>0.0124709848102467</v>
      </c>
      <c r="AN722" s="16" t="n">
        <v>0.502285216160148</v>
      </c>
      <c r="AO722" s="16" t="n">
        <v>0</v>
      </c>
      <c r="AP722" s="16" t="n">
        <v>0</v>
      </c>
      <c r="AQ722" s="16"/>
      <c r="AR722" s="16" t="n">
        <v>0.0218526497438644</v>
      </c>
      <c r="AS722" s="16" t="n">
        <v>0.0709499853224346</v>
      </c>
      <c r="AT722" s="16" t="n">
        <v>0.00222428754723611</v>
      </c>
    </row>
    <row r="723">
      <c r="B723" t="s">
        <v>323</v>
      </c>
      <c r="C723" s="16" t="n">
        <v>0.114056448505145</v>
      </c>
      <c r="D723" s="16" t="n">
        <v>0.0192538317426399</v>
      </c>
      <c r="E723" s="16" t="n">
        <v>0.285436990847743</v>
      </c>
      <c r="F723" s="16" t="n">
        <v>0.0295994505632654</v>
      </c>
      <c r="G723" s="16"/>
      <c r="H723" s="16" t="n">
        <v>0</v>
      </c>
      <c r="I723" s="16" t="n">
        <v>0.0545066245369875</v>
      </c>
      <c r="J723" s="16"/>
      <c r="K723" s="16" t="n">
        <v>0.264329072345104</v>
      </c>
      <c r="L723" s="16"/>
      <c r="M723" s="16" t="n">
        <v>0.109148622396483</v>
      </c>
      <c r="N723" s="16" t="n">
        <v>0.166791389339018</v>
      </c>
      <c r="O723" s="16" t="n">
        <v>0.126408579751677</v>
      </c>
      <c r="P723" s="16" t="n">
        <v>0.0454120750643154</v>
      </c>
      <c r="Q723" s="16"/>
      <c r="R723" s="16" t="n">
        <v>0.5</v>
      </c>
      <c r="S723" s="16" t="n">
        <v>0</v>
      </c>
      <c r="T723" s="16" t="n">
        <v>0.413116124495885</v>
      </c>
      <c r="U723" s="16" t="n">
        <v>0.0126041411050646</v>
      </c>
      <c r="V723" s="16" t="n">
        <v>0.0105633144107873</v>
      </c>
      <c r="W723" s="16"/>
      <c r="X723" s="16" t="n">
        <v>0</v>
      </c>
      <c r="Y723" s="16" t="n">
        <v>0.792100357672075</v>
      </c>
      <c r="Z723" s="16" t="n">
        <v>0.471496941520223</v>
      </c>
      <c r="AA723" s="16" t="n">
        <v>0</v>
      </c>
      <c r="AB723" s="16" t="n">
        <v>0.263884475814145</v>
      </c>
      <c r="AC723" s="16" t="n">
        <v>0.0656541624448107</v>
      </c>
      <c r="AD723" s="16" t="n">
        <v>0.0475001031774291</v>
      </c>
      <c r="AE723" s="16"/>
      <c r="AF723" s="16" t="n">
        <v>0</v>
      </c>
      <c r="AG723" s="16" t="n">
        <v>0</v>
      </c>
      <c r="AH723" s="16" t="n">
        <v>0</v>
      </c>
      <c r="AI723" s="16" t="n">
        <v>0.52252661753995</v>
      </c>
      <c r="AJ723" s="16" t="n">
        <v>0</v>
      </c>
      <c r="AK723" s="16" t="n">
        <v>0.0462293045706412</v>
      </c>
      <c r="AL723" s="16" t="n">
        <v>0</v>
      </c>
      <c r="AM723" s="16" t="n">
        <v>0.15533525900862</v>
      </c>
      <c r="AN723" s="16" t="n">
        <v>0.240269592265137</v>
      </c>
      <c r="AO723" s="16" t="n">
        <v>0</v>
      </c>
      <c r="AP723" s="16" t="n">
        <v>0</v>
      </c>
      <c r="AQ723" s="16"/>
      <c r="AR723" s="16" t="n">
        <v>0.0354266418394532</v>
      </c>
      <c r="AS723" s="16" t="n">
        <v>0.436069753953664</v>
      </c>
      <c r="AT723" s="16" t="n">
        <v>0.014079421363838</v>
      </c>
    </row>
    <row r="724">
      <c r="B724" t="s">
        <v>324</v>
      </c>
      <c r="C724" s="16" t="n">
        <v>0.0410018312567412</v>
      </c>
      <c r="D724" s="16" t="n">
        <v>0.407059157782176</v>
      </c>
      <c r="E724" s="16" t="n">
        <v>0.0482317345017386</v>
      </c>
      <c r="F724" s="16" t="n">
        <v>0.0234225322022794</v>
      </c>
      <c r="G724" s="16"/>
      <c r="H724" s="16" t="n">
        <v>0.62377098380757</v>
      </c>
      <c r="I724" s="16" t="n">
        <v>0.0515740510984271</v>
      </c>
      <c r="J724" s="16"/>
      <c r="K724" s="16" t="n">
        <v>0.0349872611097409</v>
      </c>
      <c r="L724" s="16"/>
      <c r="M724" s="16" t="n">
        <v>0</v>
      </c>
      <c r="N724" s="16" t="n">
        <v>0.0833956946695089</v>
      </c>
      <c r="O724" s="16" t="n">
        <v>0.49608600909898</v>
      </c>
      <c r="P724" s="16" t="n">
        <v>0.0467419868897079</v>
      </c>
      <c r="Q724" s="16"/>
      <c r="R724" s="16" t="n">
        <v>0</v>
      </c>
      <c r="S724" s="16" t="n">
        <v>0.0274463738114856</v>
      </c>
      <c r="T724" s="16" t="n">
        <v>0.0482692333079802</v>
      </c>
      <c r="U724" s="16" t="n">
        <v>0.0242046414063001</v>
      </c>
      <c r="V724" s="16" t="n">
        <v>0.078691875964985</v>
      </c>
      <c r="W724" s="16"/>
      <c r="X724" s="16" t="n">
        <v>0</v>
      </c>
      <c r="Y724" s="16" t="n">
        <v>0</v>
      </c>
      <c r="Z724" s="16" t="n">
        <v>0.0354587182090293</v>
      </c>
      <c r="AA724" s="16" t="n">
        <v>0.0110836692190616</v>
      </c>
      <c r="AB724" s="16" t="n">
        <v>0.345400527423963</v>
      </c>
      <c r="AC724" s="16" t="n">
        <v>0.458765077485756</v>
      </c>
      <c r="AD724" s="16" t="n">
        <v>0.193382397040835</v>
      </c>
      <c r="AE724" s="16"/>
      <c r="AF724" s="16" t="n">
        <v>0</v>
      </c>
      <c r="AG724" s="16" t="n">
        <v>0.480850877091405</v>
      </c>
      <c r="AH724" s="16" t="n">
        <v>0.823114288183685</v>
      </c>
      <c r="AI724" s="16" t="n">
        <v>0</v>
      </c>
      <c r="AJ724" s="16" t="n">
        <v>0.54154889428132</v>
      </c>
      <c r="AK724" s="16" t="n">
        <v>0</v>
      </c>
      <c r="AL724" s="16" t="n">
        <v>0.0568605070653108</v>
      </c>
      <c r="AM724" s="16" t="n">
        <v>0</v>
      </c>
      <c r="AN724" s="16" t="n">
        <v>0.240904403801165</v>
      </c>
      <c r="AO724" s="16" t="n">
        <v>0</v>
      </c>
      <c r="AP724" s="16" t="n">
        <v>0</v>
      </c>
      <c r="AQ724" s="16"/>
      <c r="AR724" s="16" t="n">
        <v>0.0355863567413274</v>
      </c>
      <c r="AS724" s="16" t="n">
        <v>0.0237388846588339</v>
      </c>
      <c r="AT724" s="16" t="n">
        <v>0.0563176854553519</v>
      </c>
    </row>
    <row r="725">
      <c r="B725" t="s">
        <v>325</v>
      </c>
      <c r="C725" s="16" t="n">
        <v>0.00224673243157615</v>
      </c>
      <c r="D725" s="16" t="n">
        <v>0.00921012634556746</v>
      </c>
      <c r="E725" s="16" t="n">
        <v>0.0014194750360307</v>
      </c>
      <c r="F725" s="16" t="n">
        <v>0.00240799329491982</v>
      </c>
      <c r="G725" s="16"/>
      <c r="H725" s="16" t="n">
        <v>0</v>
      </c>
      <c r="I725" s="16" t="n">
        <v>0.00535352749336036</v>
      </c>
      <c r="J725" s="16"/>
      <c r="K725" s="16" t="n">
        <v>0.00120113383496231</v>
      </c>
      <c r="L725" s="16"/>
      <c r="M725" s="16" t="n">
        <v>0</v>
      </c>
      <c r="N725" s="16" t="n">
        <v>0</v>
      </c>
      <c r="O725" s="16" t="n">
        <v>0.023009314252801</v>
      </c>
      <c r="P725" s="16" t="n">
        <v>0.0454120750643154</v>
      </c>
      <c r="Q725" s="16"/>
      <c r="R725" s="16" t="n">
        <v>0.5</v>
      </c>
      <c r="S725" s="16" t="n">
        <v>0</v>
      </c>
      <c r="T725" s="16" t="n">
        <v>0</v>
      </c>
      <c r="U725" s="16" t="n">
        <v>0.00104905896194746</v>
      </c>
      <c r="V725" s="16" t="n">
        <v>0.00117458142390434</v>
      </c>
      <c r="W725" s="16"/>
      <c r="X725" s="16" t="n">
        <v>0</v>
      </c>
      <c r="Y725" s="16" t="n">
        <v>0</v>
      </c>
      <c r="Z725" s="16" t="n">
        <v>0</v>
      </c>
      <c r="AA725" s="16" t="n">
        <v>0</v>
      </c>
      <c r="AB725" s="16" t="n">
        <v>0.00466149647715933</v>
      </c>
      <c r="AC725" s="16" t="n">
        <v>0.00951130288211263</v>
      </c>
      <c r="AD725" s="16" t="n">
        <v>0.179564841832114</v>
      </c>
      <c r="AE725" s="16"/>
      <c r="AF725" s="16" t="n">
        <v>0.00259928446748226</v>
      </c>
      <c r="AG725" s="16" t="n">
        <v>0</v>
      </c>
      <c r="AH725" s="16" t="n">
        <v>0.0116892665088249</v>
      </c>
      <c r="AI725" s="16" t="n">
        <v>0</v>
      </c>
      <c r="AJ725" s="16" t="n">
        <v>0</v>
      </c>
      <c r="AK725" s="16" t="n">
        <v>0</v>
      </c>
      <c r="AL725" s="16" t="n">
        <v>0</v>
      </c>
      <c r="AM725" s="16" t="n">
        <v>0</v>
      </c>
      <c r="AN725" s="16" t="n">
        <v>0.00791233388168824</v>
      </c>
      <c r="AO725" s="16" t="n">
        <v>0</v>
      </c>
      <c r="AP725" s="16" t="n">
        <v>0.863571684248773</v>
      </c>
      <c r="AQ725" s="16"/>
      <c r="AR725" s="16" t="n">
        <v>0.00112944331963525</v>
      </c>
      <c r="AS725" s="16" t="n">
        <v>0.00828995648665296</v>
      </c>
      <c r="AT725" s="16" t="n">
        <v>0</v>
      </c>
    </row>
    <row r="726">
      <c r="B726" t="s">
        <v>326</v>
      </c>
      <c r="C726" s="16" t="n">
        <v>0.00361401202952392</v>
      </c>
      <c r="D726" s="16" t="n">
        <v>0.0192538317426399</v>
      </c>
      <c r="E726" s="16" t="n">
        <v>0.00875500457162608</v>
      </c>
      <c r="F726" s="16" t="n">
        <v>0.000380418297123693</v>
      </c>
      <c r="G726" s="16"/>
      <c r="H726" s="16" t="n">
        <v>0</v>
      </c>
      <c r="I726" s="16" t="n">
        <v>0.00486629934421177</v>
      </c>
      <c r="J726" s="16"/>
      <c r="K726" s="16" t="n">
        <v>0.00454065133897845</v>
      </c>
      <c r="L726" s="16"/>
      <c r="M726" s="16" t="n">
        <v>0</v>
      </c>
      <c r="N726" s="16" t="n">
        <v>0</v>
      </c>
      <c r="O726" s="16" t="n">
        <v>0.023009314252801</v>
      </c>
      <c r="P726" s="16" t="n">
        <v>0.13477445895411</v>
      </c>
      <c r="Q726" s="16"/>
      <c r="R726" s="16" t="n">
        <v>0</v>
      </c>
      <c r="S726" s="16" t="n">
        <v>0</v>
      </c>
      <c r="T726" s="16" t="n">
        <v>0.00949092564170927</v>
      </c>
      <c r="U726" s="16" t="n">
        <v>0.0026907746420463</v>
      </c>
      <c r="V726" s="16" t="n">
        <v>0</v>
      </c>
      <c r="W726" s="16"/>
      <c r="X726" s="16" t="n">
        <v>0</v>
      </c>
      <c r="Y726" s="16" t="n">
        <v>0</v>
      </c>
      <c r="Z726" s="16" t="n">
        <v>0</v>
      </c>
      <c r="AA726" s="16" t="n">
        <v>0.00641734173388477</v>
      </c>
      <c r="AB726" s="16" t="n">
        <v>0</v>
      </c>
      <c r="AC726" s="16" t="n">
        <v>0.036238188437888</v>
      </c>
      <c r="AD726" s="16" t="n">
        <v>0.0970566848513094</v>
      </c>
      <c r="AE726" s="16"/>
      <c r="AF726" s="16" t="n">
        <v>0.00566907476728422</v>
      </c>
      <c r="AG726" s="16" t="n">
        <v>0.151931047498733</v>
      </c>
      <c r="AH726" s="16" t="n">
        <v>0.0408399639564403</v>
      </c>
      <c r="AI726" s="16" t="n">
        <v>0</v>
      </c>
      <c r="AJ726" s="16" t="n">
        <v>0</v>
      </c>
      <c r="AK726" s="16" t="n">
        <v>0</v>
      </c>
      <c r="AL726" s="16" t="n">
        <v>0.00235770999698846</v>
      </c>
      <c r="AM726" s="16" t="n">
        <v>0.00259956343799198</v>
      </c>
      <c r="AN726" s="16" t="n">
        <v>0</v>
      </c>
      <c r="AO726" s="16" t="n">
        <v>0</v>
      </c>
      <c r="AP726" s="16" t="n">
        <v>0</v>
      </c>
      <c r="AQ726" s="16"/>
      <c r="AR726" s="16" t="n">
        <v>0.000564721659817624</v>
      </c>
      <c r="AS726" s="16" t="n">
        <v>0.011682910890028</v>
      </c>
      <c r="AT726" s="16" t="n">
        <v>0.00222428754723611</v>
      </c>
    </row>
    <row r="727">
      <c r="B727" t="s">
        <v>327</v>
      </c>
      <c r="C727" s="16" t="n">
        <v>0.00145068971693371</v>
      </c>
      <c r="D727" s="16" t="n">
        <v>0.0192538317426399</v>
      </c>
      <c r="E727" s="16" t="n">
        <v>0.00296186011614879</v>
      </c>
      <c r="F727" s="16" t="n">
        <v>0</v>
      </c>
      <c r="G727" s="16"/>
      <c r="H727" s="16" t="n">
        <v>0</v>
      </c>
      <c r="I727" s="16" t="n">
        <v>0.00175259894778293</v>
      </c>
      <c r="J727" s="16"/>
      <c r="K727" s="16" t="n">
        <v>0.000574565859191523</v>
      </c>
      <c r="L727" s="16"/>
      <c r="M727" s="16" t="n">
        <v>0</v>
      </c>
      <c r="N727" s="16" t="n">
        <v>0</v>
      </c>
      <c r="O727" s="16" t="n">
        <v>0</v>
      </c>
      <c r="P727" s="16" t="n">
        <v>0.0948138856048082</v>
      </c>
      <c r="Q727" s="16"/>
      <c r="R727" s="16" t="n">
        <v>0</v>
      </c>
      <c r="S727" s="16" t="n">
        <v>0</v>
      </c>
      <c r="T727" s="16" t="n">
        <v>0.000885945486858269</v>
      </c>
      <c r="U727" s="16" t="n">
        <v>0.00273619280016474</v>
      </c>
      <c r="V727" s="16" t="n">
        <v>0</v>
      </c>
      <c r="W727" s="16"/>
      <c r="X727" s="16" t="n">
        <v>0</v>
      </c>
      <c r="Y727" s="16" t="n">
        <v>0</v>
      </c>
      <c r="Z727" s="16" t="n">
        <v>0</v>
      </c>
      <c r="AA727" s="16" t="n">
        <v>0</v>
      </c>
      <c r="AB727" s="16" t="n">
        <v>0.00466149647715933</v>
      </c>
      <c r="AC727" s="16" t="n">
        <v>0</v>
      </c>
      <c r="AD727" s="16" t="n">
        <v>0.12183497568825</v>
      </c>
      <c r="AE727" s="16"/>
      <c r="AF727" s="16" t="n">
        <v>0.00850361215092633</v>
      </c>
      <c r="AG727" s="16" t="n">
        <v>0.0696607520808813</v>
      </c>
      <c r="AH727" s="16" t="n">
        <v>0</v>
      </c>
      <c r="AI727" s="16" t="n">
        <v>0</v>
      </c>
      <c r="AJ727" s="16" t="n">
        <v>0</v>
      </c>
      <c r="AK727" s="16" t="n">
        <v>0</v>
      </c>
      <c r="AL727" s="16" t="n">
        <v>0</v>
      </c>
      <c r="AM727" s="16" t="n">
        <v>0</v>
      </c>
      <c r="AN727" s="16" t="n">
        <v>0.00862845389186186</v>
      </c>
      <c r="AO727" s="16" t="n">
        <v>0</v>
      </c>
      <c r="AP727" s="16" t="n">
        <v>0.136428315751227</v>
      </c>
      <c r="AQ727" s="16"/>
      <c r="AR727" s="16" t="n">
        <v>0.000564721659817624</v>
      </c>
      <c r="AS727" s="16" t="n">
        <v>0.0056549240056251</v>
      </c>
      <c r="AT727" s="16" t="n">
        <v>0</v>
      </c>
    </row>
    <row r="728">
      <c r="B728" t="s">
        <v>328</v>
      </c>
      <c r="C728" s="16" t="n">
        <v>0.000735518945296113</v>
      </c>
      <c r="D728" s="16" t="n">
        <v>0</v>
      </c>
      <c r="E728" s="16" t="n">
        <v>0.000740465029037197</v>
      </c>
      <c r="F728" s="16" t="n">
        <v>0.000760836594247386</v>
      </c>
      <c r="G728" s="16"/>
      <c r="H728" s="16" t="n">
        <v>0</v>
      </c>
      <c r="I728" s="16" t="n">
        <v>0.00175259894778293</v>
      </c>
      <c r="J728" s="16"/>
      <c r="K728" s="16" t="n">
        <v>0.000626567975770791</v>
      </c>
      <c r="L728" s="16"/>
      <c r="M728" s="16" t="n">
        <v>0</v>
      </c>
      <c r="N728" s="16" t="n">
        <v>0</v>
      </c>
      <c r="O728" s="16" t="n">
        <v>0</v>
      </c>
      <c r="P728" s="16" t="n">
        <v>0.0480718987151004</v>
      </c>
      <c r="Q728" s="16"/>
      <c r="R728" s="16" t="n">
        <v>0</v>
      </c>
      <c r="S728" s="16" t="n">
        <v>0</v>
      </c>
      <c r="T728" s="16" t="n">
        <v>0</v>
      </c>
      <c r="U728" s="16" t="n">
        <v>0.000547238560032948</v>
      </c>
      <c r="V728" s="16" t="n">
        <v>0.00256177805687685</v>
      </c>
      <c r="W728" s="16"/>
      <c r="X728" s="16" t="n">
        <v>0</v>
      </c>
      <c r="Y728" s="16" t="n">
        <v>0</v>
      </c>
      <c r="Z728" s="16" t="n">
        <v>0</v>
      </c>
      <c r="AA728" s="16" t="n">
        <v>0</v>
      </c>
      <c r="AB728" s="16" t="n">
        <v>0</v>
      </c>
      <c r="AC728" s="16" t="n">
        <v>0</v>
      </c>
      <c r="AD728" s="16" t="n">
        <v>0.0743348725108204</v>
      </c>
      <c r="AE728" s="16"/>
      <c r="AF728" s="16" t="n">
        <v>0.00850361215092633</v>
      </c>
      <c r="AG728" s="16" t="n">
        <v>0</v>
      </c>
      <c r="AH728" s="16" t="n">
        <v>0</v>
      </c>
      <c r="AI728" s="16" t="n">
        <v>0</v>
      </c>
      <c r="AJ728" s="16" t="n">
        <v>0</v>
      </c>
      <c r="AK728" s="16" t="n">
        <v>0</v>
      </c>
      <c r="AL728" s="16" t="n">
        <v>0</v>
      </c>
      <c r="AM728" s="16" t="n">
        <v>0</v>
      </c>
      <c r="AN728" s="16" t="n">
        <v>0</v>
      </c>
      <c r="AO728" s="16" t="n">
        <v>0</v>
      </c>
      <c r="AP728" s="16" t="n">
        <v>0</v>
      </c>
      <c r="AQ728" s="16"/>
      <c r="AR728" s="16" t="n">
        <v>0</v>
      </c>
      <c r="AS728" s="16" t="n">
        <v>0.00339295440337506</v>
      </c>
      <c r="AT728" s="16" t="n">
        <v>0</v>
      </c>
    </row>
    <row r="729">
      <c r="B729" t="s">
        <v>92</v>
      </c>
      <c r="C729" s="16" t="n">
        <v>0.00211793140884921</v>
      </c>
      <c r="D729" s="16" t="n">
        <v>0.0867627377556839</v>
      </c>
      <c r="E729" s="16" t="n">
        <v>0</v>
      </c>
      <c r="F729" s="16" t="n">
        <v>0</v>
      </c>
      <c r="G729" s="16"/>
      <c r="H729" s="16" t="n">
        <v>0.0413479152919903</v>
      </c>
      <c r="I729" s="16" t="n">
        <v>0.00392670609656755</v>
      </c>
      <c r="J729" s="16"/>
      <c r="K729" s="16" t="n">
        <v>0</v>
      </c>
      <c r="L729" s="16"/>
      <c r="M729" s="16" t="n">
        <v>0</v>
      </c>
      <c r="N729" s="16" t="n">
        <v>0</v>
      </c>
      <c r="O729" s="16" t="n">
        <v>0.0210996522712559</v>
      </c>
      <c r="P729" s="16" t="n">
        <v>0.0454120750643154</v>
      </c>
      <c r="Q729" s="16"/>
      <c r="R729" s="16" t="n">
        <v>0</v>
      </c>
      <c r="S729" s="16" t="n">
        <v>0</v>
      </c>
      <c r="T729" s="16" t="n">
        <v>0</v>
      </c>
      <c r="U729" s="16" t="n">
        <v>0</v>
      </c>
      <c r="V729" s="16" t="n">
        <v>0.0110649839352048</v>
      </c>
      <c r="W729" s="16"/>
      <c r="X729" s="16" t="n">
        <v>0</v>
      </c>
      <c r="Y729" s="16" t="n">
        <v>0</v>
      </c>
      <c r="Z729" s="16" t="n">
        <v>0</v>
      </c>
      <c r="AA729" s="16" t="n">
        <v>0</v>
      </c>
      <c r="AB729" s="16" t="n">
        <v>0</v>
      </c>
      <c r="AC729" s="16" t="n">
        <v>0</v>
      </c>
      <c r="AD729" s="16" t="n">
        <v>0</v>
      </c>
      <c r="AE729" s="16"/>
      <c r="AF729" s="16" t="n">
        <v>0</v>
      </c>
      <c r="AG729" s="16" t="n">
        <v>0</v>
      </c>
      <c r="AH729" s="16" t="n">
        <v>0</v>
      </c>
      <c r="AI729" s="16" t="n">
        <v>0.0842267571750478</v>
      </c>
      <c r="AJ729" s="16" t="n">
        <v>0</v>
      </c>
      <c r="AK729" s="16" t="n">
        <v>0</v>
      </c>
      <c r="AL729" s="16" t="n">
        <v>0</v>
      </c>
      <c r="AM729" s="16" t="n">
        <v>0</v>
      </c>
      <c r="AN729" s="16" t="n">
        <v>0</v>
      </c>
      <c r="AO729" s="16" t="n">
        <v>0</v>
      </c>
      <c r="AP729" s="16" t="n">
        <v>0</v>
      </c>
      <c r="AQ729" s="16"/>
      <c r="AR729" s="16" t="n">
        <v>0.00470405048395541</v>
      </c>
      <c r="AS729" s="16" t="n">
        <v>0.00113098480112502</v>
      </c>
      <c r="AT729" s="16" t="n">
        <v>0</v>
      </c>
    </row>
    <row r="730">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c r="AA730" s="16"/>
      <c r="AB730" s="16"/>
      <c r="AC730" s="16"/>
      <c r="AD730" s="16"/>
      <c r="AE730" s="16"/>
      <c r="AF730" s="16"/>
      <c r="AG730" s="16"/>
      <c r="AH730" s="16"/>
      <c r="AI730" s="16"/>
      <c r="AJ730" s="16"/>
      <c r="AK730" s="16"/>
      <c r="AL730" s="16"/>
      <c r="AM730" s="16"/>
      <c r="AN730" s="16"/>
      <c r="AO730" s="16"/>
      <c r="AP730" s="16"/>
      <c r="AQ730" s="16"/>
      <c r="AR730" s="16"/>
      <c r="AS730" s="16"/>
      <c r="AT730" s="16"/>
    </row>
    <row r="731">
      <c r="B731" s="7" t="s">
        <v>335</v>
      </c>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c r="AA731" s="16"/>
      <c r="AB731" s="16"/>
      <c r="AC731" s="16"/>
      <c r="AD731" s="16"/>
      <c r="AE731" s="16"/>
      <c r="AF731" s="16"/>
      <c r="AG731" s="16"/>
      <c r="AH731" s="16"/>
      <c r="AI731" s="16"/>
      <c r="AJ731" s="16"/>
      <c r="AK731" s="16"/>
      <c r="AL731" s="16"/>
      <c r="AM731" s="16"/>
      <c r="AN731" s="16"/>
      <c r="AO731" s="16"/>
      <c r="AP731" s="16"/>
      <c r="AQ731" s="16"/>
      <c r="AR731" s="16"/>
      <c r="AS731" s="16"/>
      <c r="AT731" s="16"/>
    </row>
    <row r="732">
      <c r="B732" s="26" t="s">
        <v>336</v>
      </c>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c r="AA732" s="16"/>
      <c r="AB732" s="16"/>
      <c r="AC732" s="16"/>
      <c r="AD732" s="16"/>
      <c r="AE732" s="16"/>
      <c r="AF732" s="16"/>
      <c r="AG732" s="16"/>
      <c r="AH732" s="16"/>
      <c r="AI732" s="16"/>
      <c r="AJ732" s="16"/>
      <c r="AK732" s="16"/>
      <c r="AL732" s="16"/>
      <c r="AM732" s="16"/>
      <c r="AN732" s="16"/>
      <c r="AO732" s="16"/>
      <c r="AP732" s="16"/>
      <c r="AQ732" s="16"/>
      <c r="AR732" s="16"/>
      <c r="AS732" s="16"/>
      <c r="AT732" s="16"/>
    </row>
    <row r="733">
      <c r="B733" t="s">
        <v>315</v>
      </c>
      <c r="C733" s="16" t="n">
        <v>0.620401714537413</v>
      </c>
      <c r="D733" s="16" t="n">
        <v>0.109319933907044</v>
      </c>
      <c r="E733" s="16" t="n">
        <v>0.344073886468731</v>
      </c>
      <c r="F733" s="16" t="n">
        <v>0.677830822382401</v>
      </c>
      <c r="G733" s="16"/>
      <c r="H733" s="16" t="n">
        <v>0.105721049475027</v>
      </c>
      <c r="I733" s="16" t="n">
        <v>0.68947758374482</v>
      </c>
      <c r="J733" s="16"/>
      <c r="K733" s="16" t="n">
        <v>0.742103557516083</v>
      </c>
      <c r="L733" s="16"/>
      <c r="M733" s="16" t="n">
        <v>0.681754083778833</v>
      </c>
      <c r="N733" s="16" t="n">
        <v>0.150052882437774</v>
      </c>
      <c r="O733" s="16" t="n">
        <v>0.0679732484716798</v>
      </c>
      <c r="P733" s="16" t="n">
        <v>0.18290693321923</v>
      </c>
      <c r="Q733" s="16"/>
      <c r="R733" s="16" t="n">
        <v>0.983130112311446</v>
      </c>
      <c r="S733" s="16" t="n">
        <v>0.675821616802268</v>
      </c>
      <c r="T733" s="16" t="n">
        <v>0.181575625190395</v>
      </c>
      <c r="U733" s="16" t="n">
        <v>0.664769534775323</v>
      </c>
      <c r="V733" s="16" t="n">
        <v>0.703142680770458</v>
      </c>
      <c r="W733" s="16"/>
      <c r="X733" s="16" t="n">
        <v>0.719031934755311</v>
      </c>
      <c r="Y733" s="16" t="n">
        <v>0.63515813065566</v>
      </c>
      <c r="Z733" s="16" t="n">
        <v>0.756019876467734</v>
      </c>
      <c r="AA733" s="16" t="n">
        <v>0.830246105529869</v>
      </c>
      <c r="AB733" s="16" t="n">
        <v>0.0640869766703267</v>
      </c>
      <c r="AC733" s="16" t="n">
        <v>0.0674090804994272</v>
      </c>
      <c r="AD733" s="16" t="n">
        <v>0.0943416148915622</v>
      </c>
      <c r="AE733" s="16"/>
      <c r="AF733" s="16" t="n">
        <v>0.936430548381506</v>
      </c>
      <c r="AG733" s="16" t="n">
        <v>0.00964364613360935</v>
      </c>
      <c r="AH733" s="16" t="n">
        <v>0.0247875354823559</v>
      </c>
      <c r="AI733" s="16" t="n">
        <v>0.295080026228714</v>
      </c>
      <c r="AJ733" s="16" t="n">
        <v>0.752696774663753</v>
      </c>
      <c r="AK733" s="16" t="n">
        <v>0.792665361625538</v>
      </c>
      <c r="AL733" s="16" t="n">
        <v>0.461583434959043</v>
      </c>
      <c r="AM733" s="16" t="n">
        <v>0.435719118419103</v>
      </c>
      <c r="AN733" s="16" t="n">
        <v>0</v>
      </c>
      <c r="AO733" s="16" t="n">
        <v>0.0693403912466065</v>
      </c>
      <c r="AP733" s="16" t="n">
        <v>0</v>
      </c>
      <c r="AQ733" s="16"/>
      <c r="AR733" s="16" t="n">
        <v>0.677270961199907</v>
      </c>
      <c r="AS733" s="16" t="n">
        <v>0.0042185151793039</v>
      </c>
      <c r="AT733" s="16" t="n">
        <v>0.647353507649945</v>
      </c>
    </row>
    <row r="734">
      <c r="B734" t="s">
        <v>316</v>
      </c>
      <c r="C734" s="16" t="n">
        <v>0.0610984862642741</v>
      </c>
      <c r="D734" s="16" t="n">
        <v>0.0155864493847747</v>
      </c>
      <c r="E734" s="16" t="n">
        <v>0.340145974884884</v>
      </c>
      <c r="F734" s="16" t="n">
        <v>0.0323145838667691</v>
      </c>
      <c r="G734" s="16"/>
      <c r="H734" s="16" t="n">
        <v>0.0020796415142125</v>
      </c>
      <c r="I734" s="16" t="n">
        <v>0.0743178692036178</v>
      </c>
      <c r="J734" s="16"/>
      <c r="K734" s="16" t="n">
        <v>0.0920949566608052</v>
      </c>
      <c r="L734" s="16"/>
      <c r="M734" s="16" t="n">
        <v>0.0653466617209695</v>
      </c>
      <c r="N734" s="16" t="n">
        <v>0</v>
      </c>
      <c r="O734" s="16" t="n">
        <v>0.0987313657655352</v>
      </c>
      <c r="P734" s="16" t="n">
        <v>0.0362693967847104</v>
      </c>
      <c r="Q734" s="16"/>
      <c r="R734" s="16" t="n">
        <v>0</v>
      </c>
      <c r="S734" s="16" t="n">
        <v>0</v>
      </c>
      <c r="T734" s="16" t="n">
        <v>0.194182341396484</v>
      </c>
      <c r="U734" s="16" t="n">
        <v>0.0109308429909455</v>
      </c>
      <c r="V734" s="16" t="n">
        <v>0.05581019742224</v>
      </c>
      <c r="W734" s="16"/>
      <c r="X734" s="16" t="n">
        <v>0.0718793599647121</v>
      </c>
      <c r="Y734" s="16" t="n">
        <v>0</v>
      </c>
      <c r="Z734" s="16" t="n">
        <v>0</v>
      </c>
      <c r="AA734" s="16" t="n">
        <v>0</v>
      </c>
      <c r="AB734" s="16" t="n">
        <v>0.321247684965275</v>
      </c>
      <c r="AC734" s="16" t="n">
        <v>0.0485905869437548</v>
      </c>
      <c r="AD734" s="16" t="n">
        <v>0.106665219045228</v>
      </c>
      <c r="AE734" s="16"/>
      <c r="AF734" s="16" t="n">
        <v>0</v>
      </c>
      <c r="AG734" s="16" t="n">
        <v>0</v>
      </c>
      <c r="AH734" s="16" t="n">
        <v>0.877058730924741</v>
      </c>
      <c r="AI734" s="16" t="n">
        <v>0</v>
      </c>
      <c r="AJ734" s="16" t="n">
        <v>0.0241489781239128</v>
      </c>
      <c r="AK734" s="16" t="n">
        <v>0</v>
      </c>
      <c r="AL734" s="16" t="n">
        <v>0.486789545762509</v>
      </c>
      <c r="AM734" s="16" t="n">
        <v>0.00117158179121547</v>
      </c>
      <c r="AN734" s="16" t="n">
        <v>0</v>
      </c>
      <c r="AO734" s="16" t="n">
        <v>0</v>
      </c>
      <c r="AP734" s="16" t="n">
        <v>0</v>
      </c>
      <c r="AQ734" s="16"/>
      <c r="AR734" s="16" t="n">
        <v>0.0382313947416999</v>
      </c>
      <c r="AS734" s="16" t="n">
        <v>0.392223515410086</v>
      </c>
      <c r="AT734" s="16" t="n">
        <v>0.0109884185805657</v>
      </c>
    </row>
    <row r="735">
      <c r="B735" t="s">
        <v>317</v>
      </c>
      <c r="C735" s="16" t="n">
        <v>0.0560944012497091</v>
      </c>
      <c r="D735" s="16" t="n">
        <v>0.0105746523320386</v>
      </c>
      <c r="E735" s="16" t="n">
        <v>0.000848787316888273</v>
      </c>
      <c r="F735" s="16" t="n">
        <v>0.0646291677335382</v>
      </c>
      <c r="G735" s="16"/>
      <c r="H735" s="16" t="n">
        <v>0</v>
      </c>
      <c r="I735" s="16" t="n">
        <v>0.0348068610291681</v>
      </c>
      <c r="J735" s="16"/>
      <c r="K735" s="16" t="n">
        <v>0.0916023473734062</v>
      </c>
      <c r="L735" s="16"/>
      <c r="M735" s="16" t="n">
        <v>0.0625175309264094</v>
      </c>
      <c r="N735" s="16" t="n">
        <v>0</v>
      </c>
      <c r="O735" s="16" t="n">
        <v>0.0169933121179199</v>
      </c>
      <c r="P735" s="16" t="n">
        <v>0.00988800594495841</v>
      </c>
      <c r="Q735" s="16"/>
      <c r="R735" s="16" t="n">
        <v>0</v>
      </c>
      <c r="S735" s="16" t="n">
        <v>0</v>
      </c>
      <c r="T735" s="16" t="n">
        <v>0.356132289356284</v>
      </c>
      <c r="U735" s="16" t="n">
        <v>0.00322934089408335</v>
      </c>
      <c r="V735" s="16" t="n">
        <v>0</v>
      </c>
      <c r="W735" s="16"/>
      <c r="X735" s="16" t="n">
        <v>0</v>
      </c>
      <c r="Y735" s="16" t="n">
        <v>0.179381376647447</v>
      </c>
      <c r="Z735" s="16" t="n">
        <v>0</v>
      </c>
      <c r="AA735" s="16" t="n">
        <v>0</v>
      </c>
      <c r="AB735" s="16" t="n">
        <v>0.00545297737437299</v>
      </c>
      <c r="AC735" s="16" t="n">
        <v>0</v>
      </c>
      <c r="AD735" s="16" t="n">
        <v>0.00851548957767964</v>
      </c>
      <c r="AE735" s="16"/>
      <c r="AF735" s="16" t="n">
        <v>0.00274580661759992</v>
      </c>
      <c r="AG735" s="16" t="n">
        <v>0</v>
      </c>
      <c r="AH735" s="16" t="n">
        <v>0</v>
      </c>
      <c r="AI735" s="16" t="n">
        <v>0</v>
      </c>
      <c r="AJ735" s="16" t="n">
        <v>0</v>
      </c>
      <c r="AK735" s="16" t="n">
        <v>0.123622710682495</v>
      </c>
      <c r="AL735" s="16" t="n">
        <v>0</v>
      </c>
      <c r="AM735" s="16" t="n">
        <v>0</v>
      </c>
      <c r="AN735" s="16" t="n">
        <v>0.0347561517384093</v>
      </c>
      <c r="AO735" s="16" t="n">
        <v>0</v>
      </c>
      <c r="AP735" s="16" t="n">
        <v>0</v>
      </c>
      <c r="AQ735" s="16"/>
      <c r="AR735" s="16" t="n">
        <v>0.0738072617077791</v>
      </c>
      <c r="AS735" s="16" t="n">
        <v>0.00105462879482597</v>
      </c>
      <c r="AT735" s="16" t="n">
        <v>0</v>
      </c>
    </row>
    <row r="736">
      <c r="B736" t="s">
        <v>318</v>
      </c>
      <c r="C736" s="16" t="n">
        <v>0.0579889566296156</v>
      </c>
      <c r="D736" s="16" t="n">
        <v>0.633552219953187</v>
      </c>
      <c r="E736" s="16" t="n">
        <v>0.0140433313193969</v>
      </c>
      <c r="F736" s="16" t="n">
        <v>0.0329593314801375</v>
      </c>
      <c r="G736" s="16"/>
      <c r="H736" s="16" t="n">
        <v>0.799760279333869</v>
      </c>
      <c r="I736" s="16" t="n">
        <v>0.0349903800254595</v>
      </c>
      <c r="J736" s="16"/>
      <c r="K736" s="16" t="n">
        <v>0.00155907309143745</v>
      </c>
      <c r="L736" s="16"/>
      <c r="M736" s="16" t="n">
        <v>0.0625175309264094</v>
      </c>
      <c r="N736" s="16" t="n">
        <v>0</v>
      </c>
      <c r="O736" s="16" t="n">
        <v>0.0695112587514194</v>
      </c>
      <c r="P736" s="16" t="n">
        <v>0.0625694234225786</v>
      </c>
      <c r="Q736" s="16"/>
      <c r="R736" s="16" t="n">
        <v>0</v>
      </c>
      <c r="S736" s="16" t="n">
        <v>0</v>
      </c>
      <c r="T736" s="16" t="n">
        <v>0.00330498586536736</v>
      </c>
      <c r="U736" s="16" t="n">
        <v>0.0108321628033471</v>
      </c>
      <c r="V736" s="16" t="n">
        <v>0.107254347819468</v>
      </c>
      <c r="W736" s="16"/>
      <c r="X736" s="16" t="n">
        <v>0.0659137201601404</v>
      </c>
      <c r="Y736" s="16" t="n">
        <v>0</v>
      </c>
      <c r="Z736" s="16" t="n">
        <v>0.0108885684520153</v>
      </c>
      <c r="AA736" s="16" t="n">
        <v>0.0281858107653292</v>
      </c>
      <c r="AB736" s="16" t="n">
        <v>0.00639241553409929</v>
      </c>
      <c r="AC736" s="16" t="n">
        <v>0.751332177401237</v>
      </c>
      <c r="AD736" s="16" t="n">
        <v>0.00780874506013022</v>
      </c>
      <c r="AE736" s="16"/>
      <c r="AF736" s="16" t="n">
        <v>0</v>
      </c>
      <c r="AG736" s="16" t="n">
        <v>0</v>
      </c>
      <c r="AH736" s="16" t="n">
        <v>0</v>
      </c>
      <c r="AI736" s="16" t="n">
        <v>0.276075840176337</v>
      </c>
      <c r="AJ736" s="16" t="n">
        <v>0.00468567267272268</v>
      </c>
      <c r="AK736" s="16" t="n">
        <v>0</v>
      </c>
      <c r="AL736" s="16" t="n">
        <v>0.00948543387630954</v>
      </c>
      <c r="AM736" s="16" t="n">
        <v>0.443135063233082</v>
      </c>
      <c r="AN736" s="16" t="n">
        <v>0.0269079098625073</v>
      </c>
      <c r="AO736" s="16" t="n">
        <v>0</v>
      </c>
      <c r="AP736" s="16" t="n">
        <v>0</v>
      </c>
      <c r="AQ736" s="16"/>
      <c r="AR736" s="16" t="n">
        <v>0.0752496439295501</v>
      </c>
      <c r="AS736" s="16" t="n">
        <v>0.00773027790469144</v>
      </c>
      <c r="AT736" s="16" t="n">
        <v>0.00173596641374383</v>
      </c>
    </row>
    <row r="737">
      <c r="B737" t="s">
        <v>319</v>
      </c>
      <c r="C737" s="16" t="n">
        <v>0.0295430809346467</v>
      </c>
      <c r="D737" s="16" t="n">
        <v>0.00182179958663373</v>
      </c>
      <c r="E737" s="16" t="n">
        <v>0.0168534189020542</v>
      </c>
      <c r="F737" s="16" t="n">
        <v>0.0324014728198781</v>
      </c>
      <c r="G737" s="16"/>
      <c r="H737" s="16" t="n">
        <v>0</v>
      </c>
      <c r="I737" s="16" t="n">
        <v>0.0363046618880537</v>
      </c>
      <c r="J737" s="16"/>
      <c r="K737" s="16" t="n">
        <v>0</v>
      </c>
      <c r="L737" s="16"/>
      <c r="M737" s="16" t="n">
        <v>0.0312587654632047</v>
      </c>
      <c r="N737" s="16" t="n">
        <v>0</v>
      </c>
      <c r="O737" s="16" t="n">
        <v>0.0525179466334994</v>
      </c>
      <c r="P737" s="16" t="n">
        <v>0.037910710282272</v>
      </c>
      <c r="Q737" s="16"/>
      <c r="R737" s="16" t="n">
        <v>0</v>
      </c>
      <c r="S737" s="16" t="n">
        <v>0</v>
      </c>
      <c r="T737" s="16" t="n">
        <v>0.00303068799680451</v>
      </c>
      <c r="U737" s="16" t="n">
        <v>0.00714320544703354</v>
      </c>
      <c r="V737" s="16" t="n">
        <v>0.0536991747274254</v>
      </c>
      <c r="W737" s="16"/>
      <c r="X737" s="16" t="n">
        <v>0.0659137201601404</v>
      </c>
      <c r="Y737" s="16" t="n">
        <v>0</v>
      </c>
      <c r="Z737" s="16" t="n">
        <v>0</v>
      </c>
      <c r="AA737" s="16" t="n">
        <v>0.0185457409271067</v>
      </c>
      <c r="AB737" s="16" t="n">
        <v>0</v>
      </c>
      <c r="AC737" s="16" t="n">
        <v>0.0288582031741331</v>
      </c>
      <c r="AD737" s="16" t="n">
        <v>0.00851548957767964</v>
      </c>
      <c r="AE737" s="16"/>
      <c r="AF737" s="16" t="n">
        <v>0</v>
      </c>
      <c r="AG737" s="16" t="n">
        <v>0</v>
      </c>
      <c r="AH737" s="16" t="n">
        <v>0</v>
      </c>
      <c r="AI737" s="16" t="n">
        <v>0.278019864075625</v>
      </c>
      <c r="AJ737" s="16" t="n">
        <v>0.00468567267272268</v>
      </c>
      <c r="AK737" s="16" t="n">
        <v>0</v>
      </c>
      <c r="AL737" s="16" t="n">
        <v>0</v>
      </c>
      <c r="AM737" s="16" t="n">
        <v>0</v>
      </c>
      <c r="AN737" s="16" t="n">
        <v>0.0407439365734883</v>
      </c>
      <c r="AO737" s="16" t="n">
        <v>0</v>
      </c>
      <c r="AP737" s="16" t="n">
        <v>0</v>
      </c>
      <c r="AQ737" s="16"/>
      <c r="AR737" s="16" t="n">
        <v>0.0380346129645142</v>
      </c>
      <c r="AS737" s="16" t="n">
        <v>0.00878490669951741</v>
      </c>
      <c r="AT737" s="16" t="n">
        <v>0</v>
      </c>
    </row>
    <row r="738">
      <c r="B738" t="s">
        <v>320</v>
      </c>
      <c r="C738" s="16" t="n">
        <v>0.0658452827384422</v>
      </c>
      <c r="D738" s="16" t="n">
        <v>0.0113768011697874</v>
      </c>
      <c r="E738" s="16" t="n">
        <v>0.054845312825584</v>
      </c>
      <c r="F738" s="16" t="n">
        <v>0.0699061880534616</v>
      </c>
      <c r="G738" s="16"/>
      <c r="H738" s="16" t="n">
        <v>0</v>
      </c>
      <c r="I738" s="16" t="n">
        <v>0.0755721085626237</v>
      </c>
      <c r="J738" s="16"/>
      <c r="K738" s="16" t="n">
        <v>0.0158820428534038</v>
      </c>
      <c r="L738" s="16"/>
      <c r="M738" s="16" t="n">
        <v>0.0625175309264094</v>
      </c>
      <c r="N738" s="16" t="n">
        <v>0.092747890668819</v>
      </c>
      <c r="O738" s="16" t="n">
        <v>0.100269376045275</v>
      </c>
      <c r="P738" s="16" t="n">
        <v>0.0617487666737978</v>
      </c>
      <c r="Q738" s="16"/>
      <c r="R738" s="16" t="n">
        <v>0</v>
      </c>
      <c r="S738" s="16" t="n">
        <v>0.0183773104256988</v>
      </c>
      <c r="T738" s="16" t="n">
        <v>0.0307070815112399</v>
      </c>
      <c r="U738" s="16" t="n">
        <v>0.167137000799605</v>
      </c>
      <c r="V738" s="16" t="n">
        <v>0.0580719950275244</v>
      </c>
      <c r="W738" s="16"/>
      <c r="X738" s="16" t="n">
        <v>0.00538190499498429</v>
      </c>
      <c r="Y738" s="16" t="n">
        <v>0.179381376647447</v>
      </c>
      <c r="Z738" s="16" t="n">
        <v>0.0315286406576024</v>
      </c>
      <c r="AA738" s="16" t="n">
        <v>0.0676084323971001</v>
      </c>
      <c r="AB738" s="16" t="n">
        <v>0.0389855393507115</v>
      </c>
      <c r="AC738" s="16" t="n">
        <v>0</v>
      </c>
      <c r="AD738" s="16" t="n">
        <v>0.00780874506013022</v>
      </c>
      <c r="AE738" s="16"/>
      <c r="AF738" s="16" t="n">
        <v>0</v>
      </c>
      <c r="AG738" s="16" t="n">
        <v>0.745639679458145</v>
      </c>
      <c r="AH738" s="16" t="n">
        <v>0</v>
      </c>
      <c r="AI738" s="16" t="n">
        <v>0.00462017873350633</v>
      </c>
      <c r="AJ738" s="16" t="n">
        <v>0.0438759353605728</v>
      </c>
      <c r="AK738" s="16" t="n">
        <v>0.0626107854874315</v>
      </c>
      <c r="AL738" s="16" t="n">
        <v>0.0012002697538482</v>
      </c>
      <c r="AM738" s="16" t="n">
        <v>0.0282548467801753</v>
      </c>
      <c r="AN738" s="16" t="n">
        <v>0.181827845286634</v>
      </c>
      <c r="AO738" s="16" t="n">
        <v>0</v>
      </c>
      <c r="AP738" s="16" t="n">
        <v>0</v>
      </c>
      <c r="AQ738" s="16"/>
      <c r="AR738" s="16" t="n">
        <v>0.0800780008848553</v>
      </c>
      <c r="AS738" s="16" t="n">
        <v>0.0387009951471895</v>
      </c>
      <c r="AT738" s="16" t="n">
        <v>0.0127243849943095</v>
      </c>
    </row>
    <row r="739">
      <c r="B739" t="s">
        <v>321</v>
      </c>
      <c r="C739" s="16" t="n">
        <v>0.0473517203861846</v>
      </c>
      <c r="D739" s="16" t="n">
        <v>0.0818292465351439</v>
      </c>
      <c r="E739" s="16" t="n">
        <v>0.139790456063692</v>
      </c>
      <c r="F739" s="16" t="n">
        <v>0.0352392734050838</v>
      </c>
      <c r="G739" s="16"/>
      <c r="H739" s="16" t="n">
        <v>0.0307901396433084</v>
      </c>
      <c r="I739" s="16" t="n">
        <v>0.0144248640781468</v>
      </c>
      <c r="J739" s="16"/>
      <c r="K739" s="16" t="n">
        <v>0.00170017980594118</v>
      </c>
      <c r="L739" s="16"/>
      <c r="M739" s="16" t="n">
        <v>0.0340878962577648</v>
      </c>
      <c r="N739" s="16" t="n">
        <v>0.174361842086263</v>
      </c>
      <c r="O739" s="16" t="n">
        <v>0.118800698442934</v>
      </c>
      <c r="P739" s="16" t="n">
        <v>0.0716367726187562</v>
      </c>
      <c r="Q739" s="16"/>
      <c r="R739" s="16" t="n">
        <v>0</v>
      </c>
      <c r="S739" s="16" t="n">
        <v>0.272174889527277</v>
      </c>
      <c r="T739" s="16" t="n">
        <v>0.0115469609249004</v>
      </c>
      <c r="U739" s="16" t="n">
        <v>0.0561090067639998</v>
      </c>
      <c r="V739" s="16" t="n">
        <v>0.00451682193548215</v>
      </c>
      <c r="W739" s="16"/>
      <c r="X739" s="16" t="n">
        <v>0.0718793599647121</v>
      </c>
      <c r="Y739" s="16" t="n">
        <v>0</v>
      </c>
      <c r="Z739" s="16" t="n">
        <v>0.179988716820066</v>
      </c>
      <c r="AA739" s="16" t="n">
        <v>0.0177963328511966</v>
      </c>
      <c r="AB739" s="16" t="n">
        <v>0.000861469328585515</v>
      </c>
      <c r="AC739" s="16" t="n">
        <v>0.0127533910927644</v>
      </c>
      <c r="AD739" s="16" t="n">
        <v>0.282492877149738</v>
      </c>
      <c r="AE739" s="16"/>
      <c r="AF739" s="16" t="n">
        <v>0</v>
      </c>
      <c r="AG739" s="16" t="n">
        <v>0.231961378762663</v>
      </c>
      <c r="AH739" s="16" t="n">
        <v>0</v>
      </c>
      <c r="AI739" s="16" t="n">
        <v>0.00351084097592806</v>
      </c>
      <c r="AJ739" s="16" t="n">
        <v>0.0244639180163442</v>
      </c>
      <c r="AK739" s="16" t="n">
        <v>0.00114724590736365</v>
      </c>
      <c r="AL739" s="16" t="n">
        <v>0.0302556120181326</v>
      </c>
      <c r="AM739" s="16" t="n">
        <v>0.0367483766395816</v>
      </c>
      <c r="AN739" s="16" t="n">
        <v>0.0347561517384093</v>
      </c>
      <c r="AO739" s="16" t="n">
        <v>0.926092702705419</v>
      </c>
      <c r="AP739" s="16" t="n">
        <v>0</v>
      </c>
      <c r="AQ739" s="16"/>
      <c r="AR739" s="16" t="n">
        <v>0.00689353939936877</v>
      </c>
      <c r="AS739" s="16" t="n">
        <v>0.406629442424643</v>
      </c>
      <c r="AT739" s="16" t="n">
        <v>0.0654395444722871</v>
      </c>
    </row>
    <row r="740">
      <c r="B740" t="s">
        <v>322</v>
      </c>
      <c r="C740" s="16" t="n">
        <v>0.00572967263157707</v>
      </c>
      <c r="D740" s="16" t="n">
        <v>0.0474255615336967</v>
      </c>
      <c r="E740" s="16" t="n">
        <v>0.0081106072504206</v>
      </c>
      <c r="F740" s="16" t="n">
        <v>0.00329525026938736</v>
      </c>
      <c r="G740" s="16"/>
      <c r="H740" s="16" t="n">
        <v>0.0154316959172971</v>
      </c>
      <c r="I740" s="16" t="n">
        <v>0.00370583162119168</v>
      </c>
      <c r="J740" s="16"/>
      <c r="K740" s="16" t="n">
        <v>0.00815462050267916</v>
      </c>
      <c r="L740" s="16"/>
      <c r="M740" s="16" t="n">
        <v>0</v>
      </c>
      <c r="N740" s="16" t="n">
        <v>0.0327267376937094</v>
      </c>
      <c r="O740" s="16" t="n">
        <v>0.0817380536476152</v>
      </c>
      <c r="P740" s="16" t="n">
        <v>0.119435488845987</v>
      </c>
      <c r="Q740" s="16"/>
      <c r="R740" s="16" t="n">
        <v>0</v>
      </c>
      <c r="S740" s="16" t="n">
        <v>0.0145951340620468</v>
      </c>
      <c r="T740" s="16" t="n">
        <v>0.000478792515448419</v>
      </c>
      <c r="U740" s="16" t="n">
        <v>0.0174146751171624</v>
      </c>
      <c r="V740" s="16" t="n">
        <v>0.00167061727003414</v>
      </c>
      <c r="W740" s="16"/>
      <c r="X740" s="16" t="n">
        <v>0</v>
      </c>
      <c r="Y740" s="16" t="n">
        <v>0.00026299151171651</v>
      </c>
      <c r="Z740" s="16" t="n">
        <v>0</v>
      </c>
      <c r="AA740" s="16" t="n">
        <v>0</v>
      </c>
      <c r="AB740" s="16" t="n">
        <v>0.0511042365426044</v>
      </c>
      <c r="AC740" s="16" t="n">
        <v>0.00622675108497131</v>
      </c>
      <c r="AD740" s="16" t="n">
        <v>0.0955038924882311</v>
      </c>
      <c r="AE740" s="16"/>
      <c r="AF740" s="16" t="n">
        <v>0</v>
      </c>
      <c r="AG740" s="16" t="n">
        <v>0</v>
      </c>
      <c r="AH740" s="16" t="n">
        <v>0</v>
      </c>
      <c r="AI740" s="16" t="n">
        <v>0.00614604504603019</v>
      </c>
      <c r="AJ740" s="16" t="n">
        <v>0.0197702494886119</v>
      </c>
      <c r="AK740" s="16" t="n">
        <v>0.000543730751305026</v>
      </c>
      <c r="AL740" s="16" t="n">
        <v>0.0012002697538482</v>
      </c>
      <c r="AM740" s="16" t="n">
        <v>0.0387967366594314</v>
      </c>
      <c r="AN740" s="16" t="n">
        <v>0</v>
      </c>
      <c r="AO740" s="16" t="n">
        <v>0</v>
      </c>
      <c r="AP740" s="16" t="n">
        <v>0</v>
      </c>
      <c r="AQ740" s="16"/>
      <c r="AR740" s="16" t="n">
        <v>0.00111475466525689</v>
      </c>
      <c r="AS740" s="16" t="n">
        <v>0.036243861216628</v>
      </c>
      <c r="AT740" s="16" t="n">
        <v>0.0127243849943095</v>
      </c>
    </row>
    <row r="741">
      <c r="B741" t="s">
        <v>323</v>
      </c>
      <c r="C741" s="16" t="n">
        <v>0.0321983819741259</v>
      </c>
      <c r="D741" s="16" t="n">
        <v>0.0068335966393699</v>
      </c>
      <c r="E741" s="16" t="n">
        <v>0.0303653400105667</v>
      </c>
      <c r="F741" s="16" t="n">
        <v>0.0337222497971098</v>
      </c>
      <c r="G741" s="16"/>
      <c r="H741" s="16" t="n">
        <v>0.00226786321018542</v>
      </c>
      <c r="I741" s="16" t="n">
        <v>0.0234997447681443</v>
      </c>
      <c r="J741" s="16"/>
      <c r="K741" s="16" t="n">
        <v>0.0287429195369314</v>
      </c>
      <c r="L741" s="16"/>
      <c r="M741" s="16" t="n">
        <v>0</v>
      </c>
      <c r="N741" s="16" t="n">
        <v>0.375748805027171</v>
      </c>
      <c r="O741" s="16" t="n">
        <v>0.120338708722674</v>
      </c>
      <c r="P741" s="16" t="n">
        <v>0.0560454086746272</v>
      </c>
      <c r="Q741" s="16"/>
      <c r="R741" s="16" t="n">
        <v>0</v>
      </c>
      <c r="S741" s="16" t="n">
        <v>0.0152003184907743</v>
      </c>
      <c r="T741" s="16" t="n">
        <v>0.129949472517045</v>
      </c>
      <c r="U741" s="16" t="n">
        <v>0.0516961372057055</v>
      </c>
      <c r="V741" s="16" t="n">
        <v>0.002289051473953</v>
      </c>
      <c r="W741" s="16"/>
      <c r="X741" s="16" t="n">
        <v>0</v>
      </c>
      <c r="Y741" s="16" t="n">
        <v>0.00581612453772962</v>
      </c>
      <c r="Z741" s="16" t="n">
        <v>0.014032061008447</v>
      </c>
      <c r="AA741" s="16" t="n">
        <v>0</v>
      </c>
      <c r="AB741" s="16" t="n">
        <v>0.335204131446591</v>
      </c>
      <c r="AC741" s="16" t="n">
        <v>0.00201479934861009</v>
      </c>
      <c r="AD741" s="16" t="n">
        <v>0.0248397242154895</v>
      </c>
      <c r="AE741" s="16"/>
      <c r="AF741" s="16" t="n">
        <v>0.00251791792658136</v>
      </c>
      <c r="AG741" s="16" t="n">
        <v>0</v>
      </c>
      <c r="AH741" s="16" t="n">
        <v>0.00235827622782806</v>
      </c>
      <c r="AI741" s="16" t="n">
        <v>0.112856778831783</v>
      </c>
      <c r="AJ741" s="16" t="n">
        <v>0.0262786947973534</v>
      </c>
      <c r="AK741" s="16" t="n">
        <v>0.0194101655458666</v>
      </c>
      <c r="AL741" s="16" t="n">
        <v>0</v>
      </c>
      <c r="AM741" s="16" t="n">
        <v>0</v>
      </c>
      <c r="AN741" s="16" t="n">
        <v>0.640761025456105</v>
      </c>
      <c r="AO741" s="16" t="n">
        <v>0</v>
      </c>
      <c r="AP741" s="16" t="n">
        <v>0</v>
      </c>
      <c r="AQ741" s="16"/>
      <c r="AR741" s="16" t="n">
        <v>0.000393563554371436</v>
      </c>
      <c r="AS741" s="16" t="n">
        <v>0.0541615509565724</v>
      </c>
      <c r="AT741" s="16" t="n">
        <v>0.169133897014499</v>
      </c>
    </row>
    <row r="742">
      <c r="B742" t="s">
        <v>324</v>
      </c>
      <c r="C742" s="16" t="n">
        <v>0.0169120719011227</v>
      </c>
      <c r="D742" s="16" t="n">
        <v>0.0132023292799518</v>
      </c>
      <c r="E742" s="16" t="n">
        <v>0.0140433313193969</v>
      </c>
      <c r="F742" s="16" t="n">
        <v>0.0174252652509231</v>
      </c>
      <c r="G742" s="16"/>
      <c r="H742" s="16" t="n">
        <v>0.0020796415142125</v>
      </c>
      <c r="I742" s="16" t="n">
        <v>0.00728833514770285</v>
      </c>
      <c r="J742" s="16"/>
      <c r="K742" s="16" t="n">
        <v>0.00618639352281651</v>
      </c>
      <c r="L742" s="16"/>
      <c r="M742" s="16" t="n">
        <v>0</v>
      </c>
      <c r="N742" s="16" t="n">
        <v>0.174361842086263</v>
      </c>
      <c r="O742" s="16" t="n">
        <v>0.118800698442934</v>
      </c>
      <c r="P742" s="16" t="n">
        <v>0.0526814174776202</v>
      </c>
      <c r="Q742" s="16"/>
      <c r="R742" s="16" t="n">
        <v>0</v>
      </c>
      <c r="S742" s="16" t="n">
        <v>0</v>
      </c>
      <c r="T742" s="16" t="n">
        <v>0.0814808719865667</v>
      </c>
      <c r="U742" s="16" t="n">
        <v>0.00441286955829434</v>
      </c>
      <c r="V742" s="16" t="n">
        <v>0.00664883864702058</v>
      </c>
      <c r="W742" s="16"/>
      <c r="X742" s="16" t="n">
        <v>0</v>
      </c>
      <c r="Y742" s="16" t="n">
        <v>0</v>
      </c>
      <c r="Z742" s="16" t="n">
        <v>0.00643373384957001</v>
      </c>
      <c r="AA742" s="16" t="n">
        <v>0.0153684091337596</v>
      </c>
      <c r="AB742" s="16" t="n">
        <v>0.155270852002222</v>
      </c>
      <c r="AC742" s="16" t="n">
        <v>0.0624982466373723</v>
      </c>
      <c r="AD742" s="16" t="n">
        <v>0.00780874506013022</v>
      </c>
      <c r="AE742" s="16"/>
      <c r="AF742" s="16" t="n">
        <v>0.0173805623292016</v>
      </c>
      <c r="AG742" s="16" t="n">
        <v>0</v>
      </c>
      <c r="AH742" s="16" t="n">
        <v>0.0731527580786275</v>
      </c>
      <c r="AI742" s="16" t="n">
        <v>0.0228944622027182</v>
      </c>
      <c r="AJ742" s="16" t="n">
        <v>0.0974184716771563</v>
      </c>
      <c r="AK742" s="16" t="n">
        <v>0</v>
      </c>
      <c r="AL742" s="16" t="n">
        <v>0</v>
      </c>
      <c r="AM742" s="16" t="n">
        <v>0</v>
      </c>
      <c r="AN742" s="16" t="n">
        <v>0.00549082760603726</v>
      </c>
      <c r="AO742" s="16" t="n">
        <v>0</v>
      </c>
      <c r="AP742" s="16" t="n">
        <v>1</v>
      </c>
      <c r="AQ742" s="16"/>
      <c r="AR742" s="16" t="n">
        <v>0.00679514851077591</v>
      </c>
      <c r="AS742" s="16" t="n">
        <v>0.0133512982197309</v>
      </c>
      <c r="AT742" s="16" t="n">
        <v>0.0654395444722871</v>
      </c>
    </row>
    <row r="743">
      <c r="B743" t="s">
        <v>325</v>
      </c>
      <c r="C743" s="16" t="n">
        <v>0.00325111947823605</v>
      </c>
      <c r="D743" s="16" t="n">
        <v>0.014067050936251</v>
      </c>
      <c r="E743" s="16" t="n">
        <v>0.0273350973861807</v>
      </c>
      <c r="F743" s="16" t="n">
        <v>0</v>
      </c>
      <c r="G743" s="16"/>
      <c r="H743" s="16" t="n">
        <v>0.0295987232858721</v>
      </c>
      <c r="I743" s="16" t="n">
        <v>0.00223956310866238</v>
      </c>
      <c r="J743" s="16"/>
      <c r="K743" s="16" t="n">
        <v>0.00549662648034964</v>
      </c>
      <c r="L743" s="16"/>
      <c r="M743" s="16" t="n">
        <v>0</v>
      </c>
      <c r="N743" s="16" t="n">
        <v>0</v>
      </c>
      <c r="O743" s="16" t="n">
        <v>0.0895805914288185</v>
      </c>
      <c r="P743" s="16" t="n">
        <v>0.0922334412574538</v>
      </c>
      <c r="Q743" s="16"/>
      <c r="R743" s="16" t="n">
        <v>0.016869887688554</v>
      </c>
      <c r="S743" s="16" t="n">
        <v>0.00383073069193567</v>
      </c>
      <c r="T743" s="16" t="n">
        <v>0.00708876424618313</v>
      </c>
      <c r="U743" s="16" t="n">
        <v>0.00260729377326098</v>
      </c>
      <c r="V743" s="16" t="n">
        <v>0.00136958087223648</v>
      </c>
      <c r="W743" s="16"/>
      <c r="X743" s="16" t="n">
        <v>0</v>
      </c>
      <c r="Y743" s="16" t="n">
        <v>0</v>
      </c>
      <c r="Z743" s="16" t="n">
        <v>0</v>
      </c>
      <c r="AA743" s="16" t="n">
        <v>0.0175948269059806</v>
      </c>
      <c r="AB743" s="16" t="n">
        <v>0.0205322474566257</v>
      </c>
      <c r="AC743" s="16" t="n">
        <v>0.0161048120813686</v>
      </c>
      <c r="AD743" s="16" t="n">
        <v>0.0297514208578722</v>
      </c>
      <c r="AE743" s="16"/>
      <c r="AF743" s="16" t="n">
        <v>0.00959330024766536</v>
      </c>
      <c r="AG743" s="16" t="n">
        <v>0.00218636862043841</v>
      </c>
      <c r="AH743" s="16" t="n">
        <v>0.0226426992864472</v>
      </c>
      <c r="AI743" s="16" t="n">
        <v>0</v>
      </c>
      <c r="AJ743" s="16" t="n">
        <v>0.000639258430901104</v>
      </c>
      <c r="AK743" s="16" t="n">
        <v>0</v>
      </c>
      <c r="AL743" s="16" t="n">
        <v>0.00948543387630954</v>
      </c>
      <c r="AM743" s="16" t="n">
        <v>0.0161742764774109</v>
      </c>
      <c r="AN743" s="16" t="n">
        <v>0.0347561517384093</v>
      </c>
      <c r="AO743" s="16" t="n">
        <v>0</v>
      </c>
      <c r="AP743" s="16" t="n">
        <v>0</v>
      </c>
      <c r="AQ743" s="16"/>
      <c r="AR743" s="16" t="n">
        <v>0.00144238222177091</v>
      </c>
      <c r="AS743" s="16" t="n">
        <v>0.0242454625089003</v>
      </c>
      <c r="AT743" s="16" t="n">
        <v>0.00173596641374383</v>
      </c>
    </row>
    <row r="744">
      <c r="B744" t="s">
        <v>326</v>
      </c>
      <c r="C744" s="16" t="n">
        <v>0.000603445695833992</v>
      </c>
      <c r="D744" s="16" t="n">
        <v>0.00182179958663373</v>
      </c>
      <c r="E744" s="16" t="n">
        <v>0.00544141016555658</v>
      </c>
      <c r="F744" s="16" t="n">
        <v>0</v>
      </c>
      <c r="G744" s="16"/>
      <c r="H744" s="16" t="n">
        <v>0.00792346138161755</v>
      </c>
      <c r="I744" s="16" t="n">
        <v>0.000091759498145689</v>
      </c>
      <c r="J744" s="16"/>
      <c r="K744" s="16" t="n">
        <v>0</v>
      </c>
      <c r="L744" s="16"/>
      <c r="M744" s="16" t="n">
        <v>0</v>
      </c>
      <c r="N744" s="16" t="n">
        <v>0</v>
      </c>
      <c r="O744" s="16" t="n">
        <v>0</v>
      </c>
      <c r="P744" s="16" t="n">
        <v>0.0732780861163178</v>
      </c>
      <c r="Q744" s="16"/>
      <c r="R744" s="16" t="n">
        <v>0</v>
      </c>
      <c r="S744" s="16" t="n">
        <v>0</v>
      </c>
      <c r="T744" s="16" t="n">
        <v>0.000522126493281116</v>
      </c>
      <c r="U744" s="16" t="n">
        <v>0.000949176739366659</v>
      </c>
      <c r="V744" s="16" t="n">
        <v>0.000692649750478902</v>
      </c>
      <c r="W744" s="16"/>
      <c r="X744" s="16" t="n">
        <v>0</v>
      </c>
      <c r="Y744" s="16" t="n">
        <v>0</v>
      </c>
      <c r="Z744" s="16" t="n">
        <v>0.00110840274456556</v>
      </c>
      <c r="AA744" s="16" t="n">
        <v>0.00242792371743698</v>
      </c>
      <c r="AB744" s="16" t="n">
        <v>0</v>
      </c>
      <c r="AC744" s="16" t="n">
        <v>0</v>
      </c>
      <c r="AD744" s="16" t="n">
        <v>0.0460756554956821</v>
      </c>
      <c r="AE744" s="16"/>
      <c r="AF744" s="16" t="n">
        <v>0.0121112181742467</v>
      </c>
      <c r="AG744" s="16" t="n">
        <v>0.00437273724087683</v>
      </c>
      <c r="AH744" s="16" t="n">
        <v>0</v>
      </c>
      <c r="AI744" s="16" t="n">
        <v>0</v>
      </c>
      <c r="AJ744" s="16" t="n">
        <v>0.000697115665047901</v>
      </c>
      <c r="AK744" s="16" t="n">
        <v>0</v>
      </c>
      <c r="AL744" s="16" t="n">
        <v>0</v>
      </c>
      <c r="AM744" s="16" t="n">
        <v>0</v>
      </c>
      <c r="AN744" s="16" t="n">
        <v>0</v>
      </c>
      <c r="AO744" s="16" t="n">
        <v>0</v>
      </c>
      <c r="AP744" s="16" t="n">
        <v>0</v>
      </c>
      <c r="AQ744" s="16"/>
      <c r="AR744" s="16" t="n">
        <v>0.0000983908885928591</v>
      </c>
      <c r="AS744" s="16" t="n">
        <v>0.00316388638447792</v>
      </c>
      <c r="AT744" s="16" t="n">
        <v>0.00173596641374383</v>
      </c>
    </row>
    <row r="745">
      <c r="B745" t="s">
        <v>327</v>
      </c>
      <c r="C745" s="16" t="n">
        <v>0.000556478491601383</v>
      </c>
      <c r="D745" s="16" t="n">
        <v>0.00364359917326747</v>
      </c>
      <c r="E745" s="16" t="n">
        <v>0.00332470401865647</v>
      </c>
      <c r="F745" s="16" t="n">
        <v>0.0000868889531089987</v>
      </c>
      <c r="G745" s="16"/>
      <c r="H745" s="16" t="n">
        <v>0.0020796415142125</v>
      </c>
      <c r="I745" s="16" t="n">
        <v>0.000492016924452137</v>
      </c>
      <c r="J745" s="16"/>
      <c r="K745" s="16" t="n">
        <v>0</v>
      </c>
      <c r="L745" s="16"/>
      <c r="M745" s="16" t="n">
        <v>0</v>
      </c>
      <c r="N745" s="16" t="n">
        <v>0</v>
      </c>
      <c r="O745" s="16" t="n">
        <v>0</v>
      </c>
      <c r="P745" s="16" t="n">
        <v>0.0675747281171472</v>
      </c>
      <c r="Q745" s="16"/>
      <c r="R745" s="16" t="n">
        <v>0</v>
      </c>
      <c r="S745" s="16" t="n">
        <v>0</v>
      </c>
      <c r="T745" s="16" t="n">
        <v>0</v>
      </c>
      <c r="U745" s="16" t="n">
        <v>0.00276875313187217</v>
      </c>
      <c r="V745" s="16" t="n">
        <v>0.000157034762414574</v>
      </c>
      <c r="W745" s="16"/>
      <c r="X745" s="16" t="n">
        <v>0</v>
      </c>
      <c r="Y745" s="16" t="n">
        <v>0</v>
      </c>
      <c r="Z745" s="16" t="n">
        <v>0</v>
      </c>
      <c r="AA745" s="16" t="n">
        <v>0</v>
      </c>
      <c r="AB745" s="16" t="n">
        <v>0</v>
      </c>
      <c r="AC745" s="16" t="n">
        <v>0.00421195173636122</v>
      </c>
      <c r="AD745" s="16" t="n">
        <v>0.0418707033708488</v>
      </c>
      <c r="AE745" s="16"/>
      <c r="AF745" s="16" t="n">
        <v>0.0137290330879996</v>
      </c>
      <c r="AG745" s="16" t="n">
        <v>0.00400982116382892</v>
      </c>
      <c r="AH745" s="16" t="n">
        <v>0</v>
      </c>
      <c r="AI745" s="16" t="n">
        <v>0</v>
      </c>
      <c r="AJ745" s="16" t="n">
        <v>0</v>
      </c>
      <c r="AK745" s="16" t="n">
        <v>0</v>
      </c>
      <c r="AL745" s="16" t="n">
        <v>0</v>
      </c>
      <c r="AM745" s="16" t="n">
        <v>0</v>
      </c>
      <c r="AN745" s="16" t="n">
        <v>0</v>
      </c>
      <c r="AO745" s="16" t="n">
        <v>0</v>
      </c>
      <c r="AP745" s="16" t="n">
        <v>0</v>
      </c>
      <c r="AQ745" s="16"/>
      <c r="AR745" s="16" t="n">
        <v>0.000196781777185718</v>
      </c>
      <c r="AS745" s="16" t="n">
        <v>0.00527314397412987</v>
      </c>
      <c r="AT745" s="16" t="n">
        <v>0</v>
      </c>
    </row>
    <row r="746">
      <c r="B746" t="s">
        <v>328</v>
      </c>
      <c r="C746" s="16" t="n">
        <v>0.000162855635132025</v>
      </c>
      <c r="D746" s="16" t="n">
        <v>0</v>
      </c>
      <c r="E746" s="16" t="n">
        <v>0</v>
      </c>
      <c r="F746" s="16" t="n">
        <v>0.000189505988201089</v>
      </c>
      <c r="G746" s="16"/>
      <c r="H746" s="16" t="n">
        <v>0</v>
      </c>
      <c r="I746" s="16" t="n">
        <v>0.000200128713153224</v>
      </c>
      <c r="J746" s="16"/>
      <c r="K746" s="16" t="n">
        <v>0.000268596888514912</v>
      </c>
      <c r="L746" s="16"/>
      <c r="M746" s="16" t="n">
        <v>0</v>
      </c>
      <c r="N746" s="16" t="n">
        <v>0</v>
      </c>
      <c r="O746" s="16" t="n">
        <v>0</v>
      </c>
      <c r="P746" s="16" t="n">
        <v>0.0197760118899168</v>
      </c>
      <c r="Q746" s="16"/>
      <c r="R746" s="16" t="n">
        <v>0</v>
      </c>
      <c r="S746" s="16" t="n">
        <v>0</v>
      </c>
      <c r="T746" s="16" t="n">
        <v>0</v>
      </c>
      <c r="U746" s="16" t="n">
        <v>0</v>
      </c>
      <c r="V746" s="16" t="n">
        <v>0.000314069524829148</v>
      </c>
      <c r="W746" s="16"/>
      <c r="X746" s="16" t="n">
        <v>0</v>
      </c>
      <c r="Y746" s="16" t="n">
        <v>0</v>
      </c>
      <c r="Z746" s="16" t="n">
        <v>0</v>
      </c>
      <c r="AA746" s="16" t="n">
        <v>0</v>
      </c>
      <c r="AB746" s="16" t="n">
        <v>0</v>
      </c>
      <c r="AC746" s="16" t="n">
        <v>0</v>
      </c>
      <c r="AD746" s="16" t="n">
        <v>0.0170309791553593</v>
      </c>
      <c r="AE746" s="16"/>
      <c r="AF746" s="16" t="n">
        <v>0.00274580661759992</v>
      </c>
      <c r="AG746" s="16" t="n">
        <v>0.00218636862043841</v>
      </c>
      <c r="AH746" s="16" t="n">
        <v>0</v>
      </c>
      <c r="AI746" s="16" t="n">
        <v>0</v>
      </c>
      <c r="AJ746" s="16" t="n">
        <v>0</v>
      </c>
      <c r="AK746" s="16" t="n">
        <v>0</v>
      </c>
      <c r="AL746" s="16" t="n">
        <v>0</v>
      </c>
      <c r="AM746" s="16" t="n">
        <v>0</v>
      </c>
      <c r="AN746" s="16" t="n">
        <v>0</v>
      </c>
      <c r="AO746" s="16" t="n">
        <v>0</v>
      </c>
      <c r="AP746" s="16" t="n">
        <v>0</v>
      </c>
      <c r="AQ746" s="16"/>
      <c r="AR746" s="16" t="n">
        <v>0</v>
      </c>
      <c r="AS746" s="16" t="n">
        <v>0.00210925758965195</v>
      </c>
      <c r="AT746" s="16" t="n">
        <v>0</v>
      </c>
    </row>
    <row r="747">
      <c r="B747" t="s">
        <v>92</v>
      </c>
      <c r="C747" s="16" t="n">
        <v>0.00226233145208524</v>
      </c>
      <c r="D747" s="16" t="n">
        <v>0.0489449599822204</v>
      </c>
      <c r="E747" s="16" t="n">
        <v>0.000778342067991647</v>
      </c>
      <c r="F747" s="16" t="n">
        <v>0</v>
      </c>
      <c r="G747" s="16"/>
      <c r="H747" s="16" t="n">
        <v>0.00226786321018542</v>
      </c>
      <c r="I747" s="16" t="n">
        <v>0.00258829168665789</v>
      </c>
      <c r="J747" s="16"/>
      <c r="K747" s="16" t="n">
        <v>0.00620868576763192</v>
      </c>
      <c r="L747" s="16"/>
      <c r="M747" s="16" t="n">
        <v>0</v>
      </c>
      <c r="N747" s="16" t="n">
        <v>0</v>
      </c>
      <c r="O747" s="16" t="n">
        <v>0.0647447415296953</v>
      </c>
      <c r="P747" s="16" t="n">
        <v>0.0560454086746272</v>
      </c>
      <c r="Q747" s="16"/>
      <c r="R747" s="16" t="n">
        <v>0</v>
      </c>
      <c r="S747" s="16" t="n">
        <v>0</v>
      </c>
      <c r="T747" s="16" t="n">
        <v>0</v>
      </c>
      <c r="U747" s="16" t="n">
        <v>0</v>
      </c>
      <c r="V747" s="16" t="n">
        <v>0.00436293999643568</v>
      </c>
      <c r="W747" s="16"/>
      <c r="X747" s="16" t="n">
        <v>0</v>
      </c>
      <c r="Y747" s="16" t="n">
        <v>0</v>
      </c>
      <c r="Z747" s="16" t="n">
        <v>0</v>
      </c>
      <c r="AA747" s="16" t="n">
        <v>0.00222641777222104</v>
      </c>
      <c r="AB747" s="16" t="n">
        <v>0.000861469328585515</v>
      </c>
      <c r="AC747" s="16" t="n">
        <v>0</v>
      </c>
      <c r="AD747" s="16" t="n">
        <v>0.220970698994239</v>
      </c>
      <c r="AE747" s="16"/>
      <c r="AF747" s="16" t="n">
        <v>0.00274580661759992</v>
      </c>
      <c r="AG747" s="16" t="n">
        <v>0</v>
      </c>
      <c r="AH747" s="16" t="n">
        <v>0</v>
      </c>
      <c r="AI747" s="16" t="n">
        <v>0.0007959637293582</v>
      </c>
      <c r="AJ747" s="16" t="n">
        <v>0.000639258430901104</v>
      </c>
      <c r="AK747" s="16" t="n">
        <v>0</v>
      </c>
      <c r="AL747" s="16" t="n">
        <v>0</v>
      </c>
      <c r="AM747" s="16" t="n">
        <v>0</v>
      </c>
      <c r="AN747" s="16" t="n">
        <v>0</v>
      </c>
      <c r="AO747" s="16" t="n">
        <v>0.00456690604797477</v>
      </c>
      <c r="AP747" s="16" t="n">
        <v>0</v>
      </c>
      <c r="AQ747" s="16"/>
      <c r="AR747" s="16" t="n">
        <v>0.000393563554371436</v>
      </c>
      <c r="AS747" s="16" t="n">
        <v>0.00210925758965195</v>
      </c>
      <c r="AT747" s="16" t="n">
        <v>0.0109884185805657</v>
      </c>
    </row>
    <row r="748">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c r="AA748" s="16"/>
      <c r="AB748" s="16"/>
      <c r="AC748" s="16"/>
      <c r="AD748" s="16"/>
      <c r="AE748" s="16"/>
      <c r="AF748" s="16"/>
      <c r="AG748" s="16"/>
      <c r="AH748" s="16"/>
      <c r="AI748" s="16"/>
      <c r="AJ748" s="16"/>
      <c r="AK748" s="16"/>
      <c r="AL748" s="16"/>
      <c r="AM748" s="16"/>
      <c r="AN748" s="16"/>
      <c r="AO748" s="16"/>
      <c r="AP748" s="16"/>
      <c r="AQ748" s="16"/>
      <c r="AR748" s="16"/>
      <c r="AS748" s="16"/>
      <c r="AT748" s="16"/>
    </row>
    <row r="749">
      <c r="B749" s="7" t="s">
        <v>337</v>
      </c>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c r="AA749" s="16"/>
      <c r="AB749" s="16"/>
      <c r="AC749" s="16"/>
      <c r="AD749" s="16"/>
      <c r="AE749" s="16"/>
      <c r="AF749" s="16"/>
      <c r="AG749" s="16"/>
      <c r="AH749" s="16"/>
      <c r="AI749" s="16"/>
      <c r="AJ749" s="16"/>
      <c r="AK749" s="16"/>
      <c r="AL749" s="16"/>
      <c r="AM749" s="16"/>
      <c r="AN749" s="16"/>
      <c r="AO749" s="16"/>
      <c r="AP749" s="16"/>
      <c r="AQ749" s="16"/>
      <c r="AR749" s="16"/>
      <c r="AS749" s="16"/>
      <c r="AT749" s="16"/>
    </row>
    <row r="750">
      <c r="B750" s="26" t="s">
        <v>338</v>
      </c>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c r="AA750" s="16"/>
      <c r="AB750" s="16"/>
      <c r="AC750" s="16"/>
      <c r="AD750" s="16"/>
      <c r="AE750" s="16"/>
      <c r="AF750" s="16"/>
      <c r="AG750" s="16"/>
      <c r="AH750" s="16"/>
      <c r="AI750" s="16"/>
      <c r="AJ750" s="16"/>
      <c r="AK750" s="16"/>
      <c r="AL750" s="16"/>
      <c r="AM750" s="16"/>
      <c r="AN750" s="16"/>
      <c r="AO750" s="16"/>
      <c r="AP750" s="16"/>
      <c r="AQ750" s="16"/>
      <c r="AR750" s="16"/>
      <c r="AS750" s="16"/>
      <c r="AT750" s="16"/>
    </row>
    <row r="751">
      <c r="B751" t="s">
        <v>315</v>
      </c>
      <c r="C751" s="16" t="n">
        <v>0.115817374093813</v>
      </c>
      <c r="D751" s="16" t="n">
        <v>0.00172710294459931</v>
      </c>
      <c r="E751" s="16" t="n">
        <v>0.00970815868090609</v>
      </c>
      <c r="F751" s="16" t="n">
        <v>0.249084762689597</v>
      </c>
      <c r="G751" s="16"/>
      <c r="H751" s="16" t="n">
        <v>0</v>
      </c>
      <c r="I751" s="16" t="n">
        <v>0.193637431498278</v>
      </c>
      <c r="J751" s="16"/>
      <c r="K751" s="16" t="n">
        <v>0</v>
      </c>
      <c r="L751" s="16"/>
      <c r="M751" s="16" t="n">
        <v>0.142029985771358</v>
      </c>
      <c r="N751" s="16" t="n">
        <v>0.0281669516133892</v>
      </c>
      <c r="O751" s="16" t="n">
        <v>0</v>
      </c>
      <c r="P751" s="16" t="n">
        <v>0.0107000100983561</v>
      </c>
      <c r="Q751" s="16"/>
      <c r="R751" s="16" t="n">
        <v>0</v>
      </c>
      <c r="S751" s="16" t="n">
        <v>0</v>
      </c>
      <c r="T751" s="16" t="n">
        <v>0</v>
      </c>
      <c r="U751" s="16" t="n">
        <v>0</v>
      </c>
      <c r="V751" s="16" t="n">
        <v>0.441571396447945</v>
      </c>
      <c r="W751" s="16"/>
      <c r="X751" s="16" t="n">
        <v>0.198647606109475</v>
      </c>
      <c r="Y751" s="16" t="n">
        <v>0</v>
      </c>
      <c r="Z751" s="16" t="n">
        <v>0</v>
      </c>
      <c r="AA751" s="16" t="n">
        <v>0.191757903866558</v>
      </c>
      <c r="AB751" s="16" t="n">
        <v>0</v>
      </c>
      <c r="AC751" s="16" t="n">
        <v>0.352852275641886</v>
      </c>
      <c r="AD751" s="16" t="n">
        <v>0.0019445480281935</v>
      </c>
      <c r="AE751" s="16"/>
      <c r="AF751" s="16" t="n">
        <v>0.947916296378501</v>
      </c>
      <c r="AG751" s="16" t="n">
        <v>0.0234569756854858</v>
      </c>
      <c r="AH751" s="16" t="n">
        <v>0</v>
      </c>
      <c r="AI751" s="16" t="n">
        <v>0</v>
      </c>
      <c r="AJ751" s="16" t="n">
        <v>0.102899374067383</v>
      </c>
      <c r="AK751" s="16" t="n">
        <v>0.437359119140459</v>
      </c>
      <c r="AL751" s="16" t="n">
        <v>0</v>
      </c>
      <c r="AM751" s="16" t="n">
        <v>0</v>
      </c>
      <c r="AN751" s="16" t="n">
        <v>0</v>
      </c>
      <c r="AO751" s="16" t="n">
        <v>0</v>
      </c>
      <c r="AP751" s="16" t="n">
        <v>0</v>
      </c>
      <c r="AQ751" s="16"/>
      <c r="AR751" s="16" t="n">
        <v>0.25388049077822</v>
      </c>
      <c r="AS751" s="16" t="n">
        <v>0</v>
      </c>
      <c r="AT751" s="16" t="n">
        <v>0</v>
      </c>
    </row>
    <row r="752">
      <c r="B752" t="s">
        <v>316</v>
      </c>
      <c r="C752" s="16" t="n">
        <v>0.0615402820830224</v>
      </c>
      <c r="D752" s="16" t="n">
        <v>0.010932314091294</v>
      </c>
      <c r="E752" s="16" t="n">
        <v>0.129659708424755</v>
      </c>
      <c r="F752" s="16" t="n">
        <v>0</v>
      </c>
      <c r="G752" s="16"/>
      <c r="H752" s="16" t="n">
        <v>0</v>
      </c>
      <c r="I752" s="16" t="n">
        <v>0.102890453608311</v>
      </c>
      <c r="J752" s="16"/>
      <c r="K752" s="16" t="n">
        <v>0</v>
      </c>
      <c r="L752" s="16"/>
      <c r="M752" s="16" t="n">
        <v>0.077442332554126</v>
      </c>
      <c r="N752" s="16" t="n">
        <v>0</v>
      </c>
      <c r="O752" s="16" t="n">
        <v>0.0222444006740629</v>
      </c>
      <c r="P752" s="16" t="n">
        <v>0</v>
      </c>
      <c r="Q752" s="16"/>
      <c r="R752" s="16" t="n">
        <v>0</v>
      </c>
      <c r="S752" s="16" t="n">
        <v>0</v>
      </c>
      <c r="T752" s="16" t="n">
        <v>0</v>
      </c>
      <c r="U752" s="16" t="n">
        <v>0.140811300250155</v>
      </c>
      <c r="V752" s="16" t="n">
        <v>0.00360572272140133</v>
      </c>
      <c r="W752" s="16"/>
      <c r="X752" s="16" t="n">
        <v>0</v>
      </c>
      <c r="Y752" s="16" t="n">
        <v>0</v>
      </c>
      <c r="Z752" s="16" t="n">
        <v>0.702517696103779</v>
      </c>
      <c r="AA752" s="16" t="n">
        <v>0</v>
      </c>
      <c r="AB752" s="16" t="n">
        <v>0</v>
      </c>
      <c r="AC752" s="16" t="n">
        <v>0</v>
      </c>
      <c r="AD752" s="16" t="n">
        <v>0.012308710303745</v>
      </c>
      <c r="AE752" s="16"/>
      <c r="AF752" s="16" t="n">
        <v>0</v>
      </c>
      <c r="AG752" s="16" t="n">
        <v>0</v>
      </c>
      <c r="AH752" s="16" t="n">
        <v>0</v>
      </c>
      <c r="AI752" s="16" t="n">
        <v>0</v>
      </c>
      <c r="AJ752" s="16" t="n">
        <v>0.0214492644075748</v>
      </c>
      <c r="AK752" s="16" t="n">
        <v>0</v>
      </c>
      <c r="AL752" s="16" t="n">
        <v>0.455836502070142</v>
      </c>
      <c r="AM752" s="16" t="n">
        <v>0</v>
      </c>
      <c r="AN752" s="16" t="n">
        <v>0</v>
      </c>
      <c r="AO752" s="16" t="n">
        <v>0</v>
      </c>
      <c r="AP752" s="16" t="n">
        <v>0</v>
      </c>
      <c r="AQ752" s="16"/>
      <c r="AR752" s="16" t="n">
        <v>0.00207310224684688</v>
      </c>
      <c r="AS752" s="16" t="n">
        <v>0.272289367874097</v>
      </c>
      <c r="AT752" s="16" t="n">
        <v>0</v>
      </c>
    </row>
    <row r="753">
      <c r="B753" t="s">
        <v>317</v>
      </c>
      <c r="C753" s="16" t="n">
        <v>0.0567597505168933</v>
      </c>
      <c r="D753" s="16" t="n">
        <v>0</v>
      </c>
      <c r="E753" s="16" t="n">
        <v>0.00255544489247837</v>
      </c>
      <c r="F753" s="16" t="n">
        <v>0.124542381344798</v>
      </c>
      <c r="G753" s="16"/>
      <c r="H753" s="16" t="n">
        <v>0</v>
      </c>
      <c r="I753" s="16" t="n">
        <v>0.0948977853156261</v>
      </c>
      <c r="J753" s="16"/>
      <c r="K753" s="16" t="n">
        <v>0</v>
      </c>
      <c r="L753" s="16"/>
      <c r="M753" s="16" t="n">
        <v>0.071014992885679</v>
      </c>
      <c r="N753" s="16" t="n">
        <v>0</v>
      </c>
      <c r="O753" s="16" t="n">
        <v>0.0242576701689059</v>
      </c>
      <c r="P753" s="16" t="n">
        <v>0.0116684337588169</v>
      </c>
      <c r="Q753" s="16"/>
      <c r="R753" s="16" t="n">
        <v>0</v>
      </c>
      <c r="S753" s="16" t="n">
        <v>0</v>
      </c>
      <c r="T753" s="16" t="n">
        <v>0.240553324330429</v>
      </c>
      <c r="U753" s="16" t="n">
        <v>0.00239661008134898</v>
      </c>
      <c r="V753" s="16" t="n">
        <v>0</v>
      </c>
      <c r="W753" s="16"/>
      <c r="X753" s="16" t="n">
        <v>0.198647606109475</v>
      </c>
      <c r="Y753" s="16" t="n">
        <v>0</v>
      </c>
      <c r="Z753" s="16" t="n">
        <v>0</v>
      </c>
      <c r="AA753" s="16" t="n">
        <v>0</v>
      </c>
      <c r="AB753" s="16" t="n">
        <v>0</v>
      </c>
      <c r="AC753" s="16" t="n">
        <v>0.0928800790372196</v>
      </c>
      <c r="AD753" s="16" t="n">
        <v>0</v>
      </c>
      <c r="AE753" s="16"/>
      <c r="AF753" s="16" t="n">
        <v>0</v>
      </c>
      <c r="AG753" s="16" t="n">
        <v>0</v>
      </c>
      <c r="AH753" s="16" t="n">
        <v>0.0108171848021629</v>
      </c>
      <c r="AI753" s="16" t="n">
        <v>0.00623925357929476</v>
      </c>
      <c r="AJ753" s="16" t="n">
        <v>0</v>
      </c>
      <c r="AK753" s="16" t="n">
        <v>0</v>
      </c>
      <c r="AL753" s="16" t="n">
        <v>0.418004273423958</v>
      </c>
      <c r="AM753" s="16" t="n">
        <v>0</v>
      </c>
      <c r="AN753" s="16" t="n">
        <v>0</v>
      </c>
      <c r="AO753" s="16" t="n">
        <v>0</v>
      </c>
      <c r="AP753" s="16" t="n">
        <v>0</v>
      </c>
      <c r="AQ753" s="16"/>
      <c r="AR753" s="16" t="n">
        <v>0.121803803297747</v>
      </c>
      <c r="AS753" s="16" t="n">
        <v>0.00536651271905204</v>
      </c>
      <c r="AT753" s="16" t="n">
        <v>0</v>
      </c>
    </row>
    <row r="754">
      <c r="B754" t="s">
        <v>318</v>
      </c>
      <c r="C754" s="16" t="n">
        <v>0.00125806207192159</v>
      </c>
      <c r="D754" s="16" t="n">
        <v>0</v>
      </c>
      <c r="E754" s="16" t="n">
        <v>0.000348635042675898</v>
      </c>
      <c r="F754" s="16" t="n">
        <v>0.00245458821534644</v>
      </c>
      <c r="G754" s="16"/>
      <c r="H754" s="16" t="n">
        <v>0.0139864657351937</v>
      </c>
      <c r="I754" s="16" t="n">
        <v>0.000249796776867669</v>
      </c>
      <c r="J754" s="16"/>
      <c r="K754" s="16" t="n">
        <v>0.00574419620888993</v>
      </c>
      <c r="L754" s="16"/>
      <c r="M754" s="16" t="n">
        <v>0</v>
      </c>
      <c r="N754" s="16" t="n">
        <v>0</v>
      </c>
      <c r="O754" s="16" t="n">
        <v>0.0222444006740629</v>
      </c>
      <c r="P754" s="16" t="n">
        <v>0.022368443857173</v>
      </c>
      <c r="Q754" s="16"/>
      <c r="R754" s="16" t="n">
        <v>0</v>
      </c>
      <c r="S754" s="16" t="n">
        <v>0</v>
      </c>
      <c r="T754" s="16" t="n">
        <v>0</v>
      </c>
      <c r="U754" s="16" t="n">
        <v>0.000725816292309134</v>
      </c>
      <c r="V754" s="16" t="n">
        <v>0.00360572272140133</v>
      </c>
      <c r="W754" s="16"/>
      <c r="X754" s="16" t="n">
        <v>0</v>
      </c>
      <c r="Y754" s="16" t="n">
        <v>0</v>
      </c>
      <c r="Z754" s="16" t="n">
        <v>0</v>
      </c>
      <c r="AA754" s="16" t="n">
        <v>0.000562273542147808</v>
      </c>
      <c r="AB754" s="16" t="n">
        <v>0.000865478550565571</v>
      </c>
      <c r="AC754" s="16" t="n">
        <v>0</v>
      </c>
      <c r="AD754" s="16" t="n">
        <v>0</v>
      </c>
      <c r="AE754" s="16"/>
      <c r="AF754" s="16" t="n">
        <v>0.00254880133895168</v>
      </c>
      <c r="AG754" s="16" t="n">
        <v>0</v>
      </c>
      <c r="AH754" s="16" t="n">
        <v>0</v>
      </c>
      <c r="AI754" s="16" t="n">
        <v>0</v>
      </c>
      <c r="AJ754" s="16" t="n">
        <v>0</v>
      </c>
      <c r="AK754" s="16" t="n">
        <v>0.0074438576466506</v>
      </c>
      <c r="AL754" s="16" t="n">
        <v>0.00122567434620357</v>
      </c>
      <c r="AM754" s="16" t="n">
        <v>0</v>
      </c>
      <c r="AN754" s="16" t="n">
        <v>0</v>
      </c>
      <c r="AO754" s="16" t="n">
        <v>0</v>
      </c>
      <c r="AP754" s="16" t="n">
        <v>0</v>
      </c>
      <c r="AQ754" s="16"/>
      <c r="AR754" s="16" t="n">
        <v>0.00240061396715466</v>
      </c>
      <c r="AS754" s="16" t="n">
        <v>0.000732144291717806</v>
      </c>
      <c r="AT754" s="16" t="n">
        <v>0</v>
      </c>
    </row>
    <row r="755">
      <c r="B755" t="s">
        <v>319</v>
      </c>
      <c r="C755" s="16" t="n">
        <v>0.337267727244997</v>
      </c>
      <c r="D755" s="16" t="n">
        <v>0.00172710294459931</v>
      </c>
      <c r="E755" s="16" t="n">
        <v>0.591877476021254</v>
      </c>
      <c r="F755" s="16" t="n">
        <v>0.135631722545854</v>
      </c>
      <c r="G755" s="16"/>
      <c r="H755" s="16" t="n">
        <v>0.0152523359745374</v>
      </c>
      <c r="I755" s="16" t="n">
        <v>0.202181815408308</v>
      </c>
      <c r="J755" s="16"/>
      <c r="K755" s="16" t="n">
        <v>0.000907476505329324</v>
      </c>
      <c r="L755" s="16"/>
      <c r="M755" s="16" t="n">
        <v>0.412598037909227</v>
      </c>
      <c r="N755" s="16" t="n">
        <v>0.0588832038474995</v>
      </c>
      <c r="O755" s="16" t="n">
        <v>0.109009127808905</v>
      </c>
      <c r="P755" s="16" t="n">
        <v>0.022368443857173</v>
      </c>
      <c r="Q755" s="16"/>
      <c r="R755" s="16" t="n">
        <v>0</v>
      </c>
      <c r="S755" s="16" t="n">
        <v>0</v>
      </c>
      <c r="T755" s="16" t="n">
        <v>0.0453920740935691</v>
      </c>
      <c r="U755" s="16" t="n">
        <v>0.629811692388322</v>
      </c>
      <c r="V755" s="16" t="n">
        <v>0.212473137392414</v>
      </c>
      <c r="W755" s="16"/>
      <c r="X755" s="16" t="n">
        <v>0.397295212218951</v>
      </c>
      <c r="Y755" s="16" t="n">
        <v>0.178437401832302</v>
      </c>
      <c r="Z755" s="16" t="n">
        <v>0.0592500622558426</v>
      </c>
      <c r="AA755" s="16" t="n">
        <v>0.746594057024787</v>
      </c>
      <c r="AB755" s="16" t="n">
        <v>0.000865478550565571</v>
      </c>
      <c r="AC755" s="16" t="n">
        <v>0</v>
      </c>
      <c r="AD755" s="16" t="n">
        <v>0</v>
      </c>
      <c r="AE755" s="16"/>
      <c r="AF755" s="16" t="n">
        <v>0</v>
      </c>
      <c r="AG755" s="16" t="n">
        <v>0</v>
      </c>
      <c r="AH755" s="16" t="n">
        <v>0</v>
      </c>
      <c r="AI755" s="16" t="n">
        <v>0.366994412054248</v>
      </c>
      <c r="AJ755" s="16" t="n">
        <v>0</v>
      </c>
      <c r="AK755" s="16" t="n">
        <v>0</v>
      </c>
      <c r="AL755" s="16" t="n">
        <v>0.0348644445479434</v>
      </c>
      <c r="AM755" s="16" t="n">
        <v>0.359215241090523</v>
      </c>
      <c r="AN755" s="16" t="n">
        <v>0</v>
      </c>
      <c r="AO755" s="16" t="n">
        <v>0</v>
      </c>
      <c r="AP755" s="16" t="n">
        <v>0.996553468196759</v>
      </c>
      <c r="AQ755" s="16"/>
      <c r="AR755" s="16" t="n">
        <v>0.25388049077822</v>
      </c>
      <c r="AS755" s="16" t="n">
        <v>0.0275991450979009</v>
      </c>
      <c r="AT755" s="16" t="n">
        <v>0.670170800365641</v>
      </c>
    </row>
    <row r="756">
      <c r="B756" t="s">
        <v>320</v>
      </c>
      <c r="C756" s="16" t="n">
        <v>0.0354672962455563</v>
      </c>
      <c r="D756" s="16" t="n">
        <v>0.056056527719966</v>
      </c>
      <c r="E756" s="16" t="n">
        <v>0.0470450053307651</v>
      </c>
      <c r="F756" s="16" t="n">
        <v>0.0193478901105821</v>
      </c>
      <c r="G756" s="16"/>
      <c r="H756" s="16" t="n">
        <v>0.081084271152618</v>
      </c>
      <c r="I756" s="16" t="n">
        <v>0.0485506963421548</v>
      </c>
      <c r="J756" s="16"/>
      <c r="K756" s="16" t="n">
        <v>0.111725770371191</v>
      </c>
      <c r="L756" s="16"/>
      <c r="M756" s="16" t="n">
        <v>0</v>
      </c>
      <c r="N756" s="16" t="n">
        <v>0.191817309056601</v>
      </c>
      <c r="O756" s="16" t="n">
        <v>0.0889776026962516</v>
      </c>
      <c r="P756" s="16" t="n">
        <v>0.0564053214731629</v>
      </c>
      <c r="Q756" s="16"/>
      <c r="R756" s="16" t="n">
        <v>0</v>
      </c>
      <c r="S756" s="16" t="n">
        <v>0.372280475796206</v>
      </c>
      <c r="T756" s="16" t="n">
        <v>0.0989261605889529</v>
      </c>
      <c r="U756" s="16" t="n">
        <v>0.00477402599387915</v>
      </c>
      <c r="V756" s="16" t="n">
        <v>0.0185402578946947</v>
      </c>
      <c r="W756" s="16"/>
      <c r="X756" s="16" t="n">
        <v>0.0067619694526226</v>
      </c>
      <c r="Y756" s="16" t="n">
        <v>0.679848835865252</v>
      </c>
      <c r="Z756" s="16" t="n">
        <v>0.105200811459143</v>
      </c>
      <c r="AA756" s="16" t="n">
        <v>0.0194365070285431</v>
      </c>
      <c r="AB756" s="16" t="n">
        <v>0.00823145421253147</v>
      </c>
      <c r="AC756" s="16" t="n">
        <v>0.0126714727498887</v>
      </c>
      <c r="AD756" s="16" t="n">
        <v>0</v>
      </c>
      <c r="AE756" s="16"/>
      <c r="AF756" s="16" t="n">
        <v>0</v>
      </c>
      <c r="AG756" s="16" t="n">
        <v>0.712305378918408</v>
      </c>
      <c r="AH756" s="16" t="n">
        <v>0.312034600395431</v>
      </c>
      <c r="AI756" s="16" t="n">
        <v>0.000985686391638085</v>
      </c>
      <c r="AJ756" s="16" t="n">
        <v>0.145797902882533</v>
      </c>
      <c r="AK756" s="16" t="n">
        <v>0.00117599150128211</v>
      </c>
      <c r="AL756" s="16" t="n">
        <v>0.00234962363989214</v>
      </c>
      <c r="AM756" s="16" t="n">
        <v>0.114307645490466</v>
      </c>
      <c r="AN756" s="16" t="n">
        <v>0</v>
      </c>
      <c r="AO756" s="16" t="n">
        <v>0</v>
      </c>
      <c r="AP756" s="16" t="n">
        <v>0</v>
      </c>
      <c r="AQ756" s="16"/>
      <c r="AR756" s="16" t="n">
        <v>0.038783549815259</v>
      </c>
      <c r="AS756" s="16" t="n">
        <v>0.00219643287515342</v>
      </c>
      <c r="AT756" s="16" t="n">
        <v>0.0538042034047595</v>
      </c>
    </row>
    <row r="757">
      <c r="B757" t="s">
        <v>321</v>
      </c>
      <c r="C757" s="16" t="n">
        <v>0.0873917595122202</v>
      </c>
      <c r="D757" s="16" t="n">
        <v>0.768229829923842</v>
      </c>
      <c r="E757" s="16" t="n">
        <v>0.0140688406730369</v>
      </c>
      <c r="F757" s="16" t="n">
        <v>0.0321845349752952</v>
      </c>
      <c r="G757" s="16"/>
      <c r="H757" s="16" t="n">
        <v>0.826385082594739</v>
      </c>
      <c r="I757" s="16" t="n">
        <v>0.042920251392305</v>
      </c>
      <c r="J757" s="16"/>
      <c r="K757" s="16" t="n">
        <v>0.0921058260357351</v>
      </c>
      <c r="L757" s="16"/>
      <c r="M757" s="16" t="n">
        <v>0.071014992885679</v>
      </c>
      <c r="N757" s="16" t="n">
        <v>0.148482659929109</v>
      </c>
      <c r="O757" s="16" t="n">
        <v>0.129240258988125</v>
      </c>
      <c r="P757" s="16" t="n">
        <v>0.172944979722043</v>
      </c>
      <c r="Q757" s="16"/>
      <c r="R757" s="16" t="n">
        <v>0</v>
      </c>
      <c r="S757" s="16" t="n">
        <v>0.565207266051489</v>
      </c>
      <c r="T757" s="16" t="n">
        <v>0.0113249439779176</v>
      </c>
      <c r="U757" s="16" t="n">
        <v>0.0129804051463526</v>
      </c>
      <c r="V757" s="16" t="n">
        <v>0.269293482113655</v>
      </c>
      <c r="W757" s="16"/>
      <c r="X757" s="16" t="n">
        <v>0.198647606109475</v>
      </c>
      <c r="Y757" s="16" t="n">
        <v>0.141713762302446</v>
      </c>
      <c r="Z757" s="16" t="n">
        <v>0.0526004057295716</v>
      </c>
      <c r="AA757" s="16" t="n">
        <v>0.00652744381691672</v>
      </c>
      <c r="AB757" s="16" t="n">
        <v>0.0614833204042595</v>
      </c>
      <c r="AC757" s="16" t="n">
        <v>0.0949574875098899</v>
      </c>
      <c r="AD757" s="16" t="n">
        <v>0.129628064394538</v>
      </c>
      <c r="AE757" s="16"/>
      <c r="AF757" s="16" t="n">
        <v>0</v>
      </c>
      <c r="AG757" s="16" t="n">
        <v>0.0255799914628418</v>
      </c>
      <c r="AH757" s="16" t="n">
        <v>0.0844228175398344</v>
      </c>
      <c r="AI757" s="16" t="n">
        <v>0.00344379150534912</v>
      </c>
      <c r="AJ757" s="16" t="n">
        <v>0.24249681320423</v>
      </c>
      <c r="AK757" s="16" t="n">
        <v>0.0368866936462262</v>
      </c>
      <c r="AL757" s="16" t="n">
        <v>0.00711443793186411</v>
      </c>
      <c r="AM757" s="16" t="n">
        <v>0.411659276620788</v>
      </c>
      <c r="AN757" s="16" t="n">
        <v>0</v>
      </c>
      <c r="AO757" s="16" t="n">
        <v>0</v>
      </c>
      <c r="AP757" s="16" t="n">
        <v>0</v>
      </c>
      <c r="AQ757" s="16"/>
      <c r="AR757" s="16" t="n">
        <v>0.146495776156894</v>
      </c>
      <c r="AS757" s="16" t="n">
        <v>0.0710907628868533</v>
      </c>
      <c r="AT757" s="16" t="n">
        <v>0.0147590882047551</v>
      </c>
    </row>
    <row r="758">
      <c r="B758" t="s">
        <v>322</v>
      </c>
      <c r="C758" s="16" t="n">
        <v>0.0428351067051077</v>
      </c>
      <c r="D758" s="16" t="n">
        <v>0.0770233325188218</v>
      </c>
      <c r="E758" s="16" t="n">
        <v>0.0400637341425075</v>
      </c>
      <c r="F758" s="16" t="n">
        <v>0.0391091285093668</v>
      </c>
      <c r="G758" s="16"/>
      <c r="H758" s="16" t="n">
        <v>0.0139864657351937</v>
      </c>
      <c r="I758" s="16" t="n">
        <v>0.0399335426761477</v>
      </c>
      <c r="J758" s="16"/>
      <c r="K758" s="16" t="n">
        <v>0.219522297544151</v>
      </c>
      <c r="L758" s="16"/>
      <c r="M758" s="16" t="n">
        <v>0</v>
      </c>
      <c r="N758" s="16" t="n">
        <v>0.242799860046256</v>
      </c>
      <c r="O758" s="16" t="n">
        <v>0.0222444006740629</v>
      </c>
      <c r="P758" s="16" t="n">
        <v>0.199138453468058</v>
      </c>
      <c r="Q758" s="16"/>
      <c r="R758" s="16" t="n">
        <v>0</v>
      </c>
      <c r="S758" s="16" t="n">
        <v>0</v>
      </c>
      <c r="T758" s="16" t="n">
        <v>0.0794005938742801</v>
      </c>
      <c r="U758" s="16" t="n">
        <v>0.0551256171651327</v>
      </c>
      <c r="V758" s="16" t="n">
        <v>0.00273996306383658</v>
      </c>
      <c r="W758" s="16"/>
      <c r="X758" s="16" t="n">
        <v>0</v>
      </c>
      <c r="Y758" s="16" t="n">
        <v>0</v>
      </c>
      <c r="Z758" s="16" t="n">
        <v>0.0128534604759085</v>
      </c>
      <c r="AA758" s="16" t="n">
        <v>0.00196447152416623</v>
      </c>
      <c r="AB758" s="16" t="n">
        <v>0.236682624144593</v>
      </c>
      <c r="AC758" s="16" t="n">
        <v>0.0116198016963847</v>
      </c>
      <c r="AD758" s="16" t="n">
        <v>0.0019445480281935</v>
      </c>
      <c r="AE758" s="16"/>
      <c r="AF758" s="16" t="n">
        <v>0.00254880133895168</v>
      </c>
      <c r="AG758" s="16" t="n">
        <v>0.0255799914628418</v>
      </c>
      <c r="AH758" s="16" t="n">
        <v>0</v>
      </c>
      <c r="AI758" s="16" t="n">
        <v>0.110813002802962</v>
      </c>
      <c r="AJ758" s="16" t="n">
        <v>0.0162991435460071</v>
      </c>
      <c r="AK758" s="16" t="n">
        <v>0.0401912451528805</v>
      </c>
      <c r="AL758" s="16" t="n">
        <v>0.00711443793186411</v>
      </c>
      <c r="AM758" s="16" t="n">
        <v>0.103033546420052</v>
      </c>
      <c r="AN758" s="16" t="n">
        <v>0.0155083729450277</v>
      </c>
      <c r="AO758" s="16" t="n">
        <v>0</v>
      </c>
      <c r="AP758" s="16" t="n">
        <v>0</v>
      </c>
      <c r="AQ758" s="16"/>
      <c r="AR758" s="16" t="n">
        <v>0.0136560333108044</v>
      </c>
      <c r="AS758" s="16" t="n">
        <v>0.00146428858343561</v>
      </c>
      <c r="AT758" s="16" t="n">
        <v>0.112923896184141</v>
      </c>
    </row>
    <row r="759">
      <c r="B759" t="s">
        <v>323</v>
      </c>
      <c r="C759" s="16" t="n">
        <v>0.0830297684976724</v>
      </c>
      <c r="D759" s="16" t="n">
        <v>0.057939945223171</v>
      </c>
      <c r="E759" s="16" t="n">
        <v>0.013809077989638</v>
      </c>
      <c r="F759" s="16" t="n">
        <v>0.160400955584759</v>
      </c>
      <c r="G759" s="16"/>
      <c r="H759" s="16" t="n">
        <v>0.00702877490176265</v>
      </c>
      <c r="I759" s="16" t="n">
        <v>0.114560265149537</v>
      </c>
      <c r="J759" s="16"/>
      <c r="K759" s="16" t="n">
        <v>0.0310405432291623</v>
      </c>
      <c r="L759" s="16"/>
      <c r="M759" s="16" t="n">
        <v>0.071014992885679</v>
      </c>
      <c r="N759" s="16" t="n">
        <v>0.115217107074278</v>
      </c>
      <c r="O759" s="16" t="n">
        <v>0.17976886882078</v>
      </c>
      <c r="P759" s="16" t="n">
        <v>0.0904421990891528</v>
      </c>
      <c r="Q759" s="16"/>
      <c r="R759" s="16" t="n">
        <v>0</v>
      </c>
      <c r="S759" s="16" t="n">
        <v>0</v>
      </c>
      <c r="T759" s="16" t="n">
        <v>0.320379473338445</v>
      </c>
      <c r="U759" s="16" t="n">
        <v>0.00364933560134741</v>
      </c>
      <c r="V759" s="16" t="n">
        <v>0.027595218912894</v>
      </c>
      <c r="W759" s="16"/>
      <c r="X759" s="16" t="n">
        <v>0</v>
      </c>
      <c r="Y759" s="16" t="n">
        <v>0</v>
      </c>
      <c r="Z759" s="16" t="n">
        <v>0.0656886017843598</v>
      </c>
      <c r="AA759" s="16" t="n">
        <v>0.0192162884973362</v>
      </c>
      <c r="AB759" s="16" t="n">
        <v>0.0912639660052084</v>
      </c>
      <c r="AC759" s="16" t="n">
        <v>0.0126714727498887</v>
      </c>
      <c r="AD759" s="16" t="n">
        <v>0.00406509087341006</v>
      </c>
      <c r="AE759" s="16"/>
      <c r="AF759" s="16" t="n">
        <v>0</v>
      </c>
      <c r="AG759" s="16" t="n">
        <v>0</v>
      </c>
      <c r="AH759" s="16" t="n">
        <v>0.110842194457148</v>
      </c>
      <c r="AI759" s="16" t="n">
        <v>0.370313449294282</v>
      </c>
      <c r="AJ759" s="16" t="n">
        <v>0.0504764135235983</v>
      </c>
      <c r="AK759" s="16" t="n">
        <v>0</v>
      </c>
      <c r="AL759" s="16" t="n">
        <v>0.0634843645868619</v>
      </c>
      <c r="AM759" s="16" t="n">
        <v>0</v>
      </c>
      <c r="AN759" s="16" t="n">
        <v>0.984491627054972</v>
      </c>
      <c r="AO759" s="16" t="n">
        <v>0</v>
      </c>
      <c r="AP759" s="16" t="n">
        <v>0</v>
      </c>
      <c r="AQ759" s="16"/>
      <c r="AR759" s="16" t="n">
        <v>0.154695558092773</v>
      </c>
      <c r="AS759" s="16" t="n">
        <v>0.0397964591194406</v>
      </c>
      <c r="AT759" s="16" t="n">
        <v>0.0112154286216735</v>
      </c>
    </row>
    <row r="760">
      <c r="B760" t="s">
        <v>324</v>
      </c>
      <c r="C760" s="16" t="n">
        <v>0.109548479039837</v>
      </c>
      <c r="D760" s="16" t="n">
        <v>0.00172710294459931</v>
      </c>
      <c r="E760" s="16" t="n">
        <v>0.138303793262105</v>
      </c>
      <c r="F760" s="16" t="n">
        <v>0.100334170944761</v>
      </c>
      <c r="G760" s="16"/>
      <c r="H760" s="16" t="n">
        <v>0.0152523359745374</v>
      </c>
      <c r="I760" s="16" t="n">
        <v>0.0509723372890983</v>
      </c>
      <c r="J760" s="16"/>
      <c r="K760" s="16" t="n">
        <v>0.523069304475977</v>
      </c>
      <c r="L760" s="16"/>
      <c r="M760" s="16" t="n">
        <v>0.077442332554126</v>
      </c>
      <c r="N760" s="16" t="n">
        <v>0.214632908432867</v>
      </c>
      <c r="O760" s="16" t="n">
        <v>0.331253528482968</v>
      </c>
      <c r="P760" s="16" t="n">
        <v>0.0214000201967122</v>
      </c>
      <c r="Q760" s="16"/>
      <c r="R760" s="16" t="n">
        <v>0</v>
      </c>
      <c r="S760" s="16" t="n">
        <v>0.0625122581523051</v>
      </c>
      <c r="T760" s="16" t="n">
        <v>0.193598106788708</v>
      </c>
      <c r="U760" s="16" t="n">
        <v>0.141158496582044</v>
      </c>
      <c r="V760" s="16" t="n">
        <v>0.011469853005502</v>
      </c>
      <c r="W760" s="16"/>
      <c r="X760" s="16" t="n">
        <v>0</v>
      </c>
      <c r="Y760" s="16" t="n">
        <v>0</v>
      </c>
      <c r="Z760" s="16" t="n">
        <v>0</v>
      </c>
      <c r="AA760" s="16" t="n">
        <v>0.0103819437691829</v>
      </c>
      <c r="AB760" s="16" t="n">
        <v>0.58994421786772</v>
      </c>
      <c r="AC760" s="16" t="n">
        <v>0.365404341354619</v>
      </c>
      <c r="AD760" s="16" t="n">
        <v>0</v>
      </c>
      <c r="AE760" s="16"/>
      <c r="AF760" s="16" t="n">
        <v>0</v>
      </c>
      <c r="AG760" s="16" t="n">
        <v>0.161917679544739</v>
      </c>
      <c r="AH760" s="16" t="n">
        <v>0.433272933458824</v>
      </c>
      <c r="AI760" s="16" t="n">
        <v>0.132095898829094</v>
      </c>
      <c r="AJ760" s="16" t="n">
        <v>0.416885812173831</v>
      </c>
      <c r="AK760" s="16" t="n">
        <v>0.476943092912502</v>
      </c>
      <c r="AL760" s="16" t="n">
        <v>0.00888229222758214</v>
      </c>
      <c r="AM760" s="16" t="n">
        <v>0</v>
      </c>
      <c r="AN760" s="16" t="n">
        <v>0</v>
      </c>
      <c r="AO760" s="16" t="n">
        <v>0</v>
      </c>
      <c r="AP760" s="16" t="n">
        <v>0</v>
      </c>
      <c r="AQ760" s="16"/>
      <c r="AR760" s="16" t="n">
        <v>0.00894743242800309</v>
      </c>
      <c r="AS760" s="16" t="n">
        <v>0.2861924731561</v>
      </c>
      <c r="AT760" s="16" t="n">
        <v>0.130039264052866</v>
      </c>
    </row>
    <row r="761">
      <c r="B761" t="s">
        <v>325</v>
      </c>
      <c r="C761" s="16" t="n">
        <v>0.00245231163463666</v>
      </c>
      <c r="D761" s="16" t="n">
        <v>0</v>
      </c>
      <c r="E761" s="16" t="n">
        <v>0.0052474352406296</v>
      </c>
      <c r="F761" s="16" t="n">
        <v>0</v>
      </c>
      <c r="G761" s="16"/>
      <c r="H761" s="16" t="n">
        <v>0.0163960520454351</v>
      </c>
      <c r="I761" s="16" t="n">
        <v>0.00197408191108445</v>
      </c>
      <c r="J761" s="16"/>
      <c r="K761" s="16" t="n">
        <v>0.0120082812279664</v>
      </c>
      <c r="L761" s="16"/>
      <c r="M761" s="16" t="n">
        <v>0</v>
      </c>
      <c r="N761" s="16" t="n">
        <v>0</v>
      </c>
      <c r="O761" s="16" t="n">
        <v>0.0465020708429688</v>
      </c>
      <c r="P761" s="16" t="n">
        <v>0.0340368776159899</v>
      </c>
      <c r="Q761" s="16"/>
      <c r="R761" s="16" t="n">
        <v>0</v>
      </c>
      <c r="S761" s="16" t="n">
        <v>0</v>
      </c>
      <c r="T761" s="16" t="n">
        <v>0.0058583010926539</v>
      </c>
      <c r="U761" s="16" t="n">
        <v>0.00219770301672914</v>
      </c>
      <c r="V761" s="16" t="n">
        <v>0.000569637340963351</v>
      </c>
      <c r="W761" s="16"/>
      <c r="X761" s="16" t="n">
        <v>0</v>
      </c>
      <c r="Y761" s="16" t="n">
        <v>0</v>
      </c>
      <c r="Z761" s="16" t="n">
        <v>0.00188896219139541</v>
      </c>
      <c r="AA761" s="16" t="n">
        <v>0.00355911093036227</v>
      </c>
      <c r="AB761" s="16" t="n">
        <v>0.00547835517485949</v>
      </c>
      <c r="AC761" s="16" t="n">
        <v>0.0126714727498887</v>
      </c>
      <c r="AD761" s="16" t="n">
        <v>0.0019445480281935</v>
      </c>
      <c r="AE761" s="16"/>
      <c r="AF761" s="16" t="n">
        <v>0</v>
      </c>
      <c r="AG761" s="16" t="n">
        <v>0</v>
      </c>
      <c r="AH761" s="16" t="n">
        <v>0</v>
      </c>
      <c r="AI761" s="16" t="n">
        <v>0.00188956557219822</v>
      </c>
      <c r="AJ761" s="16" t="n">
        <v>0.00369527619484246</v>
      </c>
      <c r="AK761" s="16" t="n">
        <v>0</v>
      </c>
      <c r="AL761" s="16" t="n">
        <v>0</v>
      </c>
      <c r="AM761" s="16" t="n">
        <v>0.0117842903781707</v>
      </c>
      <c r="AN761" s="16" t="n">
        <v>0</v>
      </c>
      <c r="AO761" s="16" t="n">
        <v>0</v>
      </c>
      <c r="AP761" s="16" t="n">
        <v>0</v>
      </c>
      <c r="AQ761" s="16"/>
      <c r="AR761" s="16" t="n">
        <v>0.00240061396715466</v>
      </c>
      <c r="AS761" s="16" t="n">
        <v>0.00609865701076985</v>
      </c>
      <c r="AT761" s="16" t="n">
        <v>0</v>
      </c>
    </row>
    <row r="762">
      <c r="B762" t="s">
        <v>326</v>
      </c>
      <c r="C762" s="16" t="n">
        <v>0.0629404810314439</v>
      </c>
      <c r="D762" s="16" t="n">
        <v>0.00361052044780435</v>
      </c>
      <c r="E762" s="16" t="n">
        <v>0.00435145383574019</v>
      </c>
      <c r="F762" s="16" t="n">
        <v>0.135814313587457</v>
      </c>
      <c r="G762" s="16"/>
      <c r="H762" s="16" t="n">
        <v>0.00220960228127979</v>
      </c>
      <c r="I762" s="16" t="n">
        <v>0.102805814969905</v>
      </c>
      <c r="J762" s="16"/>
      <c r="K762" s="16" t="n">
        <v>0.000989609298756147</v>
      </c>
      <c r="L762" s="16"/>
      <c r="M762" s="16" t="n">
        <v>0.077442332554126</v>
      </c>
      <c r="N762" s="16" t="n">
        <v>0</v>
      </c>
      <c r="O762" s="16" t="n">
        <v>0</v>
      </c>
      <c r="P762" s="16" t="n">
        <v>0.16800684683345</v>
      </c>
      <c r="Q762" s="16"/>
      <c r="R762" s="16" t="n">
        <v>1</v>
      </c>
      <c r="S762" s="16" t="n">
        <v>0</v>
      </c>
      <c r="T762" s="16" t="n">
        <v>0.00245715328499516</v>
      </c>
      <c r="U762" s="16" t="n">
        <v>0.00412870134838725</v>
      </c>
      <c r="V762" s="16" t="n">
        <v>0</v>
      </c>
      <c r="W762" s="16"/>
      <c r="X762" s="16" t="n">
        <v>0</v>
      </c>
      <c r="Y762" s="16" t="n">
        <v>0</v>
      </c>
      <c r="Z762" s="16" t="n">
        <v>0</v>
      </c>
      <c r="AA762" s="16" t="n">
        <v>0</v>
      </c>
      <c r="AB762" s="16" t="n">
        <v>0.00518510508969736</v>
      </c>
      <c r="AC762" s="16" t="n">
        <v>0.0442715965103352</v>
      </c>
      <c r="AD762" s="16" t="n">
        <v>0.80011793728787</v>
      </c>
      <c r="AE762" s="16"/>
      <c r="AF762" s="16" t="n">
        <v>0.0150392529806207</v>
      </c>
      <c r="AG762" s="16" t="n">
        <v>0.0255799914628418</v>
      </c>
      <c r="AH762" s="16" t="n">
        <v>0.0377930845444379</v>
      </c>
      <c r="AI762" s="16" t="n">
        <v>0</v>
      </c>
      <c r="AJ762" s="16" t="n">
        <v>0</v>
      </c>
      <c r="AK762" s="16" t="n">
        <v>0</v>
      </c>
      <c r="AL762" s="16" t="n">
        <v>0</v>
      </c>
      <c r="AM762" s="16" t="n">
        <v>0</v>
      </c>
      <c r="AN762" s="16" t="n">
        <v>0</v>
      </c>
      <c r="AO762" s="16" t="n">
        <v>1</v>
      </c>
      <c r="AP762" s="16" t="n">
        <v>0.00344653180324053</v>
      </c>
      <c r="AQ762" s="16"/>
      <c r="AR762" s="16" t="n">
        <v>0.000327511720307782</v>
      </c>
      <c r="AS762" s="16" t="n">
        <v>0.27448580074925</v>
      </c>
      <c r="AT762" s="16" t="n">
        <v>0.00531548937462233</v>
      </c>
    </row>
    <row r="763">
      <c r="B763" t="s">
        <v>327</v>
      </c>
      <c r="C763" s="16" t="n">
        <v>0.00185915629262422</v>
      </c>
      <c r="D763" s="16" t="n">
        <v>0.00737735545421444</v>
      </c>
      <c r="E763" s="16" t="n">
        <v>0.00226396637815716</v>
      </c>
      <c r="F763" s="16" t="n">
        <v>0.000365183830727488</v>
      </c>
      <c r="G763" s="16"/>
      <c r="H763" s="16" t="n">
        <v>0.00841861360470299</v>
      </c>
      <c r="I763" s="16" t="n">
        <v>0.0013620254173845</v>
      </c>
      <c r="J763" s="16"/>
      <c r="K763" s="16" t="n">
        <v>0.000907476505329324</v>
      </c>
      <c r="L763" s="16"/>
      <c r="M763" s="16" t="n">
        <v>0</v>
      </c>
      <c r="N763" s="16" t="n">
        <v>0</v>
      </c>
      <c r="O763" s="16" t="n">
        <v>0</v>
      </c>
      <c r="P763" s="16" t="n">
        <v>0.133146224896289</v>
      </c>
      <c r="Q763" s="16"/>
      <c r="R763" s="16" t="n">
        <v>0</v>
      </c>
      <c r="S763" s="16" t="n">
        <v>0</v>
      </c>
      <c r="T763" s="16" t="n">
        <v>0.00140657908669939</v>
      </c>
      <c r="U763" s="16" t="n">
        <v>0.00186167617357173</v>
      </c>
      <c r="V763" s="16" t="n">
        <v>0.0027915191160085</v>
      </c>
      <c r="W763" s="16"/>
      <c r="X763" s="16" t="n">
        <v>0</v>
      </c>
      <c r="Y763" s="16" t="n">
        <v>0</v>
      </c>
      <c r="Z763" s="16" t="n">
        <v>0</v>
      </c>
      <c r="AA763" s="16" t="n">
        <v>0</v>
      </c>
      <c r="AB763" s="16" t="n">
        <v>0</v>
      </c>
      <c r="AC763" s="16" t="n">
        <v>0</v>
      </c>
      <c r="AD763" s="16" t="n">
        <v>0.024197101376873</v>
      </c>
      <c r="AE763" s="16"/>
      <c r="AF763" s="16" t="n">
        <v>0.0208289072079429</v>
      </c>
      <c r="AG763" s="16" t="n">
        <v>0.0255799914628418</v>
      </c>
      <c r="AH763" s="16" t="n">
        <v>0.0108171848021629</v>
      </c>
      <c r="AI763" s="16" t="n">
        <v>0.000985686391638085</v>
      </c>
      <c r="AJ763" s="16" t="n">
        <v>0</v>
      </c>
      <c r="AK763" s="16" t="n">
        <v>0</v>
      </c>
      <c r="AL763" s="16" t="n">
        <v>0.00112394929368857</v>
      </c>
      <c r="AM763" s="16" t="n">
        <v>0</v>
      </c>
      <c r="AN763" s="16" t="n">
        <v>0</v>
      </c>
      <c r="AO763" s="16" t="n">
        <v>0</v>
      </c>
      <c r="AP763" s="16" t="n">
        <v>0</v>
      </c>
      <c r="AQ763" s="16"/>
      <c r="AR763" s="16" t="n">
        <v>0.000327511720307782</v>
      </c>
      <c r="AS763" s="16" t="n">
        <v>0.00512501004202464</v>
      </c>
      <c r="AT763" s="16" t="n">
        <v>0.00177182979154078</v>
      </c>
    </row>
    <row r="764">
      <c r="B764" t="s">
        <v>328</v>
      </c>
      <c r="C764" s="16" t="n">
        <v>0.000651717825711422</v>
      </c>
      <c r="D764" s="16" t="n">
        <v>0</v>
      </c>
      <c r="E764" s="16" t="n">
        <v>0.000697270085351797</v>
      </c>
      <c r="F764" s="16" t="n">
        <v>0.000730367661454976</v>
      </c>
      <c r="G764" s="16"/>
      <c r="H764" s="16" t="n">
        <v>0</v>
      </c>
      <c r="I764" s="16" t="n">
        <v>0.0010896203339076</v>
      </c>
      <c r="J764" s="16"/>
      <c r="K764" s="16" t="n">
        <v>0.00197921859751229</v>
      </c>
      <c r="L764" s="16"/>
      <c r="M764" s="16" t="n">
        <v>0</v>
      </c>
      <c r="N764" s="16" t="n">
        <v>0</v>
      </c>
      <c r="O764" s="16" t="n">
        <v>0</v>
      </c>
      <c r="P764" s="16" t="n">
        <v>0.0466737350352676</v>
      </c>
      <c r="Q764" s="16"/>
      <c r="R764" s="16" t="n">
        <v>0</v>
      </c>
      <c r="S764" s="16" t="n">
        <v>0</v>
      </c>
      <c r="T764" s="16" t="n">
        <v>0.000703289543349695</v>
      </c>
      <c r="U764" s="16" t="n">
        <v>0.000378619960420867</v>
      </c>
      <c r="V764" s="16" t="n">
        <v>0.00124238678627054</v>
      </c>
      <c r="W764" s="16"/>
      <c r="X764" s="16" t="n">
        <v>0</v>
      </c>
      <c r="Y764" s="16" t="n">
        <v>0</v>
      </c>
      <c r="Z764" s="16" t="n">
        <v>0</v>
      </c>
      <c r="AA764" s="16" t="n">
        <v>0</v>
      </c>
      <c r="AB764" s="16" t="n">
        <v>0</v>
      </c>
      <c r="AC764" s="16" t="n">
        <v>0</v>
      </c>
      <c r="AD764" s="16" t="n">
        <v>0.00848217138086623</v>
      </c>
      <c r="AE764" s="16"/>
      <c r="AF764" s="16" t="n">
        <v>0.0111179407550319</v>
      </c>
      <c r="AG764" s="16" t="n">
        <v>0</v>
      </c>
      <c r="AH764" s="16" t="n">
        <v>0</v>
      </c>
      <c r="AI764" s="16" t="n">
        <v>0</v>
      </c>
      <c r="AJ764" s="16" t="n">
        <v>0</v>
      </c>
      <c r="AK764" s="16" t="n">
        <v>0</v>
      </c>
      <c r="AL764" s="16" t="n">
        <v>0</v>
      </c>
      <c r="AM764" s="16" t="n">
        <v>0</v>
      </c>
      <c r="AN764" s="16" t="n">
        <v>0</v>
      </c>
      <c r="AO764" s="16" t="n">
        <v>0</v>
      </c>
      <c r="AP764" s="16" t="n">
        <v>0</v>
      </c>
      <c r="AQ764" s="16"/>
      <c r="AR764" s="16" t="n">
        <v>0</v>
      </c>
      <c r="AS764" s="16" t="n">
        <v>0.00292857716687122</v>
      </c>
      <c r="AT764" s="16" t="n">
        <v>0</v>
      </c>
    </row>
    <row r="765">
      <c r="B765" t="s">
        <v>92</v>
      </c>
      <c r="C765" s="16" t="n">
        <v>0.00118072720454326</v>
      </c>
      <c r="D765" s="16" t="n">
        <v>0.0136488657870888</v>
      </c>
      <c r="E765" s="16" t="n">
        <v>0</v>
      </c>
      <c r="F765" s="16" t="n">
        <v>0</v>
      </c>
      <c r="G765" s="16"/>
      <c r="H765" s="16" t="n">
        <v>0</v>
      </c>
      <c r="I765" s="16" t="n">
        <v>0.00197408191108445</v>
      </c>
      <c r="J765" s="16"/>
      <c r="K765" s="16" t="n">
        <v>0</v>
      </c>
      <c r="L765" s="16"/>
      <c r="M765" s="16" t="n">
        <v>0</v>
      </c>
      <c r="N765" s="16" t="n">
        <v>0</v>
      </c>
      <c r="O765" s="16" t="n">
        <v>0.0242576701689059</v>
      </c>
      <c r="P765" s="16" t="n">
        <v>0.0107000100983561</v>
      </c>
      <c r="Q765" s="16"/>
      <c r="R765" s="16" t="n">
        <v>0</v>
      </c>
      <c r="S765" s="16" t="n">
        <v>0</v>
      </c>
      <c r="T765" s="16" t="n">
        <v>0</v>
      </c>
      <c r="U765" s="16" t="n">
        <v>0</v>
      </c>
      <c r="V765" s="16" t="n">
        <v>0.00450170248301368</v>
      </c>
      <c r="W765" s="16"/>
      <c r="X765" s="16" t="n">
        <v>0</v>
      </c>
      <c r="Y765" s="16" t="n">
        <v>0</v>
      </c>
      <c r="Z765" s="16" t="n">
        <v>0</v>
      </c>
      <c r="AA765" s="16" t="n">
        <v>0</v>
      </c>
      <c r="AB765" s="16" t="n">
        <v>0</v>
      </c>
      <c r="AC765" s="16" t="n">
        <v>0</v>
      </c>
      <c r="AD765" s="16" t="n">
        <v>0.0153672802981173</v>
      </c>
      <c r="AE765" s="16"/>
      <c r="AF765" s="16" t="n">
        <v>0</v>
      </c>
      <c r="AG765" s="16" t="n">
        <v>0</v>
      </c>
      <c r="AH765" s="16" t="n">
        <v>0</v>
      </c>
      <c r="AI765" s="16" t="n">
        <v>0.00623925357929476</v>
      </c>
      <c r="AJ765" s="16" t="n">
        <v>0</v>
      </c>
      <c r="AK765" s="16" t="n">
        <v>0</v>
      </c>
      <c r="AL765" s="16" t="n">
        <v>0</v>
      </c>
      <c r="AM765" s="16" t="n">
        <v>0</v>
      </c>
      <c r="AN765" s="16" t="n">
        <v>0</v>
      </c>
      <c r="AO765" s="16" t="n">
        <v>0</v>
      </c>
      <c r="AP765" s="16" t="n">
        <v>0</v>
      </c>
      <c r="AQ765" s="16"/>
      <c r="AR765" s="16" t="n">
        <v>0.000327511720307782</v>
      </c>
      <c r="AS765" s="16" t="n">
        <v>0.00463436842733423</v>
      </c>
      <c r="AT765" s="16" t="n">
        <v>0</v>
      </c>
    </row>
    <row r="766">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c r="AA766" s="16"/>
      <c r="AB766" s="16"/>
      <c r="AC766" s="16"/>
      <c r="AD766" s="16"/>
      <c r="AE766" s="16"/>
      <c r="AF766" s="16"/>
      <c r="AG766" s="16"/>
      <c r="AH766" s="16"/>
      <c r="AI766" s="16"/>
      <c r="AJ766" s="16"/>
      <c r="AK766" s="16"/>
      <c r="AL766" s="16"/>
      <c r="AM766" s="16"/>
      <c r="AN766" s="16"/>
      <c r="AO766" s="16"/>
      <c r="AP766" s="16"/>
      <c r="AQ766" s="16"/>
      <c r="AR766" s="16"/>
      <c r="AS766" s="16"/>
      <c r="AT766" s="16"/>
    </row>
    <row r="767">
      <c r="B767" s="7" t="s">
        <v>339</v>
      </c>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c r="AA767" s="16"/>
      <c r="AB767" s="16"/>
      <c r="AC767" s="16"/>
      <c r="AD767" s="16"/>
      <c r="AE767" s="16"/>
      <c r="AF767" s="16"/>
      <c r="AG767" s="16"/>
      <c r="AH767" s="16"/>
      <c r="AI767" s="16"/>
      <c r="AJ767" s="16"/>
      <c r="AK767" s="16"/>
      <c r="AL767" s="16"/>
      <c r="AM767" s="16"/>
      <c r="AN767" s="16"/>
      <c r="AO767" s="16"/>
      <c r="AP767" s="16"/>
      <c r="AQ767" s="16"/>
      <c r="AR767" s="16"/>
      <c r="AS767" s="16"/>
      <c r="AT767" s="16"/>
    </row>
    <row r="768">
      <c r="B768" s="26" t="s">
        <v>340</v>
      </c>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c r="AA768" s="16"/>
      <c r="AB768" s="16"/>
      <c r="AC768" s="16"/>
      <c r="AD768" s="16"/>
      <c r="AE768" s="16"/>
      <c r="AF768" s="16"/>
      <c r="AG768" s="16"/>
      <c r="AH768" s="16"/>
      <c r="AI768" s="16"/>
      <c r="AJ768" s="16"/>
      <c r="AK768" s="16"/>
      <c r="AL768" s="16"/>
      <c r="AM768" s="16"/>
      <c r="AN768" s="16"/>
      <c r="AO768" s="16"/>
      <c r="AP768" s="16"/>
      <c r="AQ768" s="16"/>
      <c r="AR768" s="16"/>
      <c r="AS768" s="16"/>
      <c r="AT768" s="16"/>
    </row>
    <row r="769">
      <c r="B769" t="s">
        <v>315</v>
      </c>
      <c r="C769" s="16" t="n">
        <v>0.000913649987101438</v>
      </c>
      <c r="D769" s="16" t="n">
        <v>0.00119284240205867</v>
      </c>
      <c r="E769" s="16" t="n">
        <v>0.00431471077010435</v>
      </c>
      <c r="F769" s="16" t="n">
        <v>0</v>
      </c>
      <c r="G769" s="16"/>
      <c r="H769" s="16" t="n">
        <v>0.00116128978191259</v>
      </c>
      <c r="I769" s="16" t="n">
        <v>0.0011688743631671</v>
      </c>
      <c r="J769" s="16"/>
      <c r="K769" s="16" t="n">
        <v>0</v>
      </c>
      <c r="L769" s="16"/>
      <c r="M769" s="16" t="n">
        <v>0</v>
      </c>
      <c r="N769" s="16" t="n">
        <v>0</v>
      </c>
      <c r="O769" s="16" t="n">
        <v>0</v>
      </c>
      <c r="P769" s="16" t="n">
        <v>0.0395377266283623</v>
      </c>
      <c r="Q769" s="16"/>
      <c r="R769" s="16" t="n">
        <v>0</v>
      </c>
      <c r="S769" s="16" t="n">
        <v>0</v>
      </c>
      <c r="T769" s="16" t="n">
        <v>0</v>
      </c>
      <c r="U769" s="16" t="n">
        <v>0</v>
      </c>
      <c r="V769" s="16" t="n">
        <v>0.00157684651673262</v>
      </c>
      <c r="W769" s="16"/>
      <c r="X769" s="16" t="n">
        <v>0</v>
      </c>
      <c r="Y769" s="16" t="n">
        <v>0</v>
      </c>
      <c r="Z769" s="16" t="n">
        <v>0</v>
      </c>
      <c r="AA769" s="16" t="n">
        <v>0</v>
      </c>
      <c r="AB769" s="16" t="n">
        <v>0</v>
      </c>
      <c r="AC769" s="16" t="n">
        <v>0</v>
      </c>
      <c r="AD769" s="16" t="n">
        <v>0.0321619159554963</v>
      </c>
      <c r="AE769" s="16"/>
      <c r="AF769" s="16" t="n">
        <v>0</v>
      </c>
      <c r="AG769" s="16" t="n">
        <v>0</v>
      </c>
      <c r="AH769" s="16" t="n">
        <v>0.00233885681878665</v>
      </c>
      <c r="AI769" s="16" t="n">
        <v>0</v>
      </c>
      <c r="AJ769" s="16" t="n">
        <v>0</v>
      </c>
      <c r="AK769" s="16" t="n">
        <v>0.00441725170350523</v>
      </c>
      <c r="AL769" s="16" t="n">
        <v>0</v>
      </c>
      <c r="AM769" s="16" t="n">
        <v>0</v>
      </c>
      <c r="AN769" s="16" t="n">
        <v>0</v>
      </c>
      <c r="AO769" s="16" t="n">
        <v>0</v>
      </c>
      <c r="AP769" s="16" t="n">
        <v>0</v>
      </c>
      <c r="AQ769" s="16"/>
      <c r="AR769" s="16" t="n">
        <v>0.000705454212755395</v>
      </c>
      <c r="AS769" s="16" t="n">
        <v>0.00433361958163161</v>
      </c>
      <c r="AT769" s="16" t="n">
        <v>0</v>
      </c>
    </row>
    <row r="770">
      <c r="B770" t="s">
        <v>316</v>
      </c>
      <c r="C770" s="16" t="n">
        <v>0.0132715752646885</v>
      </c>
      <c r="D770" s="16" t="n">
        <v>0</v>
      </c>
      <c r="E770" s="16" t="n">
        <v>0.120148268793874</v>
      </c>
      <c r="F770" s="16" t="n">
        <v>0</v>
      </c>
      <c r="G770" s="16"/>
      <c r="H770" s="16" t="n">
        <v>0</v>
      </c>
      <c r="I770" s="16" t="n">
        <v>0.032548701096058</v>
      </c>
      <c r="J770" s="16"/>
      <c r="K770" s="16" t="n">
        <v>0</v>
      </c>
      <c r="L770" s="16"/>
      <c r="M770" s="16" t="n">
        <v>0</v>
      </c>
      <c r="N770" s="16" t="n">
        <v>0.0390593271381698</v>
      </c>
      <c r="O770" s="16" t="n">
        <v>0</v>
      </c>
      <c r="P770" s="16" t="n">
        <v>0</v>
      </c>
      <c r="Q770" s="16"/>
      <c r="R770" s="16" t="n">
        <v>0.687460064824695</v>
      </c>
      <c r="S770" s="16" t="n">
        <v>0</v>
      </c>
      <c r="T770" s="16" t="n">
        <v>0</v>
      </c>
      <c r="U770" s="16" t="n">
        <v>0</v>
      </c>
      <c r="V770" s="16" t="n">
        <v>0</v>
      </c>
      <c r="W770" s="16"/>
      <c r="X770" s="16" t="n">
        <v>0.0552693558938271</v>
      </c>
      <c r="Y770" s="16" t="n">
        <v>0</v>
      </c>
      <c r="Z770" s="16" t="n">
        <v>0</v>
      </c>
      <c r="AA770" s="16" t="n">
        <v>0</v>
      </c>
      <c r="AB770" s="16" t="n">
        <v>0</v>
      </c>
      <c r="AC770" s="16" t="n">
        <v>0</v>
      </c>
      <c r="AD770" s="16" t="n">
        <v>0</v>
      </c>
      <c r="AE770" s="16"/>
      <c r="AF770" s="16" t="n">
        <v>0</v>
      </c>
      <c r="AG770" s="16" t="n">
        <v>0</v>
      </c>
      <c r="AH770" s="16" t="n">
        <v>0</v>
      </c>
      <c r="AI770" s="16" t="n">
        <v>0</v>
      </c>
      <c r="AJ770" s="16" t="n">
        <v>0</v>
      </c>
      <c r="AK770" s="16" t="n">
        <v>0</v>
      </c>
      <c r="AL770" s="16" t="n">
        <v>0</v>
      </c>
      <c r="AM770" s="16" t="n">
        <v>0</v>
      </c>
      <c r="AN770" s="16" t="n">
        <v>0</v>
      </c>
      <c r="AO770" s="16" t="n">
        <v>0.705767175199274</v>
      </c>
      <c r="AP770" s="16" t="n">
        <v>0</v>
      </c>
      <c r="AQ770" s="16"/>
      <c r="AR770" s="16" t="n">
        <v>0.0214221490896307</v>
      </c>
      <c r="AS770" s="16" t="n">
        <v>0</v>
      </c>
      <c r="AT770" s="16" t="n">
        <v>0</v>
      </c>
    </row>
    <row r="771">
      <c r="B771" t="s">
        <v>317</v>
      </c>
      <c r="C771" s="16" t="n">
        <v>0.014224780988011</v>
      </c>
      <c r="D771" s="16" t="n">
        <v>0.0375232071453331</v>
      </c>
      <c r="E771" s="16" t="n">
        <v>0</v>
      </c>
      <c r="F771" s="16" t="n">
        <v>0.00091102755028379</v>
      </c>
      <c r="G771" s="16"/>
      <c r="H771" s="16" t="n">
        <v>0.0352642629310118</v>
      </c>
      <c r="I771" s="16" t="n">
        <v>0.0011688743631671</v>
      </c>
      <c r="J771" s="16"/>
      <c r="K771" s="16" t="n">
        <v>0.0501580534244497</v>
      </c>
      <c r="L771" s="16"/>
      <c r="M771" s="16" t="n">
        <v>0</v>
      </c>
      <c r="N771" s="16" t="n">
        <v>0.0390593271381698</v>
      </c>
      <c r="O771" s="16" t="n">
        <v>0</v>
      </c>
      <c r="P771" s="16" t="n">
        <v>0.0412494804808977</v>
      </c>
      <c r="Q771" s="16"/>
      <c r="R771" s="16" t="n">
        <v>0</v>
      </c>
      <c r="S771" s="16" t="n">
        <v>0</v>
      </c>
      <c r="T771" s="16" t="n">
        <v>0</v>
      </c>
      <c r="U771" s="16" t="n">
        <v>0.00795414642414206</v>
      </c>
      <c r="V771" s="16" t="n">
        <v>0.022905092237861</v>
      </c>
      <c r="W771" s="16"/>
      <c r="X771" s="16" t="n">
        <v>0.0572541642271119</v>
      </c>
      <c r="Y771" s="16" t="n">
        <v>0</v>
      </c>
      <c r="Z771" s="16" t="n">
        <v>0</v>
      </c>
      <c r="AA771" s="16" t="n">
        <v>0</v>
      </c>
      <c r="AB771" s="16" t="n">
        <v>0.00182649451196031</v>
      </c>
      <c r="AC771" s="16" t="n">
        <v>0</v>
      </c>
      <c r="AD771" s="16" t="n">
        <v>0</v>
      </c>
      <c r="AE771" s="16"/>
      <c r="AF771" s="16" t="n">
        <v>0</v>
      </c>
      <c r="AG771" s="16" t="n">
        <v>0</v>
      </c>
      <c r="AH771" s="16" t="n">
        <v>0</v>
      </c>
      <c r="AI771" s="16" t="n">
        <v>0.0146526063884275</v>
      </c>
      <c r="AJ771" s="16" t="n">
        <v>0</v>
      </c>
      <c r="AK771" s="16" t="n">
        <v>0</v>
      </c>
      <c r="AL771" s="16" t="n">
        <v>0</v>
      </c>
      <c r="AM771" s="16" t="n">
        <v>0.0432632370140654</v>
      </c>
      <c r="AN771" s="16" t="n">
        <v>0.00867945223641972</v>
      </c>
      <c r="AO771" s="16" t="n">
        <v>0</v>
      </c>
      <c r="AP771" s="16" t="n">
        <v>0</v>
      </c>
      <c r="AQ771" s="16"/>
      <c r="AR771" s="16" t="n">
        <v>0.0214221490896307</v>
      </c>
      <c r="AS771" s="16" t="n">
        <v>0.00866723916326323</v>
      </c>
      <c r="AT771" s="16" t="n">
        <v>0</v>
      </c>
    </row>
    <row r="772">
      <c r="B772" t="s">
        <v>318</v>
      </c>
      <c r="C772" s="16" t="n">
        <v>0.0602544652525063</v>
      </c>
      <c r="D772" s="16" t="n">
        <v>0.13800783472542</v>
      </c>
      <c r="E772" s="16" t="n">
        <v>0.0544042668792517</v>
      </c>
      <c r="F772" s="16" t="n">
        <v>0.00703451194532879</v>
      </c>
      <c r="G772" s="16"/>
      <c r="H772" s="16" t="n">
        <v>0.00735079787025903</v>
      </c>
      <c r="I772" s="16" t="n">
        <v>0.00902547970994531</v>
      </c>
      <c r="J772" s="16"/>
      <c r="K772" s="16" t="n">
        <v>0.196309700017018</v>
      </c>
      <c r="L772" s="16"/>
      <c r="M772" s="16" t="n">
        <v>0</v>
      </c>
      <c r="N772" s="16" t="n">
        <v>0.14881654749446</v>
      </c>
      <c r="O772" s="16" t="n">
        <v>0.0555178580101981</v>
      </c>
      <c r="P772" s="16" t="n">
        <v>0.0601624668688112</v>
      </c>
      <c r="Q772" s="16"/>
      <c r="R772" s="16" t="n">
        <v>0</v>
      </c>
      <c r="S772" s="16" t="n">
        <v>0</v>
      </c>
      <c r="T772" s="16" t="n">
        <v>0.0106299897305027</v>
      </c>
      <c r="U772" s="16" t="n">
        <v>0.452654062066947</v>
      </c>
      <c r="V772" s="16" t="n">
        <v>0.0055970993701075</v>
      </c>
      <c r="W772" s="16"/>
      <c r="X772" s="16" t="n">
        <v>0.210576969164537</v>
      </c>
      <c r="Y772" s="16" t="n">
        <v>0.360465410049385</v>
      </c>
      <c r="Z772" s="16" t="n">
        <v>0</v>
      </c>
      <c r="AA772" s="16" t="n">
        <v>0.00136594742990276</v>
      </c>
      <c r="AB772" s="16" t="n">
        <v>0.0124283985809175</v>
      </c>
      <c r="AC772" s="16" t="n">
        <v>0.0129114613055879</v>
      </c>
      <c r="AD772" s="16" t="n">
        <v>0</v>
      </c>
      <c r="AE772" s="16"/>
      <c r="AF772" s="16" t="n">
        <v>0</v>
      </c>
      <c r="AG772" s="16" t="n">
        <v>0</v>
      </c>
      <c r="AH772" s="16" t="n">
        <v>0</v>
      </c>
      <c r="AI772" s="16" t="n">
        <v>0.127792911132764</v>
      </c>
      <c r="AJ772" s="16" t="n">
        <v>0</v>
      </c>
      <c r="AK772" s="16" t="n">
        <v>0.0279605701524793</v>
      </c>
      <c r="AL772" s="16" t="n">
        <v>0.144916617417727</v>
      </c>
      <c r="AM772" s="16" t="n">
        <v>0.164833499130508</v>
      </c>
      <c r="AN772" s="16" t="n">
        <v>0</v>
      </c>
      <c r="AO772" s="16" t="n">
        <v>0</v>
      </c>
      <c r="AP772" s="16" t="n">
        <v>0</v>
      </c>
      <c r="AQ772" s="16"/>
      <c r="AR772" s="16" t="n">
        <v>0.0141017263718381</v>
      </c>
      <c r="AS772" s="16" t="n">
        <v>0.00866723916326323</v>
      </c>
      <c r="AT772" s="16" t="n">
        <v>0.186933820283633</v>
      </c>
    </row>
    <row r="773">
      <c r="B773" t="s">
        <v>319</v>
      </c>
      <c r="C773" s="16" t="n">
        <v>0.197121429320636</v>
      </c>
      <c r="D773" s="16" t="n">
        <v>0.0395007782605277</v>
      </c>
      <c r="E773" s="16" t="n">
        <v>0.18203816445468</v>
      </c>
      <c r="F773" s="16" t="n">
        <v>0.31069705456847</v>
      </c>
      <c r="G773" s="16"/>
      <c r="H773" s="16" t="n">
        <v>0</v>
      </c>
      <c r="I773" s="16" t="n">
        <v>0.408369749475239</v>
      </c>
      <c r="J773" s="16"/>
      <c r="K773" s="16" t="n">
        <v>0.0588765695932556</v>
      </c>
      <c r="L773" s="16"/>
      <c r="M773" s="16" t="n">
        <v>0.333333333333333</v>
      </c>
      <c r="N773" s="16" t="n">
        <v>0.0851889235965703</v>
      </c>
      <c r="O773" s="16" t="n">
        <v>0.0201808672038208</v>
      </c>
      <c r="P773" s="16" t="n">
        <v>0.113308206098537</v>
      </c>
      <c r="Q773" s="16"/>
      <c r="R773" s="16" t="n">
        <v>0</v>
      </c>
      <c r="S773" s="16" t="n">
        <v>0.078574281650768</v>
      </c>
      <c r="T773" s="16" t="n">
        <v>0.122814293229822</v>
      </c>
      <c r="U773" s="16" t="n">
        <v>0.00397707321207103</v>
      </c>
      <c r="V773" s="16" t="n">
        <v>0.281347732303938</v>
      </c>
      <c r="W773" s="16"/>
      <c r="X773" s="16" t="n">
        <v>0</v>
      </c>
      <c r="Y773" s="16" t="n">
        <v>0.216968250773366</v>
      </c>
      <c r="Z773" s="16" t="n">
        <v>0.435108001527513</v>
      </c>
      <c r="AA773" s="16" t="n">
        <v>0.465843039580918</v>
      </c>
      <c r="AB773" s="16" t="n">
        <v>0</v>
      </c>
      <c r="AC773" s="16" t="n">
        <v>0</v>
      </c>
      <c r="AD773" s="16" t="n">
        <v>0.0167771700293314</v>
      </c>
      <c r="AE773" s="16"/>
      <c r="AF773" s="16" t="n">
        <v>0.948055282901935</v>
      </c>
      <c r="AG773" s="16" t="n">
        <v>0</v>
      </c>
      <c r="AH773" s="16" t="n">
        <v>0</v>
      </c>
      <c r="AI773" s="16" t="n">
        <v>0.0511932820010144</v>
      </c>
      <c r="AJ773" s="16" t="n">
        <v>0.0990933556705516</v>
      </c>
      <c r="AK773" s="16" t="n">
        <v>0</v>
      </c>
      <c r="AL773" s="16" t="n">
        <v>0</v>
      </c>
      <c r="AM773" s="16" t="n">
        <v>0.00155364997405342</v>
      </c>
      <c r="AN773" s="16" t="n">
        <v>0.527128526453016</v>
      </c>
      <c r="AO773" s="16" t="n">
        <v>0</v>
      </c>
      <c r="AP773" s="16" t="n">
        <v>0</v>
      </c>
      <c r="AQ773" s="16"/>
      <c r="AR773" s="16" t="n">
        <v>0.262363148669227</v>
      </c>
      <c r="AS773" s="16" t="n">
        <v>0.299291825366547</v>
      </c>
      <c r="AT773" s="16" t="n">
        <v>0.0061559300364211</v>
      </c>
    </row>
    <row r="774">
      <c r="B774" t="s">
        <v>320</v>
      </c>
      <c r="C774" s="16" t="n">
        <v>0.0085497191251301</v>
      </c>
      <c r="D774" s="16" t="n">
        <v>0.00823389495703067</v>
      </c>
      <c r="E774" s="16" t="n">
        <v>0.0250447780545737</v>
      </c>
      <c r="F774" s="16" t="n">
        <v>0.00528806773250009</v>
      </c>
      <c r="G774" s="16"/>
      <c r="H774" s="16" t="n">
        <v>0.00801609505366239</v>
      </c>
      <c r="I774" s="16" t="n">
        <v>0.0135694838235904</v>
      </c>
      <c r="J774" s="16"/>
      <c r="K774" s="16" t="n">
        <v>0.0110064190821018</v>
      </c>
      <c r="L774" s="16"/>
      <c r="M774" s="16" t="n">
        <v>0</v>
      </c>
      <c r="N774" s="16" t="n">
        <v>0</v>
      </c>
      <c r="O774" s="16" t="n">
        <v>0.0571927725439529</v>
      </c>
      <c r="P774" s="16" t="n">
        <v>0</v>
      </c>
      <c r="Q774" s="16"/>
      <c r="R774" s="16" t="n">
        <v>0</v>
      </c>
      <c r="S774" s="16" t="n">
        <v>0.272897409068393</v>
      </c>
      <c r="T774" s="16" t="n">
        <v>0</v>
      </c>
      <c r="U774" s="16" t="n">
        <v>0.0230849577666362</v>
      </c>
      <c r="V774" s="16" t="n">
        <v>0</v>
      </c>
      <c r="W774" s="16"/>
      <c r="X774" s="16" t="n">
        <v>0</v>
      </c>
      <c r="Y774" s="16" t="n">
        <v>0</v>
      </c>
      <c r="Z774" s="16" t="n">
        <v>0.037106745931436</v>
      </c>
      <c r="AA774" s="16" t="n">
        <v>0.0165749057749427</v>
      </c>
      <c r="AB774" s="16" t="n">
        <v>0</v>
      </c>
      <c r="AC774" s="16" t="n">
        <v>0</v>
      </c>
      <c r="AD774" s="16" t="n">
        <v>0</v>
      </c>
      <c r="AE774" s="16"/>
      <c r="AF774" s="16" t="n">
        <v>0</v>
      </c>
      <c r="AG774" s="16" t="n">
        <v>0</v>
      </c>
      <c r="AH774" s="16" t="n">
        <v>0</v>
      </c>
      <c r="AI774" s="16" t="n">
        <v>0</v>
      </c>
      <c r="AJ774" s="16" t="n">
        <v>0.189962441296865</v>
      </c>
      <c r="AK774" s="16" t="n">
        <v>0</v>
      </c>
      <c r="AL774" s="16" t="n">
        <v>0</v>
      </c>
      <c r="AM774" s="16" t="n">
        <v>0</v>
      </c>
      <c r="AN774" s="16" t="n">
        <v>0</v>
      </c>
      <c r="AO774" s="16" t="n">
        <v>0.147116412400363</v>
      </c>
      <c r="AP774" s="16" t="n">
        <v>0</v>
      </c>
      <c r="AQ774" s="16"/>
      <c r="AR774" s="16" t="n">
        <v>0.00893084810605515</v>
      </c>
      <c r="AS774" s="16" t="n">
        <v>0.0274311908081254</v>
      </c>
      <c r="AT774" s="16" t="n">
        <v>0</v>
      </c>
    </row>
    <row r="775">
      <c r="B775" t="s">
        <v>321</v>
      </c>
      <c r="C775" s="16" t="n">
        <v>0.0353145992056769</v>
      </c>
      <c r="D775" s="16" t="n">
        <v>0.0725405112901319</v>
      </c>
      <c r="E775" s="16" t="n">
        <v>0.0540461667190946</v>
      </c>
      <c r="F775" s="16" t="n">
        <v>0.00528806773250009</v>
      </c>
      <c r="G775" s="16"/>
      <c r="H775" s="16" t="n">
        <v>0.0147015957405181</v>
      </c>
      <c r="I775" s="16" t="n">
        <v>0.0730400038180893</v>
      </c>
      <c r="J775" s="16"/>
      <c r="K775" s="16" t="n">
        <v>0.0201858788864854</v>
      </c>
      <c r="L775" s="16"/>
      <c r="M775" s="16" t="n">
        <v>0</v>
      </c>
      <c r="N775" s="16" t="n">
        <v>0.0390593271381698</v>
      </c>
      <c r="O775" s="16" t="n">
        <v>0.144531732506799</v>
      </c>
      <c r="P775" s="16" t="n">
        <v>0.0189129863879135</v>
      </c>
      <c r="Q775" s="16"/>
      <c r="R775" s="16" t="n">
        <v>0</v>
      </c>
      <c r="S775" s="16" t="n">
        <v>0</v>
      </c>
      <c r="T775" s="16" t="n">
        <v>0.0212599794610053</v>
      </c>
      <c r="U775" s="16" t="n">
        <v>0.156916263725985</v>
      </c>
      <c r="V775" s="16" t="n">
        <v>0.0189453564755142</v>
      </c>
      <c r="W775" s="16"/>
      <c r="X775" s="16" t="n">
        <v>0</v>
      </c>
      <c r="Y775" s="16" t="n">
        <v>0.360465410049385</v>
      </c>
      <c r="Z775" s="16" t="n">
        <v>0</v>
      </c>
      <c r="AA775" s="16" t="n">
        <v>0.0237859629802967</v>
      </c>
      <c r="AB775" s="16" t="n">
        <v>0.0508609186724781</v>
      </c>
      <c r="AC775" s="16" t="n">
        <v>0</v>
      </c>
      <c r="AD775" s="16" t="n">
        <v>0.386416151633434</v>
      </c>
      <c r="AE775" s="16"/>
      <c r="AF775" s="16" t="n">
        <v>0</v>
      </c>
      <c r="AG775" s="16" t="n">
        <v>0</v>
      </c>
      <c r="AH775" s="16" t="n">
        <v>0.0135759157563465</v>
      </c>
      <c r="AI775" s="16" t="n">
        <v>0</v>
      </c>
      <c r="AJ775" s="16" t="n">
        <v>0.0143556308433575</v>
      </c>
      <c r="AK775" s="16" t="n">
        <v>0.162096879565553</v>
      </c>
      <c r="AL775" s="16" t="n">
        <v>0.552134208620477</v>
      </c>
      <c r="AM775" s="16" t="n">
        <v>0.0090181754578467</v>
      </c>
      <c r="AN775" s="16" t="n">
        <v>0</v>
      </c>
      <c r="AO775" s="16" t="n">
        <v>0.147116412400363</v>
      </c>
      <c r="AP775" s="16" t="n">
        <v>0</v>
      </c>
      <c r="AQ775" s="16"/>
      <c r="AR775" s="16" t="n">
        <v>0.0399892995144964</v>
      </c>
      <c r="AS775" s="16" t="n">
        <v>0</v>
      </c>
      <c r="AT775" s="16" t="n">
        <v>0.038966154792701</v>
      </c>
    </row>
    <row r="776">
      <c r="B776" t="s">
        <v>322</v>
      </c>
      <c r="C776" s="16" t="n">
        <v>0.196729542949838</v>
      </c>
      <c r="D776" s="16" t="n">
        <v>0.0482384894044815</v>
      </c>
      <c r="E776" s="16" t="n">
        <v>0</v>
      </c>
      <c r="F776" s="16" t="n">
        <v>0.342264798834294</v>
      </c>
      <c r="G776" s="16"/>
      <c r="H776" s="16" t="n">
        <v>0.441669933251684</v>
      </c>
      <c r="I776" s="16" t="n">
        <v>0.0421882460766998</v>
      </c>
      <c r="J776" s="16"/>
      <c r="K776" s="16" t="n">
        <v>0.0919455922422821</v>
      </c>
      <c r="L776" s="16"/>
      <c r="M776" s="16" t="n">
        <v>0.333333333333333</v>
      </c>
      <c r="N776" s="16" t="n">
        <v>0.0390593271381698</v>
      </c>
      <c r="O776" s="16" t="n">
        <v>0.127700694370487</v>
      </c>
      <c r="P776" s="16" t="n">
        <v>0.0790754532567247</v>
      </c>
      <c r="Q776" s="16"/>
      <c r="R776" s="16" t="n">
        <v>0</v>
      </c>
      <c r="S776" s="16" t="n">
        <v>0.497363940690451</v>
      </c>
      <c r="T776" s="16" t="n">
        <v>0.00183133310570195</v>
      </c>
      <c r="U776" s="16" t="n">
        <v>0.0461699155332724</v>
      </c>
      <c r="V776" s="16" t="n">
        <v>0.310968073239725</v>
      </c>
      <c r="W776" s="16"/>
      <c r="X776" s="16" t="n">
        <v>0</v>
      </c>
      <c r="Y776" s="16" t="n">
        <v>0.0621009291278641</v>
      </c>
      <c r="Z776" s="16" t="n">
        <v>0.221513098045491</v>
      </c>
      <c r="AA776" s="16" t="n">
        <v>0.473771693907683</v>
      </c>
      <c r="AB776" s="16" t="n">
        <v>0.0519548416972307</v>
      </c>
      <c r="AC776" s="16" t="n">
        <v>0.0129114613055879</v>
      </c>
      <c r="AD776" s="16" t="n">
        <v>0.0153847459261649</v>
      </c>
      <c r="AE776" s="16"/>
      <c r="AF776" s="16" t="n">
        <v>0</v>
      </c>
      <c r="AG776" s="16" t="n">
        <v>0.00894091514873166</v>
      </c>
      <c r="AH776" s="16" t="n">
        <v>0.797644291248964</v>
      </c>
      <c r="AI776" s="16" t="n">
        <v>0</v>
      </c>
      <c r="AJ776" s="16" t="n">
        <v>0.451437121743583</v>
      </c>
      <c r="AK776" s="16" t="n">
        <v>0.143370604130986</v>
      </c>
      <c r="AL776" s="16" t="n">
        <v>0</v>
      </c>
      <c r="AM776" s="16" t="n">
        <v>0.0090181754578467</v>
      </c>
      <c r="AN776" s="16" t="n">
        <v>0</v>
      </c>
      <c r="AO776" s="16" t="n">
        <v>0</v>
      </c>
      <c r="AP776" s="16" t="n">
        <v>0.333333333333333</v>
      </c>
      <c r="AQ776" s="16"/>
      <c r="AR776" s="16" t="n">
        <v>0.294127054290424</v>
      </c>
      <c r="AS776" s="16" t="n">
        <v>0.0360984299713886</v>
      </c>
      <c r="AT776" s="16" t="n">
        <v>0.038966154792701</v>
      </c>
    </row>
    <row r="777">
      <c r="B777" t="s">
        <v>323</v>
      </c>
      <c r="C777" s="16" t="n">
        <v>0.252199843228883</v>
      </c>
      <c r="D777" s="16" t="n">
        <v>0.454971051383806</v>
      </c>
      <c r="E777" s="16" t="n">
        <v>0.28106643756219</v>
      </c>
      <c r="F777" s="16" t="n">
        <v>0.104092391718097</v>
      </c>
      <c r="G777" s="16"/>
      <c r="H777" s="16" t="n">
        <v>0.440508643469771</v>
      </c>
      <c r="I777" s="16" t="n">
        <v>0.0191820790330996</v>
      </c>
      <c r="J777" s="16"/>
      <c r="K777" s="16" t="n">
        <v>0.0628944534136526</v>
      </c>
      <c r="L777" s="16"/>
      <c r="M777" s="16" t="n">
        <v>0.333333333333333</v>
      </c>
      <c r="N777" s="16" t="n">
        <v>0.191411009292745</v>
      </c>
      <c r="O777" s="16" t="n">
        <v>0.149556476108063</v>
      </c>
      <c r="P777" s="16" t="n">
        <v>0.0979884396446382</v>
      </c>
      <c r="Q777" s="16"/>
      <c r="R777" s="16" t="n">
        <v>0</v>
      </c>
      <c r="S777" s="16" t="n">
        <v>0.0206231002083844</v>
      </c>
      <c r="T777" s="16" t="n">
        <v>0.273806628852525</v>
      </c>
      <c r="U777" s="16" t="n">
        <v>0.0879539911615382</v>
      </c>
      <c r="V777" s="16" t="n">
        <v>0.293337919768746</v>
      </c>
      <c r="W777" s="16"/>
      <c r="X777" s="16" t="n">
        <v>0.676899510714524</v>
      </c>
      <c r="Y777" s="16" t="n">
        <v>0</v>
      </c>
      <c r="Z777" s="16" t="n">
        <v>0.259414250912888</v>
      </c>
      <c r="AA777" s="16" t="n">
        <v>0.0086462514481771</v>
      </c>
      <c r="AB777" s="16" t="n">
        <v>0.252594751841952</v>
      </c>
      <c r="AC777" s="16" t="n">
        <v>0</v>
      </c>
      <c r="AD777" s="16" t="n">
        <v>0.0489390859848277</v>
      </c>
      <c r="AE777" s="16"/>
      <c r="AF777" s="16" t="n">
        <v>0</v>
      </c>
      <c r="AG777" s="16" t="n">
        <v>0.0081988623629701</v>
      </c>
      <c r="AH777" s="16" t="n">
        <v>0.00214474299609544</v>
      </c>
      <c r="AI777" s="16" t="n">
        <v>0.106185409069608</v>
      </c>
      <c r="AJ777" s="16" t="n">
        <v>0.21384162437595</v>
      </c>
      <c r="AK777" s="16" t="n">
        <v>0.515878137074966</v>
      </c>
      <c r="AL777" s="16" t="n">
        <v>0.144916617417727</v>
      </c>
      <c r="AM777" s="16" t="n">
        <v>0.529857160322329</v>
      </c>
      <c r="AN777" s="16" t="n">
        <v>0.455512569074145</v>
      </c>
      <c r="AO777" s="16" t="n">
        <v>0</v>
      </c>
      <c r="AP777" s="16" t="n">
        <v>0</v>
      </c>
      <c r="AQ777" s="16"/>
      <c r="AR777" s="16" t="n">
        <v>0.268944935360521</v>
      </c>
      <c r="AS777" s="16" t="n">
        <v>0.222557509285219</v>
      </c>
      <c r="AT777" s="16" t="n">
        <v>0.225899975076334</v>
      </c>
    </row>
    <row r="778">
      <c r="B778" t="s">
        <v>324</v>
      </c>
      <c r="C778" s="16" t="n">
        <v>0.123627482075634</v>
      </c>
      <c r="D778" s="16" t="n">
        <v>0.00130080274926732</v>
      </c>
      <c r="E778" s="16" t="n">
        <v>0.0879391009173924</v>
      </c>
      <c r="F778" s="16" t="n">
        <v>0.216835351003482</v>
      </c>
      <c r="G778" s="16"/>
      <c r="H778" s="16" t="n">
        <v>0.0384559184787341</v>
      </c>
      <c r="I778" s="16" t="n">
        <v>0.235154634996838</v>
      </c>
      <c r="J778" s="16"/>
      <c r="K778" s="16" t="n">
        <v>0.271351425026308</v>
      </c>
      <c r="L778" s="16"/>
      <c r="M778" s="16" t="n">
        <v>0</v>
      </c>
      <c r="N778" s="16" t="n">
        <v>0.269529663569085</v>
      </c>
      <c r="O778" s="16" t="n">
        <v>0.205074334118261</v>
      </c>
      <c r="P778" s="16" t="n">
        <v>0.0601624668688112</v>
      </c>
      <c r="Q778" s="16"/>
      <c r="R778" s="16" t="n">
        <v>0.156269967587652</v>
      </c>
      <c r="S778" s="16" t="n">
        <v>0.130541268382004</v>
      </c>
      <c r="T778" s="16" t="n">
        <v>0.35203126653637</v>
      </c>
      <c r="U778" s="16" t="n">
        <v>0.00397707321207103</v>
      </c>
      <c r="V778" s="16" t="n">
        <v>0.0444443636333067</v>
      </c>
      <c r="W778" s="16"/>
      <c r="X778" s="16" t="n">
        <v>0</v>
      </c>
      <c r="Y778" s="16" t="n">
        <v>0</v>
      </c>
      <c r="Z778" s="16" t="n">
        <v>0.0404651587172549</v>
      </c>
      <c r="AA778" s="16" t="n">
        <v>0.0086462514481771</v>
      </c>
      <c r="AB778" s="16" t="n">
        <v>0.384598987332195</v>
      </c>
      <c r="AC778" s="16" t="n">
        <v>0.496315951988738</v>
      </c>
      <c r="AD778" s="16" t="n">
        <v>0.0153847459261649</v>
      </c>
      <c r="AE778" s="16"/>
      <c r="AF778" s="16" t="n">
        <v>0.00254172220105692</v>
      </c>
      <c r="AG778" s="16" t="n">
        <v>0</v>
      </c>
      <c r="AH778" s="16" t="n">
        <v>0.124400277625472</v>
      </c>
      <c r="AI778" s="16" t="n">
        <v>0.493070492823639</v>
      </c>
      <c r="AJ778" s="16" t="n">
        <v>0</v>
      </c>
      <c r="AK778" s="16" t="n">
        <v>0.14627655737251</v>
      </c>
      <c r="AL778" s="16" t="n">
        <v>0</v>
      </c>
      <c r="AM778" s="16" t="n">
        <v>0.208096736144574</v>
      </c>
      <c r="AN778" s="16" t="n">
        <v>0.00867945223641972</v>
      </c>
      <c r="AO778" s="16" t="n">
        <v>0</v>
      </c>
      <c r="AP778" s="16" t="n">
        <v>0.333333333333333</v>
      </c>
      <c r="AQ778" s="16"/>
      <c r="AR778" s="16" t="n">
        <v>0.061411448604127</v>
      </c>
      <c r="AS778" s="16" t="n">
        <v>0.222557509285219</v>
      </c>
      <c r="AT778" s="16" t="n">
        <v>0.225899975076334</v>
      </c>
    </row>
    <row r="779">
      <c r="B779" t="s">
        <v>325</v>
      </c>
      <c r="C779" s="16" t="n">
        <v>0.0786321250862789</v>
      </c>
      <c r="D779" s="16" t="n">
        <v>0.176310117892481</v>
      </c>
      <c r="E779" s="16" t="n">
        <v>0.0997356428732709</v>
      </c>
      <c r="F779" s="16" t="n">
        <v>0.00576667381447559</v>
      </c>
      <c r="G779" s="16"/>
      <c r="H779" s="16" t="n">
        <v>0.00126639440248003</v>
      </c>
      <c r="I779" s="16" t="n">
        <v>0.1399774658095</v>
      </c>
      <c r="J779" s="16"/>
      <c r="K779" s="16" t="n">
        <v>0.222932181761121</v>
      </c>
      <c r="L779" s="16"/>
      <c r="M779" s="16" t="n">
        <v>0</v>
      </c>
      <c r="N779" s="16" t="n">
        <v>0.14881654749446</v>
      </c>
      <c r="O779" s="16" t="n">
        <v>0.181377578060711</v>
      </c>
      <c r="P779" s="16" t="n">
        <v>0.0412494804808977</v>
      </c>
      <c r="Q779" s="16"/>
      <c r="R779" s="16" t="n">
        <v>0.156269967587652</v>
      </c>
      <c r="S779" s="16" t="n">
        <v>0</v>
      </c>
      <c r="T779" s="16" t="n">
        <v>0.194294113170703</v>
      </c>
      <c r="U779" s="16" t="n">
        <v>0.175907982323076</v>
      </c>
      <c r="V779" s="16" t="n">
        <v>0.00685178528361483</v>
      </c>
      <c r="W779" s="16"/>
      <c r="X779" s="16" t="n">
        <v>0</v>
      </c>
      <c r="Y779" s="16" t="n">
        <v>0</v>
      </c>
      <c r="Z779" s="16" t="n">
        <v>0</v>
      </c>
      <c r="AA779" s="16" t="n">
        <v>0</v>
      </c>
      <c r="AB779" s="16" t="n">
        <v>0.234174158896506</v>
      </c>
      <c r="AC779" s="16" t="n">
        <v>0.414588252541718</v>
      </c>
      <c r="AD779" s="16" t="n">
        <v>0.122974251620346</v>
      </c>
      <c r="AE779" s="16"/>
      <c r="AF779" s="16" t="n">
        <v>0.0175448773260711</v>
      </c>
      <c r="AG779" s="16" t="n">
        <v>0.948580667464895</v>
      </c>
      <c r="AH779" s="16" t="n">
        <v>0.0517244166748797</v>
      </c>
      <c r="AI779" s="16" t="n">
        <v>0.0146526063884275</v>
      </c>
      <c r="AJ779" s="16" t="n">
        <v>0.0156549130348467</v>
      </c>
      <c r="AK779" s="16" t="n">
        <v>0</v>
      </c>
      <c r="AL779" s="16" t="n">
        <v>0</v>
      </c>
      <c r="AM779" s="16" t="n">
        <v>0.0343593664987774</v>
      </c>
      <c r="AN779" s="16" t="n">
        <v>0</v>
      </c>
      <c r="AO779" s="16" t="n">
        <v>0</v>
      </c>
      <c r="AP779" s="16" t="n">
        <v>0.333333333333333</v>
      </c>
      <c r="AQ779" s="16"/>
      <c r="AR779" s="16" t="n">
        <v>0</v>
      </c>
      <c r="AS779" s="16" t="n">
        <v>0.063529620779514</v>
      </c>
      <c r="AT779" s="16" t="n">
        <v>0.264866129869035</v>
      </c>
    </row>
    <row r="780">
      <c r="B780" t="s">
        <v>326</v>
      </c>
      <c r="C780" s="16" t="n">
        <v>0.00698588590480596</v>
      </c>
      <c r="D780" s="16" t="n">
        <v>0.00130080274926732</v>
      </c>
      <c r="E780" s="16" t="n">
        <v>0.0589288816983185</v>
      </c>
      <c r="F780" s="16" t="n">
        <v>0</v>
      </c>
      <c r="G780" s="16"/>
      <c r="H780" s="16" t="n">
        <v>0.0103386746174876</v>
      </c>
      <c r="I780" s="16" t="n">
        <v>0.0011688743631671</v>
      </c>
      <c r="J780" s="16"/>
      <c r="K780" s="16" t="n">
        <v>0.0126009163940632</v>
      </c>
      <c r="L780" s="16"/>
      <c r="M780" s="16" t="n">
        <v>0</v>
      </c>
      <c r="N780" s="16" t="n">
        <v>0</v>
      </c>
      <c r="O780" s="16" t="n">
        <v>0.0201808672038208</v>
      </c>
      <c r="P780" s="16" t="n">
        <v>0.171758919114813</v>
      </c>
      <c r="Q780" s="16"/>
      <c r="R780" s="16" t="n">
        <v>0</v>
      </c>
      <c r="S780" s="16" t="n">
        <v>0</v>
      </c>
      <c r="T780" s="16" t="n">
        <v>0.0151027504779219</v>
      </c>
      <c r="U780" s="16" t="n">
        <v>0.0254962417259761</v>
      </c>
      <c r="V780" s="16" t="n">
        <v>0</v>
      </c>
      <c r="W780" s="16"/>
      <c r="X780" s="16" t="n">
        <v>0</v>
      </c>
      <c r="Y780" s="16" t="n">
        <v>0</v>
      </c>
      <c r="Z780" s="16" t="n">
        <v>0.00639274486541735</v>
      </c>
      <c r="AA780" s="16" t="n">
        <v>0.00136594742990276</v>
      </c>
      <c r="AB780" s="16" t="n">
        <v>0.0115614484667603</v>
      </c>
      <c r="AC780" s="16" t="n">
        <v>0</v>
      </c>
      <c r="AD780" s="16" t="n">
        <v>0.106162745172404</v>
      </c>
      <c r="AE780" s="16"/>
      <c r="AF780" s="16" t="n">
        <v>0.0124557601856548</v>
      </c>
      <c r="AG780" s="16" t="n">
        <v>0.0253386398746719</v>
      </c>
      <c r="AH780" s="16" t="n">
        <v>0</v>
      </c>
      <c r="AI780" s="16" t="n">
        <v>0</v>
      </c>
      <c r="AJ780" s="16" t="n">
        <v>0.0156549130348467</v>
      </c>
      <c r="AK780" s="16" t="n">
        <v>0</v>
      </c>
      <c r="AL780" s="16" t="n">
        <v>0.158032556544068</v>
      </c>
      <c r="AM780" s="16" t="n">
        <v>0</v>
      </c>
      <c r="AN780" s="16" t="n">
        <v>0</v>
      </c>
      <c r="AO780" s="16" t="n">
        <v>0</v>
      </c>
      <c r="AP780" s="16" t="n">
        <v>0</v>
      </c>
      <c r="AQ780" s="16"/>
      <c r="AR780" s="16" t="n">
        <v>0.00141090842551079</v>
      </c>
      <c r="AS780" s="16" t="n">
        <v>0.0404320495530202</v>
      </c>
      <c r="AT780" s="16" t="n">
        <v>0.0061559300364211</v>
      </c>
    </row>
    <row r="781">
      <c r="B781" t="s">
        <v>327</v>
      </c>
      <c r="C781" s="16" t="n">
        <v>0.00452477243673158</v>
      </c>
      <c r="D781" s="16" t="n">
        <v>0.00260160549853464</v>
      </c>
      <c r="E781" s="16" t="n">
        <v>0.032333581277249</v>
      </c>
      <c r="F781" s="16" t="n">
        <v>0</v>
      </c>
      <c r="G781" s="16"/>
      <c r="H781" s="16" t="n">
        <v>0</v>
      </c>
      <c r="I781" s="16" t="n">
        <v>0.00584437181583549</v>
      </c>
      <c r="J781" s="16"/>
      <c r="K781" s="16" t="n">
        <v>0</v>
      </c>
      <c r="L781" s="16"/>
      <c r="M781" s="16" t="n">
        <v>0</v>
      </c>
      <c r="N781" s="16" t="n">
        <v>0</v>
      </c>
      <c r="O781" s="16" t="n">
        <v>0</v>
      </c>
      <c r="P781" s="16" t="n">
        <v>0.195807167060333</v>
      </c>
      <c r="Q781" s="16"/>
      <c r="R781" s="16" t="n">
        <v>0</v>
      </c>
      <c r="S781" s="16" t="n">
        <v>0</v>
      </c>
      <c r="T781" s="16" t="n">
        <v>0.00822964543544817</v>
      </c>
      <c r="U781" s="16" t="n">
        <v>0.0159082928482841</v>
      </c>
      <c r="V781" s="16" t="n">
        <v>0.000822557404788603</v>
      </c>
      <c r="W781" s="16"/>
      <c r="X781" s="16" t="n">
        <v>0</v>
      </c>
      <c r="Y781" s="16" t="n">
        <v>0</v>
      </c>
      <c r="Z781" s="16" t="n">
        <v>0</v>
      </c>
      <c r="AA781" s="16" t="n">
        <v>0</v>
      </c>
      <c r="AB781" s="16" t="n">
        <v>0</v>
      </c>
      <c r="AC781" s="16" t="n">
        <v>0.0632728728583676</v>
      </c>
      <c r="AD781" s="16" t="n">
        <v>0.083885850146657</v>
      </c>
      <c r="AE781" s="16"/>
      <c r="AF781" s="16" t="n">
        <v>0.0138588267037727</v>
      </c>
      <c r="AG781" s="16" t="n">
        <v>0</v>
      </c>
      <c r="AH781" s="16" t="n">
        <v>0.00817149887945569</v>
      </c>
      <c r="AI781" s="16" t="n">
        <v>0.0146526063884275</v>
      </c>
      <c r="AJ781" s="16" t="n">
        <v>0</v>
      </c>
      <c r="AK781" s="16" t="n">
        <v>0</v>
      </c>
      <c r="AL781" s="16" t="n">
        <v>0</v>
      </c>
      <c r="AM781" s="16" t="n">
        <v>0</v>
      </c>
      <c r="AN781" s="16" t="n">
        <v>0</v>
      </c>
      <c r="AO781" s="16" t="n">
        <v>0</v>
      </c>
      <c r="AP781" s="16" t="n">
        <v>0</v>
      </c>
      <c r="AQ781" s="16"/>
      <c r="AR781" s="16" t="n">
        <v>0</v>
      </c>
      <c r="AS781" s="16" t="n">
        <v>0.0260017174897897</v>
      </c>
      <c r="AT781" s="16" t="n">
        <v>0.0061559300364211</v>
      </c>
    </row>
    <row r="782">
      <c r="B782" t="s">
        <v>328</v>
      </c>
      <c r="C782" s="16" t="n">
        <v>0.000953205723322446</v>
      </c>
      <c r="D782" s="16" t="n">
        <v>0</v>
      </c>
      <c r="E782" s="16" t="n">
        <v>0</v>
      </c>
      <c r="F782" s="16" t="n">
        <v>0.00182205510056758</v>
      </c>
      <c r="G782" s="16"/>
      <c r="H782" s="16" t="n">
        <v>0</v>
      </c>
      <c r="I782" s="16" t="n">
        <v>0.00233774872633419</v>
      </c>
      <c r="J782" s="16"/>
      <c r="K782" s="16" t="n">
        <v>0.00173881015926263</v>
      </c>
      <c r="L782" s="16"/>
      <c r="M782" s="16" t="n">
        <v>0</v>
      </c>
      <c r="N782" s="16" t="n">
        <v>0</v>
      </c>
      <c r="O782" s="16" t="n">
        <v>0</v>
      </c>
      <c r="P782" s="16" t="n">
        <v>0.0412494804808977</v>
      </c>
      <c r="Q782" s="16"/>
      <c r="R782" s="16" t="n">
        <v>0</v>
      </c>
      <c r="S782" s="16" t="n">
        <v>0</v>
      </c>
      <c r="T782" s="16" t="n">
        <v>0</v>
      </c>
      <c r="U782" s="16" t="n">
        <v>0</v>
      </c>
      <c r="V782" s="16" t="n">
        <v>0.00164511480957721</v>
      </c>
      <c r="W782" s="16"/>
      <c r="X782" s="16" t="n">
        <v>0</v>
      </c>
      <c r="Y782" s="16" t="n">
        <v>0</v>
      </c>
      <c r="Z782" s="16" t="n">
        <v>0</v>
      </c>
      <c r="AA782" s="16" t="n">
        <v>0</v>
      </c>
      <c r="AB782" s="16" t="n">
        <v>0</v>
      </c>
      <c r="AC782" s="16" t="n">
        <v>0</v>
      </c>
      <c r="AD782" s="16" t="n">
        <v>0.0335543400586628</v>
      </c>
      <c r="AE782" s="16"/>
      <c r="AF782" s="16" t="n">
        <v>0.00277176534075454</v>
      </c>
      <c r="AG782" s="16" t="n">
        <v>0.00894091514873166</v>
      </c>
      <c r="AH782" s="16" t="n">
        <v>0</v>
      </c>
      <c r="AI782" s="16" t="n">
        <v>0</v>
      </c>
      <c r="AJ782" s="16" t="n">
        <v>0</v>
      </c>
      <c r="AK782" s="16" t="n">
        <v>0</v>
      </c>
      <c r="AL782" s="16" t="n">
        <v>0</v>
      </c>
      <c r="AM782" s="16" t="n">
        <v>0</v>
      </c>
      <c r="AN782" s="16" t="n">
        <v>0</v>
      </c>
      <c r="AO782" s="16" t="n">
        <v>0</v>
      </c>
      <c r="AP782" s="16" t="n">
        <v>0</v>
      </c>
      <c r="AQ782" s="16"/>
      <c r="AR782" s="16" t="n">
        <v>0</v>
      </c>
      <c r="AS782" s="16" t="n">
        <v>0.00866723916326323</v>
      </c>
      <c r="AT782" s="16" t="n">
        <v>0</v>
      </c>
    </row>
    <row r="783">
      <c r="B783" t="s">
        <v>92</v>
      </c>
      <c r="C783" s="16" t="n">
        <v>0.0066969234507553</v>
      </c>
      <c r="D783" s="16" t="n">
        <v>0.0182780615416604</v>
      </c>
      <c r="E783" s="16" t="n">
        <v>0</v>
      </c>
      <c r="F783" s="16" t="n">
        <v>0</v>
      </c>
      <c r="G783" s="16"/>
      <c r="H783" s="16" t="n">
        <v>0.00126639440248003</v>
      </c>
      <c r="I783" s="16" t="n">
        <v>0.0152554125292699</v>
      </c>
      <c r="J783" s="16"/>
      <c r="K783" s="16" t="n">
        <v>0</v>
      </c>
      <c r="L783" s="16"/>
      <c r="M783" s="16" t="n">
        <v>0</v>
      </c>
      <c r="N783" s="16" t="n">
        <v>0</v>
      </c>
      <c r="O783" s="16" t="n">
        <v>0.0386868198738869</v>
      </c>
      <c r="P783" s="16" t="n">
        <v>0.0395377266283623</v>
      </c>
      <c r="Q783" s="16"/>
      <c r="R783" s="16" t="n">
        <v>0</v>
      </c>
      <c r="S783" s="16" t="n">
        <v>0</v>
      </c>
      <c r="T783" s="16" t="n">
        <v>0</v>
      </c>
      <c r="U783" s="16" t="n">
        <v>0</v>
      </c>
      <c r="V783" s="16" t="n">
        <v>0.0115580589560891</v>
      </c>
      <c r="W783" s="16"/>
      <c r="X783" s="16" t="n">
        <v>0</v>
      </c>
      <c r="Y783" s="16" t="n">
        <v>0</v>
      </c>
      <c r="Z783" s="16" t="n">
        <v>0</v>
      </c>
      <c r="AA783" s="16" t="n">
        <v>0</v>
      </c>
      <c r="AB783" s="16" t="n">
        <v>0</v>
      </c>
      <c r="AC783" s="16" t="n">
        <v>0</v>
      </c>
      <c r="AD783" s="16" t="n">
        <v>0.138358997546511</v>
      </c>
      <c r="AE783" s="16"/>
      <c r="AF783" s="16" t="n">
        <v>0.00277176534075454</v>
      </c>
      <c r="AG783" s="16" t="n">
        <v>0</v>
      </c>
      <c r="AH783" s="16" t="n">
        <v>0</v>
      </c>
      <c r="AI783" s="16" t="n">
        <v>0.177800085807693</v>
      </c>
      <c r="AJ783" s="16" t="n">
        <v>0</v>
      </c>
      <c r="AK783" s="16" t="n">
        <v>0</v>
      </c>
      <c r="AL783" s="16" t="n">
        <v>0</v>
      </c>
      <c r="AM783" s="16" t="n">
        <v>0</v>
      </c>
      <c r="AN783" s="16" t="n">
        <v>0</v>
      </c>
      <c r="AO783" s="16" t="n">
        <v>0</v>
      </c>
      <c r="AP783" s="16" t="n">
        <v>0</v>
      </c>
      <c r="AQ783" s="16"/>
      <c r="AR783" s="16" t="n">
        <v>0.00517087826578297</v>
      </c>
      <c r="AS783" s="16" t="n">
        <v>0.031764810389757</v>
      </c>
      <c r="AT783" s="16" t="n">
        <v>0</v>
      </c>
    </row>
    <row r="784">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c r="AA784" s="16"/>
      <c r="AB784" s="16"/>
      <c r="AC784" s="16"/>
      <c r="AD784" s="16"/>
      <c r="AE784" s="16"/>
      <c r="AF784" s="16"/>
      <c r="AG784" s="16"/>
      <c r="AH784" s="16"/>
      <c r="AI784" s="16"/>
      <c r="AJ784" s="16"/>
      <c r="AK784" s="16"/>
      <c r="AL784" s="16"/>
      <c r="AM784" s="16"/>
      <c r="AN784" s="16"/>
      <c r="AO784" s="16"/>
      <c r="AP784" s="16"/>
      <c r="AQ784" s="16"/>
      <c r="AR784" s="16"/>
      <c r="AS784" s="16"/>
      <c r="AT784" s="16"/>
    </row>
    <row r="785">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c r="AA785" s="16"/>
      <c r="AB785" s="16"/>
      <c r="AC785" s="16"/>
      <c r="AD785" s="16"/>
      <c r="AE785" s="16"/>
      <c r="AF785" s="16"/>
      <c r="AG785" s="16"/>
      <c r="AH785" s="16"/>
      <c r="AI785" s="16"/>
      <c r="AJ785" s="16"/>
      <c r="AK785" s="16"/>
      <c r="AL785" s="16"/>
      <c r="AM785" s="16"/>
      <c r="AN785" s="16"/>
      <c r="AO785" s="16"/>
      <c r="AP785" s="16"/>
      <c r="AQ785" s="16"/>
      <c r="AR785" s="16"/>
      <c r="AS785" s="16"/>
      <c r="AT785" s="16"/>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s>
  <sheetData>
    <row r="2" ht="40" customHeight="1">
      <c r="D2" s="15" t="s">
        <v>71</v>
      </c>
    </row>
    <row r="6" ht="50" customHeight="1">
      <c r="B6" s="19" t="s">
        <v>15</v>
      </c>
      <c r="C6" s="19" t="s">
        <v>62</v>
      </c>
      <c r="D6" s="19" t="s">
        <v>63</v>
      </c>
      <c r="E6" s="19" t="s">
        <v>64</v>
      </c>
    </row>
    <row r="7">
      <c r="B7" s="17" t="s">
        <v>65</v>
      </c>
      <c r="C7" s="16" t="n">
        <v>0.646357519814898</v>
      </c>
      <c r="D7" s="16" t="n">
        <v>0.248367965134967</v>
      </c>
      <c r="E7" s="16" t="n">
        <v>0.0468636799642654</v>
      </c>
    </row>
    <row r="8">
      <c r="B8" s="17" t="s">
        <v>66</v>
      </c>
      <c r="C8" s="16" t="n">
        <v>0.162645937252031</v>
      </c>
      <c r="D8" s="16" t="n">
        <v>0.146508869369789</v>
      </c>
      <c r="E8" s="16" t="n">
        <v>0.0978500979343205</v>
      </c>
    </row>
    <row r="9">
      <c r="B9" s="17" t="s">
        <v>67</v>
      </c>
      <c r="C9" s="16" t="n">
        <v>0.102988682345452</v>
      </c>
      <c r="D9" s="16" t="n">
        <v>0.105139411157208</v>
      </c>
      <c r="E9" s="16" t="n">
        <v>0.194258021217247</v>
      </c>
    </row>
    <row r="10">
      <c r="B10" s="17" t="s">
        <v>68</v>
      </c>
      <c r="C10" s="16" t="n">
        <v>0.0213856487371383</v>
      </c>
      <c r="D10" s="16" t="n">
        <v>0.113466396889357</v>
      </c>
      <c r="E10" s="16" t="n">
        <v>0.0636027994281557</v>
      </c>
    </row>
    <row r="11">
      <c r="B11" s="17" t="s">
        <v>69</v>
      </c>
      <c r="C11" s="16" t="n">
        <v>0.0565327662790026</v>
      </c>
      <c r="D11" s="16" t="n">
        <v>0.146233113923346</v>
      </c>
      <c r="E11" s="16" t="n">
        <v>0.16812701932422</v>
      </c>
    </row>
    <row r="12">
      <c r="B12" s="17" t="s">
        <v>70</v>
      </c>
      <c r="C12" s="16" t="n">
        <v>0.010089445571478</v>
      </c>
      <c r="D12" s="16" t="n">
        <v>0.240284243525332</v>
      </c>
      <c r="E12" s="16" t="n">
        <v>0.429298382131792</v>
      </c>
    </row>
    <row r="13">
      <c r="B13" s="18"/>
      <c r="C13" s="18"/>
      <c r="D13" s="18"/>
      <c r="E13" s="18"/>
    </row>
    <row r="14">
      <c r="B14" t="s">
        <v>72</v>
      </c>
    </row>
    <row r="15">
      <c r="B15" t="s">
        <v>73</v>
      </c>
    </row>
    <row r="19">
      <c r="B19" s="9" t="str">
        <f>=HYPERLINK("#'Contents'!A1", "Return to Contents")</f>
      </c>
    </row>
  </sheetData>
  <mergeCells count="1">
    <mergeCell ref="D2:F2"/>
  </mergeCells>
  <pageMargins left="0.7" right="0.7" top="0.75" bottom="0.75" header="0.3" footer="0.3"/>
  <pageSetup paperSize="9" orientation="portrait" horizontalDpi="300" verticalDpi="300" r:id="rId2"/>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75</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65</v>
      </c>
      <c r="C9" s="16" t="n">
        <v>0.646357519814898</v>
      </c>
      <c r="D9" s="16" t="n">
        <v>0.593775246174063</v>
      </c>
      <c r="E9" s="16" t="n">
        <v>0.422752340837258</v>
      </c>
      <c r="F9" s="16" t="n">
        <v>0.711495034598288</v>
      </c>
      <c r="G9" s="16"/>
      <c r="H9" s="16" t="n">
        <v>0.364431860815389</v>
      </c>
      <c r="I9" s="16" t="n">
        <v>0.737711646628679</v>
      </c>
      <c r="J9" s="16"/>
      <c r="K9" s="16" t="n">
        <v>0.703148432646864</v>
      </c>
      <c r="L9" s="16"/>
      <c r="M9" s="16" t="n">
        <v>0.667672505732122</v>
      </c>
      <c r="N9" s="16" t="n">
        <v>0.532937183223901</v>
      </c>
      <c r="O9" s="16" t="n">
        <v>0.408108681824136</v>
      </c>
      <c r="P9" s="16" t="n">
        <v>0.565686207217498</v>
      </c>
      <c r="Q9" s="16"/>
      <c r="R9" s="16" t="n">
        <v>0.701361967988597</v>
      </c>
      <c r="S9" s="16" t="n">
        <v>0.512426756194692</v>
      </c>
      <c r="T9" s="16" t="n">
        <v>0.645804589642635</v>
      </c>
      <c r="U9" s="16" t="n">
        <v>0.565911371282786</v>
      </c>
      <c r="V9" s="16" t="n">
        <v>0.728306639406187</v>
      </c>
      <c r="W9" s="16"/>
      <c r="X9" s="16" t="n">
        <v>0.637907011709333</v>
      </c>
      <c r="Y9" s="16" t="n">
        <v>0.778080144845718</v>
      </c>
      <c r="Z9" s="16" t="n">
        <v>0.641637354207269</v>
      </c>
      <c r="AA9" s="16" t="n">
        <v>0.319781003835321</v>
      </c>
      <c r="AB9" s="16" t="n">
        <v>0.740396102707241</v>
      </c>
      <c r="AC9" s="16" t="n">
        <v>0.909743225146146</v>
      </c>
      <c r="AD9" s="16" t="n">
        <v>0.526476601673363</v>
      </c>
      <c r="AE9" s="16"/>
      <c r="AF9" s="16" t="n">
        <v>0.5295702053205</v>
      </c>
      <c r="AG9" s="16" t="n">
        <v>0.642349422441481</v>
      </c>
      <c r="AH9" s="16" t="n">
        <v>0.693237722962179</v>
      </c>
      <c r="AI9" s="16" t="n">
        <v>0.848661660183719</v>
      </c>
      <c r="AJ9" s="16" t="n">
        <v>0.512563771875903</v>
      </c>
      <c r="AK9" s="16" t="n">
        <v>0.756125113069886</v>
      </c>
      <c r="AL9" s="16" t="n">
        <v>0.671645705179068</v>
      </c>
      <c r="AM9" s="16" t="n">
        <v>0.479555498208611</v>
      </c>
      <c r="AN9" s="16" t="n">
        <v>0.648112481293798</v>
      </c>
      <c r="AO9" s="16" t="n">
        <v>0.740805739392622</v>
      </c>
      <c r="AP9" s="16" t="n">
        <v>0.314757527412408</v>
      </c>
      <c r="AQ9" s="16"/>
      <c r="AR9" s="16" t="n">
        <v>0.670257235173477</v>
      </c>
      <c r="AS9" s="16" t="n">
        <v>0.701862039576013</v>
      </c>
      <c r="AT9" s="16" t="n">
        <v>0.554070515256751</v>
      </c>
    </row>
    <row r="10">
      <c r="B10" s="17" t="s">
        <v>66</v>
      </c>
      <c r="C10" s="16" t="n">
        <v>0.162645937252031</v>
      </c>
      <c r="D10" s="16" t="n">
        <v>0.0634886312406815</v>
      </c>
      <c r="E10" s="16" t="n">
        <v>0.347048884216485</v>
      </c>
      <c r="F10" s="16" t="n">
        <v>0.125033850986995</v>
      </c>
      <c r="G10" s="16"/>
      <c r="H10" s="16" t="n">
        <v>0.283950732404824</v>
      </c>
      <c r="I10" s="16" t="n">
        <v>0.0596236264709451</v>
      </c>
      <c r="J10" s="16"/>
      <c r="K10" s="16" t="n">
        <v>0.0761712351358265</v>
      </c>
      <c r="L10" s="16"/>
      <c r="M10" s="16" t="n">
        <v>0.15825412141238</v>
      </c>
      <c r="N10" s="16" t="n">
        <v>0.150206684380656</v>
      </c>
      <c r="O10" s="16" t="n">
        <v>0.310681280894938</v>
      </c>
      <c r="P10" s="16" t="n">
        <v>0.246889328934223</v>
      </c>
      <c r="Q10" s="16"/>
      <c r="R10" s="16" t="n">
        <v>0.0217234202090114</v>
      </c>
      <c r="S10" s="16" t="n">
        <v>0.120128295460342</v>
      </c>
      <c r="T10" s="16" t="n">
        <v>0.177984521204663</v>
      </c>
      <c r="U10" s="16" t="n">
        <v>0.337721931770717</v>
      </c>
      <c r="V10" s="16" t="n">
        <v>0.0848682438852409</v>
      </c>
      <c r="W10" s="16"/>
      <c r="X10" s="16" t="n">
        <v>0.162389450726204</v>
      </c>
      <c r="Y10" s="16" t="n">
        <v>0.0229160210399397</v>
      </c>
      <c r="Z10" s="16" t="n">
        <v>0.319685098345708</v>
      </c>
      <c r="AA10" s="16" t="n">
        <v>0.57794069919395</v>
      </c>
      <c r="AB10" s="16" t="n">
        <v>0.0461141893195023</v>
      </c>
      <c r="AC10" s="16" t="n">
        <v>0.0328042003345551</v>
      </c>
      <c r="AD10" s="16" t="n">
        <v>0.0488905108706461</v>
      </c>
      <c r="AE10" s="16"/>
      <c r="AF10" s="16" t="n">
        <v>0.0398870919366834</v>
      </c>
      <c r="AG10" s="16" t="n">
        <v>0.204577877822051</v>
      </c>
      <c r="AH10" s="16" t="n">
        <v>0.246350513949493</v>
      </c>
      <c r="AI10" s="16" t="n">
        <v>0.0396750538136077</v>
      </c>
      <c r="AJ10" s="16" t="n">
        <v>0.280372473543831</v>
      </c>
      <c r="AK10" s="16" t="n">
        <v>0.0197513797081088</v>
      </c>
      <c r="AL10" s="16" t="n">
        <v>0.0605047459867026</v>
      </c>
      <c r="AM10" s="16" t="n">
        <v>0.334115650748241</v>
      </c>
      <c r="AN10" s="16" t="n">
        <v>0.109053876547205</v>
      </c>
      <c r="AO10" s="16" t="n">
        <v>0.247511838438626</v>
      </c>
      <c r="AP10" s="16" t="n">
        <v>0.542780807628729</v>
      </c>
      <c r="AQ10" s="16"/>
      <c r="AR10" s="16" t="n">
        <v>0.103471269839161</v>
      </c>
      <c r="AS10" s="16" t="n">
        <v>0.117912640640869</v>
      </c>
      <c r="AT10" s="16" t="n">
        <v>0.342160217914594</v>
      </c>
    </row>
    <row r="11">
      <c r="B11" s="17" t="s">
        <v>67</v>
      </c>
      <c r="C11" s="16" t="n">
        <v>0.102988682345452</v>
      </c>
      <c r="D11" s="16" t="n">
        <v>0.165207818831263</v>
      </c>
      <c r="E11" s="16" t="n">
        <v>0.0544235402473039</v>
      </c>
      <c r="F11" s="16" t="n">
        <v>0.108814352487276</v>
      </c>
      <c r="G11" s="16"/>
      <c r="H11" s="16" t="n">
        <v>0.315920013882957</v>
      </c>
      <c r="I11" s="16" t="n">
        <v>0.109905554317414</v>
      </c>
      <c r="J11" s="16"/>
      <c r="K11" s="16" t="n">
        <v>0.136625043473054</v>
      </c>
      <c r="L11" s="16"/>
      <c r="M11" s="16" t="n">
        <v>0.0870366864277487</v>
      </c>
      <c r="N11" s="16" t="n">
        <v>0.224465305772822</v>
      </c>
      <c r="O11" s="16" t="n">
        <v>0.176016496806839</v>
      </c>
      <c r="P11" s="16" t="n">
        <v>0.109870677231135</v>
      </c>
      <c r="Q11" s="16"/>
      <c r="R11" s="16" t="n">
        <v>0.143888160953449</v>
      </c>
      <c r="S11" s="16" t="n">
        <v>0.268492652699235</v>
      </c>
      <c r="T11" s="16" t="n">
        <v>0.0737650419397127</v>
      </c>
      <c r="U11" s="16" t="n">
        <v>0.0217288216573368</v>
      </c>
      <c r="V11" s="16" t="n">
        <v>0.108993485813827</v>
      </c>
      <c r="W11" s="16"/>
      <c r="X11" s="16" t="n">
        <v>0.154238750167453</v>
      </c>
      <c r="Y11" s="16" t="n">
        <v>0.0111413564845534</v>
      </c>
      <c r="Z11" s="16" t="n">
        <v>0.027452860178493</v>
      </c>
      <c r="AA11" s="16" t="n">
        <v>0.0126859360823422</v>
      </c>
      <c r="AB11" s="16" t="n">
        <v>0.183945074142731</v>
      </c>
      <c r="AC11" s="16" t="n">
        <v>0.044764494602992</v>
      </c>
      <c r="AD11" s="16" t="n">
        <v>0.0703521522948295</v>
      </c>
      <c r="AE11" s="16"/>
      <c r="AF11" s="16" t="n">
        <v>0</v>
      </c>
      <c r="AG11" s="16" t="n">
        <v>0.00320384863590764</v>
      </c>
      <c r="AH11" s="16" t="n">
        <v>0.0415855355902108</v>
      </c>
      <c r="AI11" s="16" t="n">
        <v>0.104584017987884</v>
      </c>
      <c r="AJ11" s="16" t="n">
        <v>0.189708816701223</v>
      </c>
      <c r="AK11" s="16" t="n">
        <v>0.109188589066897</v>
      </c>
      <c r="AL11" s="16" t="n">
        <v>0.0425009382477819</v>
      </c>
      <c r="AM11" s="16" t="n">
        <v>0.0868256631372031</v>
      </c>
      <c r="AN11" s="16" t="n">
        <v>0.207730994739013</v>
      </c>
      <c r="AO11" s="16" t="n">
        <v>0.0116824221687527</v>
      </c>
      <c r="AP11" s="16" t="n">
        <v>0</v>
      </c>
      <c r="AQ11" s="16"/>
      <c r="AR11" s="16" t="n">
        <v>0.11563426459922</v>
      </c>
      <c r="AS11" s="16" t="n">
        <v>0.0992390697168948</v>
      </c>
      <c r="AT11" s="16" t="n">
        <v>0.0716598707246028</v>
      </c>
    </row>
    <row r="12">
      <c r="B12" s="17" t="s">
        <v>68</v>
      </c>
      <c r="C12" s="16" t="n">
        <v>0.0213856487371383</v>
      </c>
      <c r="D12" s="16" t="n">
        <v>0.0600653607972033</v>
      </c>
      <c r="E12" s="16" t="n">
        <v>0.0775989294803529</v>
      </c>
      <c r="F12" s="16" t="n">
        <v>0.00213318957142854</v>
      </c>
      <c r="G12" s="16"/>
      <c r="H12" s="16" t="n">
        <v>0.0351198881210673</v>
      </c>
      <c r="I12" s="16" t="n">
        <v>0.0229457902634832</v>
      </c>
      <c r="J12" s="16"/>
      <c r="K12" s="16" t="n">
        <v>0.0220273586029179</v>
      </c>
      <c r="L12" s="16"/>
      <c r="M12" s="16" t="n">
        <v>0.0117315392780898</v>
      </c>
      <c r="N12" s="16" t="n">
        <v>0.0844398267480761</v>
      </c>
      <c r="O12" s="16" t="n">
        <v>0.0943656117096902</v>
      </c>
      <c r="P12" s="16" t="n">
        <v>0.0457888715509152</v>
      </c>
      <c r="Q12" s="16"/>
      <c r="R12" s="16" t="n">
        <v>0</v>
      </c>
      <c r="S12" s="16" t="n">
        <v>0.0102607894872586</v>
      </c>
      <c r="T12" s="16" t="n">
        <v>0.0569775642474977</v>
      </c>
      <c r="U12" s="16" t="n">
        <v>0.0309846718085388</v>
      </c>
      <c r="V12" s="16" t="n">
        <v>0.00337524803010323</v>
      </c>
      <c r="W12" s="16"/>
      <c r="X12" s="16" t="n">
        <v>0.0454647873970095</v>
      </c>
      <c r="Y12" s="16" t="n">
        <v>0.000921100304947224</v>
      </c>
      <c r="Z12" s="16" t="n">
        <v>0.01122468726853</v>
      </c>
      <c r="AA12" s="16" t="n">
        <v>0.00665830392437155</v>
      </c>
      <c r="AB12" s="16" t="n">
        <v>0.0196862186812795</v>
      </c>
      <c r="AC12" s="16" t="n">
        <v>0.0111648748455542</v>
      </c>
      <c r="AD12" s="16" t="n">
        <v>0.0056779354423886</v>
      </c>
      <c r="AE12" s="16"/>
      <c r="AF12" s="16" t="n">
        <v>0.0011545587732386</v>
      </c>
      <c r="AG12" s="16" t="n">
        <v>0</v>
      </c>
      <c r="AH12" s="16" t="n">
        <v>0.0188262274981172</v>
      </c>
      <c r="AI12" s="16" t="n">
        <v>0.00494374328906374</v>
      </c>
      <c r="AJ12" s="16" t="n">
        <v>0.00718696915915818</v>
      </c>
      <c r="AK12" s="16" t="n">
        <v>0.0108635957008247</v>
      </c>
      <c r="AL12" s="16" t="n">
        <v>0.224797051775007</v>
      </c>
      <c r="AM12" s="16" t="n">
        <v>0.0350838238501678</v>
      </c>
      <c r="AN12" s="16" t="n">
        <v>0.0351026474199831</v>
      </c>
      <c r="AO12" s="16" t="n">
        <v>0</v>
      </c>
      <c r="AP12" s="16" t="n">
        <v>0</v>
      </c>
      <c r="AQ12" s="16"/>
      <c r="AR12" s="16" t="n">
        <v>0.00555191441059696</v>
      </c>
      <c r="AS12" s="16" t="n">
        <v>0.0807708076440923</v>
      </c>
      <c r="AT12" s="16" t="n">
        <v>0.0317116210367107</v>
      </c>
    </row>
    <row r="13">
      <c r="B13" s="17" t="s">
        <v>69</v>
      </c>
      <c r="C13" s="16" t="n">
        <v>0.0565327662790026</v>
      </c>
      <c r="D13" s="16" t="n">
        <v>0.11746294295679</v>
      </c>
      <c r="E13" s="16" t="n">
        <v>0.0981763052185998</v>
      </c>
      <c r="F13" s="16" t="n">
        <v>0.0386229689207816</v>
      </c>
      <c r="G13" s="16"/>
      <c r="H13" s="16" t="n">
        <v>0.000577504775763343</v>
      </c>
      <c r="I13" s="16" t="n">
        <v>0.0551132330223005</v>
      </c>
      <c r="J13" s="16"/>
      <c r="K13" s="16" t="n">
        <v>0.0620279301413376</v>
      </c>
      <c r="L13" s="16"/>
      <c r="M13" s="16" t="n">
        <v>0.0645472689854219</v>
      </c>
      <c r="N13" s="16" t="n">
        <v>0</v>
      </c>
      <c r="O13" s="16" t="n">
        <v>0.0108279287643966</v>
      </c>
      <c r="P13" s="16" t="n">
        <v>0.0317649150662285</v>
      </c>
      <c r="Q13" s="16"/>
      <c r="R13" s="16" t="n">
        <v>0.133026450848943</v>
      </c>
      <c r="S13" s="16" t="n">
        <v>0.0886915061584725</v>
      </c>
      <c r="T13" s="16" t="n">
        <v>0.045468282965492</v>
      </c>
      <c r="U13" s="16" t="n">
        <v>0.00084082186692632</v>
      </c>
      <c r="V13" s="16" t="n">
        <v>0.0744563828646416</v>
      </c>
      <c r="W13" s="16"/>
      <c r="X13" s="16" t="n">
        <v>0</v>
      </c>
      <c r="Y13" s="16" t="n">
        <v>0.140206032993631</v>
      </c>
      <c r="Z13" s="16" t="n">
        <v>0</v>
      </c>
      <c r="AA13" s="16" t="n">
        <v>0.0829340569640149</v>
      </c>
      <c r="AB13" s="16" t="n">
        <v>0.000634966362117741</v>
      </c>
      <c r="AC13" s="16" t="n">
        <v>0.00152320507075219</v>
      </c>
      <c r="AD13" s="16" t="n">
        <v>0.348602799718773</v>
      </c>
      <c r="AE13" s="16"/>
      <c r="AF13" s="16" t="n">
        <v>0.429388143969578</v>
      </c>
      <c r="AG13" s="16" t="n">
        <v>0.000801637685936099</v>
      </c>
      <c r="AH13" s="16" t="n">
        <v>0</v>
      </c>
      <c r="AI13" s="16" t="n">
        <v>0.00213552472572531</v>
      </c>
      <c r="AJ13" s="16" t="n">
        <v>0.000324166891035781</v>
      </c>
      <c r="AK13" s="16" t="n">
        <v>0.104071322454283</v>
      </c>
      <c r="AL13" s="16" t="n">
        <v>0.000551558811439841</v>
      </c>
      <c r="AM13" s="16" t="n">
        <v>0.0644193640557769</v>
      </c>
      <c r="AN13" s="16" t="n">
        <v>0</v>
      </c>
      <c r="AO13" s="16" t="n">
        <v>0</v>
      </c>
      <c r="AP13" s="16" t="n">
        <v>0.142461664958863</v>
      </c>
      <c r="AQ13" s="16"/>
      <c r="AR13" s="16" t="n">
        <v>0.0891415007534808</v>
      </c>
      <c r="AS13" s="16" t="n">
        <v>0.000215442422131268</v>
      </c>
      <c r="AT13" s="16" t="n">
        <v>0.000397775067341339</v>
      </c>
    </row>
    <row r="14">
      <c r="B14" s="17" t="s">
        <v>70</v>
      </c>
      <c r="C14" s="22" t="n">
        <v>0.010089445571478</v>
      </c>
      <c r="D14" s="22" t="n">
        <v>0</v>
      </c>
      <c r="E14" s="22" t="n">
        <v>0</v>
      </c>
      <c r="F14" s="22" t="n">
        <v>0.0139006034352313</v>
      </c>
      <c r="G14" s="22"/>
      <c r="H14" s="22" t="n">
        <v>0</v>
      </c>
      <c r="I14" s="22" t="n">
        <v>0.0147001492971775</v>
      </c>
      <c r="J14" s="22"/>
      <c r="K14" s="22" t="n">
        <v>0</v>
      </c>
      <c r="L14" s="22"/>
      <c r="M14" s="22" t="n">
        <v>0.010757878164237</v>
      </c>
      <c r="N14" s="22" t="n">
        <v>0.00795099987454486</v>
      </c>
      <c r="O14" s="22" t="n">
        <v>0</v>
      </c>
      <c r="P14" s="22" t="n">
        <v>0</v>
      </c>
      <c r="Q14" s="22"/>
      <c r="R14" s="22" t="n">
        <v>0</v>
      </c>
      <c r="S14" s="22" t="n">
        <v>0</v>
      </c>
      <c r="T14" s="22" t="n">
        <v>0</v>
      </c>
      <c r="U14" s="22" t="n">
        <v>0.0428123816136948</v>
      </c>
      <c r="V14" s="22" t="n">
        <v>0</v>
      </c>
      <c r="W14" s="22"/>
      <c r="X14" s="22" t="n">
        <v>0</v>
      </c>
      <c r="Y14" s="22" t="n">
        <v>0.0467353443312104</v>
      </c>
      <c r="Z14" s="22" t="n">
        <v>0</v>
      </c>
      <c r="AA14" s="22" t="n">
        <v>0</v>
      </c>
      <c r="AB14" s="22" t="n">
        <v>0.00922344878712888</v>
      </c>
      <c r="AC14" s="22" t="n">
        <v>0</v>
      </c>
      <c r="AD14" s="22" t="n">
        <v>0</v>
      </c>
      <c r="AE14" s="22"/>
      <c r="AF14" s="22" t="n">
        <v>0</v>
      </c>
      <c r="AG14" s="22" t="n">
        <v>0.149067213414624</v>
      </c>
      <c r="AH14" s="22" t="n">
        <v>0</v>
      </c>
      <c r="AI14" s="22" t="n">
        <v>0</v>
      </c>
      <c r="AJ14" s="22" t="n">
        <v>0.00984380182884869</v>
      </c>
      <c r="AK14" s="22" t="n">
        <v>0</v>
      </c>
      <c r="AL14" s="22" t="n">
        <v>0</v>
      </c>
      <c r="AM14" s="22" t="n">
        <v>0</v>
      </c>
      <c r="AN14" s="22" t="n">
        <v>0</v>
      </c>
      <c r="AO14" s="22" t="n">
        <v>0</v>
      </c>
      <c r="AP14" s="22" t="n">
        <v>0</v>
      </c>
      <c r="AQ14" s="22"/>
      <c r="AR14" s="22" t="n">
        <v>0.0159438152240641</v>
      </c>
      <c r="AS14" s="22" t="n">
        <v>0</v>
      </c>
      <c r="AT14" s="22" t="n">
        <v>0</v>
      </c>
    </row>
    <row r="15">
      <c r="B15" s="18"/>
    </row>
    <row r="16">
      <c r="B16" t="s">
        <v>72</v>
      </c>
    </row>
    <row r="17">
      <c r="B17" t="s">
        <v>73</v>
      </c>
    </row>
    <row r="19">
      <c r="B19"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76</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65</v>
      </c>
      <c r="C9" s="16" t="n">
        <v>0.248367965134967</v>
      </c>
      <c r="D9" s="16" t="n">
        <v>0.0840257197032934</v>
      </c>
      <c r="E9" s="16" t="n">
        <v>0.362991946944204</v>
      </c>
      <c r="F9" s="16" t="n">
        <v>0.236594834266568</v>
      </c>
      <c r="G9" s="16"/>
      <c r="H9" s="16" t="n">
        <v>0.0290412254061044</v>
      </c>
      <c r="I9" s="16" t="n">
        <v>0.276413780055951</v>
      </c>
      <c r="J9" s="16"/>
      <c r="K9" s="16" t="n">
        <v>0.286461337338419</v>
      </c>
      <c r="L9" s="16"/>
      <c r="M9" s="16" t="n">
        <v>0.25809254208688</v>
      </c>
      <c r="N9" s="16" t="n">
        <v>0.149487064835249</v>
      </c>
      <c r="O9" s="16" t="n">
        <v>0.26893673003256</v>
      </c>
      <c r="P9" s="16" t="n">
        <v>0.304235144145981</v>
      </c>
      <c r="Q9" s="16"/>
      <c r="R9" s="16" t="n">
        <v>0.430371007564608</v>
      </c>
      <c r="S9" s="16" t="n">
        <v>0.267822526851901</v>
      </c>
      <c r="T9" s="16" t="n">
        <v>0.17524699326031</v>
      </c>
      <c r="U9" s="16" t="n">
        <v>0.310105193023704</v>
      </c>
      <c r="V9" s="16" t="n">
        <v>0.212631017781201</v>
      </c>
      <c r="W9" s="16"/>
      <c r="X9" s="16" t="n">
        <v>0.153026227535796</v>
      </c>
      <c r="Y9" s="16" t="n">
        <v>0.382655514845372</v>
      </c>
      <c r="Z9" s="16" t="n">
        <v>0.27007340916788</v>
      </c>
      <c r="AA9" s="16" t="n">
        <v>0.417670442039085</v>
      </c>
      <c r="AB9" s="16" t="n">
        <v>0.156093248215376</v>
      </c>
      <c r="AC9" s="16" t="n">
        <v>0.122984507905564</v>
      </c>
      <c r="AD9" s="16" t="n">
        <v>0.428070488200944</v>
      </c>
      <c r="AE9" s="16"/>
      <c r="AF9" s="16" t="n">
        <v>0.468052486167361</v>
      </c>
      <c r="AG9" s="16" t="n">
        <v>0.208895835319386</v>
      </c>
      <c r="AH9" s="16" t="n">
        <v>0.0275886308666648</v>
      </c>
      <c r="AI9" s="16" t="n">
        <v>0.0797945086341406</v>
      </c>
      <c r="AJ9" s="16" t="n">
        <v>0.294561130543175</v>
      </c>
      <c r="AK9" s="16" t="n">
        <v>0.290610213354914</v>
      </c>
      <c r="AL9" s="16" t="n">
        <v>0.47492212644386</v>
      </c>
      <c r="AM9" s="16" t="n">
        <v>0.0677086191877703</v>
      </c>
      <c r="AN9" s="16" t="n">
        <v>0.0269466325660606</v>
      </c>
      <c r="AO9" s="16" t="n">
        <v>0.257497479114043</v>
      </c>
      <c r="AP9" s="16" t="n">
        <v>0.553357411955099</v>
      </c>
      <c r="AQ9" s="16"/>
      <c r="AR9" s="16" t="n">
        <v>0.281610672027243</v>
      </c>
      <c r="AS9" s="16" t="n">
        <v>0.191639274029696</v>
      </c>
      <c r="AT9" s="16" t="n">
        <v>0.190780386994685</v>
      </c>
    </row>
    <row r="10">
      <c r="B10" s="17" t="s">
        <v>66</v>
      </c>
      <c r="C10" s="16" t="n">
        <v>0.146508869369789</v>
      </c>
      <c r="D10" s="16" t="n">
        <v>0.19743153696335</v>
      </c>
      <c r="E10" s="16" t="n">
        <v>0.289633141252983</v>
      </c>
      <c r="F10" s="16" t="n">
        <v>0.102864771726501</v>
      </c>
      <c r="G10" s="16"/>
      <c r="H10" s="16" t="n">
        <v>0.492843767936548</v>
      </c>
      <c r="I10" s="16" t="n">
        <v>0.044072335142851</v>
      </c>
      <c r="J10" s="16"/>
      <c r="K10" s="16" t="n">
        <v>0.139965178657758</v>
      </c>
      <c r="L10" s="16"/>
      <c r="M10" s="16" t="n">
        <v>0.120187448179505</v>
      </c>
      <c r="N10" s="16" t="n">
        <v>0.319122499846886</v>
      </c>
      <c r="O10" s="16" t="n">
        <v>0.317565247031271</v>
      </c>
      <c r="P10" s="16" t="n">
        <v>0.309200441969913</v>
      </c>
      <c r="Q10" s="16"/>
      <c r="R10" s="16" t="n">
        <v>0.0157997688306091</v>
      </c>
      <c r="S10" s="16" t="n">
        <v>0.239485207873588</v>
      </c>
      <c r="T10" s="16" t="n">
        <v>0.223315697054168</v>
      </c>
      <c r="U10" s="16" t="n">
        <v>0.218374617423768</v>
      </c>
      <c r="V10" s="16" t="n">
        <v>0.0599675420261619</v>
      </c>
      <c r="W10" s="16"/>
      <c r="X10" s="16" t="n">
        <v>0.162496611674872</v>
      </c>
      <c r="Y10" s="16" t="n">
        <v>0.0370149578042742</v>
      </c>
      <c r="Z10" s="16" t="n">
        <v>0.285537873264956</v>
      </c>
      <c r="AA10" s="16" t="n">
        <v>0.20484622228534</v>
      </c>
      <c r="AB10" s="16" t="n">
        <v>0.33773329247694</v>
      </c>
      <c r="AC10" s="16" t="n">
        <v>0.0937455218022796</v>
      </c>
      <c r="AD10" s="16" t="n">
        <v>0.107289765842966</v>
      </c>
      <c r="AE10" s="16"/>
      <c r="AF10" s="16" t="n">
        <v>0.0281119228400146</v>
      </c>
      <c r="AG10" s="16" t="n">
        <v>0.00724471722125998</v>
      </c>
      <c r="AH10" s="16" t="n">
        <v>0.477885643022826</v>
      </c>
      <c r="AI10" s="16" t="n">
        <v>0.043097972189184</v>
      </c>
      <c r="AJ10" s="16" t="n">
        <v>0.1069791368553</v>
      </c>
      <c r="AK10" s="16" t="n">
        <v>0.069972710367287</v>
      </c>
      <c r="AL10" s="16" t="n">
        <v>0.0135975638620803</v>
      </c>
      <c r="AM10" s="16" t="n">
        <v>0.499145194444842</v>
      </c>
      <c r="AN10" s="16" t="n">
        <v>0.385789871757505</v>
      </c>
      <c r="AO10" s="16" t="n">
        <v>0.0339070861203053</v>
      </c>
      <c r="AP10" s="16" t="n">
        <v>0.161719258127174</v>
      </c>
      <c r="AQ10" s="16"/>
      <c r="AR10" s="16" t="n">
        <v>0.0581145769749409</v>
      </c>
      <c r="AS10" s="16" t="n">
        <v>0.425996992640354</v>
      </c>
      <c r="AT10" s="16" t="n">
        <v>0.23165539557584</v>
      </c>
    </row>
    <row r="11">
      <c r="B11" s="17" t="s">
        <v>67</v>
      </c>
      <c r="C11" s="16" t="n">
        <v>0.105139411157208</v>
      </c>
      <c r="D11" s="16" t="n">
        <v>0.086573878014594</v>
      </c>
      <c r="E11" s="16" t="n">
        <v>0.175335286843595</v>
      </c>
      <c r="F11" s="16" t="n">
        <v>0.0886543145193888</v>
      </c>
      <c r="G11" s="16"/>
      <c r="H11" s="16" t="n">
        <v>0.1216195570111</v>
      </c>
      <c r="I11" s="16" t="n">
        <v>0.0900728780529358</v>
      </c>
      <c r="J11" s="16"/>
      <c r="K11" s="16" t="n">
        <v>0.047864144427813</v>
      </c>
      <c r="L11" s="16"/>
      <c r="M11" s="16" t="n">
        <v>0.0889840086554543</v>
      </c>
      <c r="N11" s="16" t="n">
        <v>0.225184925318229</v>
      </c>
      <c r="O11" s="16" t="n">
        <v>0.16969573574592</v>
      </c>
      <c r="P11" s="16" t="n">
        <v>0.183896882174374</v>
      </c>
      <c r="Q11" s="16"/>
      <c r="R11" s="16" t="n">
        <v>0</v>
      </c>
      <c r="S11" s="16" t="n">
        <v>0.210364697733383</v>
      </c>
      <c r="T11" s="16" t="n">
        <v>0.14246798053265</v>
      </c>
      <c r="U11" s="16" t="n">
        <v>0.0831822490706635</v>
      </c>
      <c r="V11" s="16" t="n">
        <v>0.08202132151236</v>
      </c>
      <c r="W11" s="16"/>
      <c r="X11" s="16" t="n">
        <v>0.118145496525703</v>
      </c>
      <c r="Y11" s="16" t="n">
        <v>0.0128578929312059</v>
      </c>
      <c r="Z11" s="16" t="n">
        <v>0.0692434060184445</v>
      </c>
      <c r="AA11" s="16" t="n">
        <v>0.0908025104523366</v>
      </c>
      <c r="AB11" s="16" t="n">
        <v>0.110843756816603</v>
      </c>
      <c r="AC11" s="16" t="n">
        <v>0.0604989846608028</v>
      </c>
      <c r="AD11" s="16" t="n">
        <v>0.033034869705988</v>
      </c>
      <c r="AE11" s="16"/>
      <c r="AF11" s="16" t="n">
        <v>0.0393875810163575</v>
      </c>
      <c r="AG11" s="16" t="n">
        <v>0.0523439871687118</v>
      </c>
      <c r="AH11" s="16" t="n">
        <v>0.0394062442387609</v>
      </c>
      <c r="AI11" s="16" t="n">
        <v>0.0278826367153964</v>
      </c>
      <c r="AJ11" s="16" t="n">
        <v>0.176981711000594</v>
      </c>
      <c r="AK11" s="16" t="n">
        <v>0.0809670157049817</v>
      </c>
      <c r="AL11" s="16" t="n">
        <v>0.24944598228525</v>
      </c>
      <c r="AM11" s="16" t="n">
        <v>0.136691625820393</v>
      </c>
      <c r="AN11" s="16" t="n">
        <v>0.0394360729358038</v>
      </c>
      <c r="AO11" s="16" t="n">
        <v>0.129113831511259</v>
      </c>
      <c r="AP11" s="16" t="n">
        <v>0</v>
      </c>
      <c r="AQ11" s="16"/>
      <c r="AR11" s="16" t="n">
        <v>0.085597410083129</v>
      </c>
      <c r="AS11" s="16" t="n">
        <v>0.273926065136478</v>
      </c>
      <c r="AT11" s="16" t="n">
        <v>0.0674197025340295</v>
      </c>
    </row>
    <row r="12">
      <c r="B12" s="17" t="s">
        <v>68</v>
      </c>
      <c r="C12" s="16" t="n">
        <v>0.113466396889357</v>
      </c>
      <c r="D12" s="16" t="n">
        <v>0.159159437091256</v>
      </c>
      <c r="E12" s="16" t="n">
        <v>0.1565718748123</v>
      </c>
      <c r="F12" s="16" t="n">
        <v>0.0968914511994316</v>
      </c>
      <c r="G12" s="16"/>
      <c r="H12" s="16" t="n">
        <v>0.069680850098956</v>
      </c>
      <c r="I12" s="16" t="n">
        <v>0.114429018697602</v>
      </c>
      <c r="J12" s="16"/>
      <c r="K12" s="16" t="n">
        <v>0.0874191043432307</v>
      </c>
      <c r="L12" s="16"/>
      <c r="M12" s="16" t="n">
        <v>0.105534925559856</v>
      </c>
      <c r="N12" s="16" t="n">
        <v>0.179060858852063</v>
      </c>
      <c r="O12" s="16" t="n">
        <v>0.13660016315678</v>
      </c>
      <c r="P12" s="16" t="n">
        <v>0.102654883530686</v>
      </c>
      <c r="Q12" s="16"/>
      <c r="R12" s="16" t="n">
        <v>0.143888160953449</v>
      </c>
      <c r="S12" s="16" t="n">
        <v>0.00901132065397304</v>
      </c>
      <c r="T12" s="16" t="n">
        <v>0.138930446516507</v>
      </c>
      <c r="U12" s="16" t="n">
        <v>0.0234572804104435</v>
      </c>
      <c r="V12" s="16" t="n">
        <v>0.179589902503933</v>
      </c>
      <c r="W12" s="16"/>
      <c r="X12" s="16" t="n">
        <v>0.131901220012626</v>
      </c>
      <c r="Y12" s="16" t="n">
        <v>0.101239678556742</v>
      </c>
      <c r="Z12" s="16" t="n">
        <v>0.12892464264029</v>
      </c>
      <c r="AA12" s="16" t="n">
        <v>0.0937116889786184</v>
      </c>
      <c r="AB12" s="16" t="n">
        <v>0.119744203728703</v>
      </c>
      <c r="AC12" s="16" t="n">
        <v>0.0973383834832481</v>
      </c>
      <c r="AD12" s="16" t="n">
        <v>0.374640150432288</v>
      </c>
      <c r="AE12" s="16"/>
      <c r="AF12" s="16" t="n">
        <v>0.0350598660066889</v>
      </c>
      <c r="AG12" s="16" t="n">
        <v>0.149067213414624</v>
      </c>
      <c r="AH12" s="16" t="n">
        <v>0.020147476596165</v>
      </c>
      <c r="AI12" s="16" t="n">
        <v>0.106096571953043</v>
      </c>
      <c r="AJ12" s="16" t="n">
        <v>0.0236014291031079</v>
      </c>
      <c r="AK12" s="16" t="n">
        <v>0.244556038903928</v>
      </c>
      <c r="AL12" s="16" t="n">
        <v>0.0522615840098249</v>
      </c>
      <c r="AM12" s="16" t="n">
        <v>0.0763976663928017</v>
      </c>
      <c r="AN12" s="16" t="n">
        <v>0.0900904506892862</v>
      </c>
      <c r="AO12" s="16" t="n">
        <v>0</v>
      </c>
      <c r="AP12" s="16" t="n">
        <v>0.142461664958863</v>
      </c>
      <c r="AQ12" s="16"/>
      <c r="AR12" s="16" t="n">
        <v>0.10227330907322</v>
      </c>
      <c r="AS12" s="16" t="n">
        <v>0.0116395302396688</v>
      </c>
      <c r="AT12" s="16" t="n">
        <v>0.196761574000398</v>
      </c>
    </row>
    <row r="13">
      <c r="B13" s="17" t="s">
        <v>69</v>
      </c>
      <c r="C13" s="16" t="n">
        <v>0.146233113923346</v>
      </c>
      <c r="D13" s="16" t="n">
        <v>0.0567900119542445</v>
      </c>
      <c r="E13" s="16" t="n">
        <v>0.00936232781052351</v>
      </c>
      <c r="F13" s="16" t="n">
        <v>0.192574718163082</v>
      </c>
      <c r="G13" s="16"/>
      <c r="H13" s="16" t="n">
        <v>0.0204765692617231</v>
      </c>
      <c r="I13" s="16" t="n">
        <v>0.208754210295228</v>
      </c>
      <c r="J13" s="16"/>
      <c r="K13" s="16" t="n">
        <v>0.0996247721415807</v>
      </c>
      <c r="L13" s="16"/>
      <c r="M13" s="16" t="n">
        <v>0.160297977494894</v>
      </c>
      <c r="N13" s="16" t="n">
        <v>0.0563766186672211</v>
      </c>
      <c r="O13" s="16" t="n">
        <v>0.0471585152445766</v>
      </c>
      <c r="P13" s="16" t="n">
        <v>0.0589128895381819</v>
      </c>
      <c r="Q13" s="16"/>
      <c r="R13" s="16" t="n">
        <v>0.0108617101045057</v>
      </c>
      <c r="S13" s="16" t="n">
        <v>0.0959332345702094</v>
      </c>
      <c r="T13" s="16" t="n">
        <v>0.225643611473974</v>
      </c>
      <c r="U13" s="16" t="n">
        <v>0.091998071207626</v>
      </c>
      <c r="V13" s="16" t="n">
        <v>0.176864131337303</v>
      </c>
      <c r="W13" s="16"/>
      <c r="X13" s="16" t="n">
        <v>0.158458437195799</v>
      </c>
      <c r="Y13" s="16" t="n">
        <v>0.22873925807138</v>
      </c>
      <c r="Z13" s="16" t="n">
        <v>0.243983500150962</v>
      </c>
      <c r="AA13" s="16" t="n">
        <v>0.00173279723967915</v>
      </c>
      <c r="AB13" s="16" t="n">
        <v>0.0189296138332805</v>
      </c>
      <c r="AC13" s="16" t="n">
        <v>0.612744522231799</v>
      </c>
      <c r="AD13" s="16" t="n">
        <v>0.0339936942538564</v>
      </c>
      <c r="AE13" s="16"/>
      <c r="AF13" s="16" t="n">
        <v>0</v>
      </c>
      <c r="AG13" s="16" t="n">
        <v>0.580921121839526</v>
      </c>
      <c r="AH13" s="16" t="n">
        <v>0.0017449754361672</v>
      </c>
      <c r="AI13" s="16" t="n">
        <v>0.404197717378729</v>
      </c>
      <c r="AJ13" s="16" t="n">
        <v>0.0317690490551594</v>
      </c>
      <c r="AK13" s="16" t="n">
        <v>0.171791218997589</v>
      </c>
      <c r="AL13" s="16" t="n">
        <v>0.00115303744521855</v>
      </c>
      <c r="AM13" s="16" t="n">
        <v>0.150377640407117</v>
      </c>
      <c r="AN13" s="16" t="n">
        <v>0.0278048195766054</v>
      </c>
      <c r="AO13" s="16" t="n">
        <v>0.128383647602783</v>
      </c>
      <c r="AP13" s="16" t="n">
        <v>0</v>
      </c>
      <c r="AQ13" s="16"/>
      <c r="AR13" s="16" t="n">
        <v>0.155178818462413</v>
      </c>
      <c r="AS13" s="16" t="n">
        <v>0.0888921940100136</v>
      </c>
      <c r="AT13" s="16" t="n">
        <v>0.152970931189274</v>
      </c>
    </row>
    <row r="14">
      <c r="B14" s="17" t="s">
        <v>70</v>
      </c>
      <c r="C14" s="22" t="n">
        <v>0.240284243525332</v>
      </c>
      <c r="D14" s="22" t="n">
        <v>0.416019416273262</v>
      </c>
      <c r="E14" s="22" t="n">
        <v>0.00610542233639544</v>
      </c>
      <c r="F14" s="22" t="n">
        <v>0.282419910125027</v>
      </c>
      <c r="G14" s="22"/>
      <c r="H14" s="22" t="n">
        <v>0.266338030285569</v>
      </c>
      <c r="I14" s="22" t="n">
        <v>0.266257777755432</v>
      </c>
      <c r="J14" s="22"/>
      <c r="K14" s="22" t="n">
        <v>0.338665463091198</v>
      </c>
      <c r="L14" s="22"/>
      <c r="M14" s="22" t="n">
        <v>0.266903098023411</v>
      </c>
      <c r="N14" s="22" t="n">
        <v>0.0707680324803521</v>
      </c>
      <c r="O14" s="22" t="n">
        <v>0.060043608788893</v>
      </c>
      <c r="P14" s="22" t="n">
        <v>0.0410997586408646</v>
      </c>
      <c r="Q14" s="22"/>
      <c r="R14" s="22" t="n">
        <v>0.399079352546829</v>
      </c>
      <c r="S14" s="22" t="n">
        <v>0.177383012316945</v>
      </c>
      <c r="T14" s="22" t="n">
        <v>0.0943952711623908</v>
      </c>
      <c r="U14" s="22" t="n">
        <v>0.272882588863795</v>
      </c>
      <c r="V14" s="22" t="n">
        <v>0.288926084839041</v>
      </c>
      <c r="W14" s="22"/>
      <c r="X14" s="22" t="n">
        <v>0.275972007055204</v>
      </c>
      <c r="Y14" s="22" t="n">
        <v>0.237492697791026</v>
      </c>
      <c r="Z14" s="22" t="n">
        <v>0.00223716875746686</v>
      </c>
      <c r="AA14" s="22" t="n">
        <v>0.191236339004941</v>
      </c>
      <c r="AB14" s="22" t="n">
        <v>0.256655884929098</v>
      </c>
      <c r="AC14" s="22" t="n">
        <v>0.0126880799163064</v>
      </c>
      <c r="AD14" s="22" t="n">
        <v>0.0229710315639565</v>
      </c>
      <c r="AE14" s="22"/>
      <c r="AF14" s="22" t="n">
        <v>0.429388143969578</v>
      </c>
      <c r="AG14" s="22" t="n">
        <v>0.00152712503649197</v>
      </c>
      <c r="AH14" s="22" t="n">
        <v>0.433227029839416</v>
      </c>
      <c r="AI14" s="22" t="n">
        <v>0.338930593129508</v>
      </c>
      <c r="AJ14" s="22" t="n">
        <v>0.366107543442663</v>
      </c>
      <c r="AK14" s="22" t="n">
        <v>0.1421028026713</v>
      </c>
      <c r="AL14" s="22" t="n">
        <v>0.208619705953767</v>
      </c>
      <c r="AM14" s="22" t="n">
        <v>0.069679253747076</v>
      </c>
      <c r="AN14" s="22" t="n">
        <v>0.429932152474739</v>
      </c>
      <c r="AO14" s="22" t="n">
        <v>0.45109795565161</v>
      </c>
      <c r="AP14" s="22" t="n">
        <v>0.142461664958863</v>
      </c>
      <c r="AQ14" s="22"/>
      <c r="AR14" s="22" t="n">
        <v>0.317225213379054</v>
      </c>
      <c r="AS14" s="22" t="n">
        <v>0.00790594394379001</v>
      </c>
      <c r="AT14" s="22" t="n">
        <v>0.160412009705773</v>
      </c>
    </row>
    <row r="15">
      <c r="B15" s="18"/>
    </row>
    <row r="16">
      <c r="B16" t="s">
        <v>72</v>
      </c>
    </row>
    <row r="17">
      <c r="B17" t="s">
        <v>73</v>
      </c>
    </row>
    <row r="19">
      <c r="B19"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77</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65</v>
      </c>
      <c r="C9" s="16" t="n">
        <v>0.0468636799642654</v>
      </c>
      <c r="D9" s="16" t="n">
        <v>0.179089161857321</v>
      </c>
      <c r="E9" s="16" t="n">
        <v>0.0164432486354465</v>
      </c>
      <c r="F9" s="16" t="n">
        <v>0.0399747919185006</v>
      </c>
      <c r="G9" s="16"/>
      <c r="H9" s="16" t="n">
        <v>0.0146190378313234</v>
      </c>
      <c r="I9" s="16" t="n">
        <v>0.0598878822421485</v>
      </c>
      <c r="J9" s="16"/>
      <c r="K9" s="16" t="n">
        <v>0.062794678419715</v>
      </c>
      <c r="L9" s="16"/>
      <c r="M9" s="16" t="n">
        <v>0.0332472956065638</v>
      </c>
      <c r="N9" s="16" t="n">
        <v>0.0988312405612072</v>
      </c>
      <c r="O9" s="16" t="n">
        <v>0.194659811656455</v>
      </c>
      <c r="P9" s="16" t="n">
        <v>0.365950899388443</v>
      </c>
      <c r="Q9" s="16"/>
      <c r="R9" s="16" t="n">
        <v>0.154942366514895</v>
      </c>
      <c r="S9" s="16" t="n">
        <v>0.00150953053776084</v>
      </c>
      <c r="T9" s="16" t="n">
        <v>0.0918036899518886</v>
      </c>
      <c r="U9" s="16" t="n">
        <v>0.0257020068513481</v>
      </c>
      <c r="V9" s="16" t="n">
        <v>0.0286487275058524</v>
      </c>
      <c r="W9" s="16"/>
      <c r="X9" s="16" t="n">
        <v>0.000136259501542236</v>
      </c>
      <c r="Y9" s="16" t="n">
        <v>0.0513467566078898</v>
      </c>
      <c r="Z9" s="16" t="n">
        <v>0.0194259925336839</v>
      </c>
      <c r="AA9" s="16" t="n">
        <v>0.0880266777969053</v>
      </c>
      <c r="AB9" s="16" t="n">
        <v>0.136830563436552</v>
      </c>
      <c r="AC9" s="16" t="n">
        <v>0.12897820144272</v>
      </c>
      <c r="AD9" s="16" t="n">
        <v>0.412405833165029</v>
      </c>
      <c r="AE9" s="16"/>
      <c r="AF9" s="16" t="n">
        <v>0.0458274682153742</v>
      </c>
      <c r="AG9" s="16" t="n">
        <v>0.0614283006019553</v>
      </c>
      <c r="AH9" s="16" t="n">
        <v>0.0291069632989086</v>
      </c>
      <c r="AI9" s="16" t="n">
        <v>0.0597264087513064</v>
      </c>
      <c r="AJ9" s="16" t="n">
        <v>0.00970366619333728</v>
      </c>
      <c r="AK9" s="16" t="n">
        <v>0.0829954600978114</v>
      </c>
      <c r="AL9" s="16" t="n">
        <v>0.00701183745277428</v>
      </c>
      <c r="AM9" s="16" t="n">
        <v>0.0068315430136222</v>
      </c>
      <c r="AN9" s="16" t="n">
        <v>0.0302150098101676</v>
      </c>
      <c r="AO9" s="16" t="n">
        <v>0.131447321118462</v>
      </c>
      <c r="AP9" s="16" t="n">
        <v>0.0142962971748521</v>
      </c>
      <c r="AQ9" s="16"/>
      <c r="AR9" s="16" t="n">
        <v>0.0330613081806003</v>
      </c>
      <c r="AS9" s="16" t="n">
        <v>0.102163931365166</v>
      </c>
      <c r="AT9" s="16" t="n">
        <v>0.0539974370118174</v>
      </c>
    </row>
    <row r="10">
      <c r="B10" s="17" t="s">
        <v>66</v>
      </c>
      <c r="C10" s="16" t="n">
        <v>0.0978500979343205</v>
      </c>
      <c r="D10" s="16" t="n">
        <v>0.0349453061701746</v>
      </c>
      <c r="E10" s="16" t="n">
        <v>0.324148254136624</v>
      </c>
      <c r="F10" s="16" t="n">
        <v>0.0450502901865819</v>
      </c>
      <c r="G10" s="16"/>
      <c r="H10" s="16" t="n">
        <v>0.242118533182653</v>
      </c>
      <c r="I10" s="16" t="n">
        <v>0.037728909917196</v>
      </c>
      <c r="J10" s="16"/>
      <c r="K10" s="16" t="n">
        <v>0.043222941576632</v>
      </c>
      <c r="L10" s="16"/>
      <c r="M10" s="16" t="n">
        <v>0.0986716918510306</v>
      </c>
      <c r="N10" s="16" t="n">
        <v>0.065047238087173</v>
      </c>
      <c r="O10" s="16" t="n">
        <v>0.149926676065271</v>
      </c>
      <c r="P10" s="16" t="n">
        <v>0.213324536873155</v>
      </c>
      <c r="Q10" s="16"/>
      <c r="R10" s="16" t="n">
        <v>0.00246902936305168</v>
      </c>
      <c r="S10" s="16" t="n">
        <v>0.109950227807876</v>
      </c>
      <c r="T10" s="16" t="n">
        <v>0.0642457733463793</v>
      </c>
      <c r="U10" s="16" t="n">
        <v>0.207682130828072</v>
      </c>
      <c r="V10" s="16" t="n">
        <v>0.062964579081197</v>
      </c>
      <c r="W10" s="16"/>
      <c r="X10" s="16" t="n">
        <v>0.0573311875704558</v>
      </c>
      <c r="Y10" s="16" t="n">
        <v>0.00381597613497403</v>
      </c>
      <c r="Z10" s="16" t="n">
        <v>0.0229778414740829</v>
      </c>
      <c r="AA10" s="16" t="n">
        <v>0.408598778144311</v>
      </c>
      <c r="AB10" s="16" t="n">
        <v>0.173005148717649</v>
      </c>
      <c r="AC10" s="16" t="n">
        <v>0.0615949402847387</v>
      </c>
      <c r="AD10" s="16" t="n">
        <v>0.0452669672349699</v>
      </c>
      <c r="AE10" s="16"/>
      <c r="AF10" s="16" t="n">
        <v>0.0011545587732386</v>
      </c>
      <c r="AG10" s="16" t="n">
        <v>0.00524421968109858</v>
      </c>
      <c r="AH10" s="16" t="n">
        <v>0.248967024492337</v>
      </c>
      <c r="AI10" s="16" t="n">
        <v>0.0216863169636016</v>
      </c>
      <c r="AJ10" s="16" t="n">
        <v>0.0222557880520184</v>
      </c>
      <c r="AK10" s="16" t="n">
        <v>0.0420315850548148</v>
      </c>
      <c r="AL10" s="16" t="n">
        <v>0.259858026503411</v>
      </c>
      <c r="AM10" s="16" t="n">
        <v>0.00704916317403176</v>
      </c>
      <c r="AN10" s="16" t="n">
        <v>0.0498692780454192</v>
      </c>
      <c r="AO10" s="16" t="n">
        <v>0.0193345732369666</v>
      </c>
      <c r="AP10" s="16" t="n">
        <v>0.700780372907421</v>
      </c>
      <c r="AQ10" s="16"/>
      <c r="AR10" s="16" t="n">
        <v>0.0246689619610317</v>
      </c>
      <c r="AS10" s="16" t="n">
        <v>0.344278931954041</v>
      </c>
      <c r="AT10" s="16" t="n">
        <v>0.160393299918578</v>
      </c>
    </row>
    <row r="11">
      <c r="B11" s="17" t="s">
        <v>67</v>
      </c>
      <c r="C11" s="16" t="n">
        <v>0.194258021217247</v>
      </c>
      <c r="D11" s="16" t="n">
        <v>0.205280207319023</v>
      </c>
      <c r="E11" s="16" t="n">
        <v>0.397067932314849</v>
      </c>
      <c r="F11" s="16" t="n">
        <v>0.139322180496138</v>
      </c>
      <c r="G11" s="16"/>
      <c r="H11" s="16" t="n">
        <v>0.373684779900661</v>
      </c>
      <c r="I11" s="16" t="n">
        <v>0.106633142594402</v>
      </c>
      <c r="J11" s="16"/>
      <c r="K11" s="16" t="n">
        <v>0.19159011561943</v>
      </c>
      <c r="L11" s="16"/>
      <c r="M11" s="16" t="n">
        <v>0.173003177886837</v>
      </c>
      <c r="N11" s="16" t="n">
        <v>0.363087707676831</v>
      </c>
      <c r="O11" s="16" t="n">
        <v>0.276849278558852</v>
      </c>
      <c r="P11" s="16" t="n">
        <v>0.173196889045486</v>
      </c>
      <c r="Q11" s="16"/>
      <c r="R11" s="16" t="n">
        <v>0</v>
      </c>
      <c r="S11" s="16" t="n">
        <v>0.315325935546534</v>
      </c>
      <c r="T11" s="16" t="n">
        <v>0.298637646808757</v>
      </c>
      <c r="U11" s="16" t="n">
        <v>0.242787839069644</v>
      </c>
      <c r="V11" s="16" t="n">
        <v>0.103947642270117</v>
      </c>
      <c r="W11" s="16"/>
      <c r="X11" s="16" t="n">
        <v>0.189292098345185</v>
      </c>
      <c r="Y11" s="16" t="n">
        <v>0.0897615968234</v>
      </c>
      <c r="Z11" s="16" t="n">
        <v>0.513442690300933</v>
      </c>
      <c r="AA11" s="16" t="n">
        <v>0.197480564763977</v>
      </c>
      <c r="AB11" s="16" t="n">
        <v>0.209592881989701</v>
      </c>
      <c r="AC11" s="16" t="n">
        <v>0.0849948071556615</v>
      </c>
      <c r="AD11" s="16" t="n">
        <v>0.0515350558111043</v>
      </c>
      <c r="AE11" s="16"/>
      <c r="AF11" s="16" t="n">
        <v>0.0112269923073081</v>
      </c>
      <c r="AG11" s="16" t="n">
        <v>0.00637142044146458</v>
      </c>
      <c r="AH11" s="16" t="n">
        <v>0.232316774162363</v>
      </c>
      <c r="AI11" s="16" t="n">
        <v>0.0928950867840612</v>
      </c>
      <c r="AJ11" s="16" t="n">
        <v>0.365041645169591</v>
      </c>
      <c r="AK11" s="16" t="n">
        <v>0.127957458276079</v>
      </c>
      <c r="AL11" s="16" t="n">
        <v>0.266790683122547</v>
      </c>
      <c r="AM11" s="16" t="n">
        <v>0.529515986396155</v>
      </c>
      <c r="AN11" s="16" t="n">
        <v>0.225644505210283</v>
      </c>
      <c r="AO11" s="16" t="n">
        <v>0.140622670878919</v>
      </c>
      <c r="AP11" s="16" t="n">
        <v>0</v>
      </c>
      <c r="AQ11" s="16"/>
      <c r="AR11" s="16" t="n">
        <v>0.146805162547818</v>
      </c>
      <c r="AS11" s="16" t="n">
        <v>0.333873162298371</v>
      </c>
      <c r="AT11" s="16" t="n">
        <v>0.245475436165393</v>
      </c>
    </row>
    <row r="12">
      <c r="B12" s="17" t="s">
        <v>68</v>
      </c>
      <c r="C12" s="16" t="n">
        <v>0.0636027994281557</v>
      </c>
      <c r="D12" s="16" t="n">
        <v>0.0705996136473123</v>
      </c>
      <c r="E12" s="16" t="n">
        <v>0.0888749030485666</v>
      </c>
      <c r="F12" s="16" t="n">
        <v>0.0561217888396237</v>
      </c>
      <c r="G12" s="16"/>
      <c r="H12" s="16" t="n">
        <v>0.0541947926907091</v>
      </c>
      <c r="I12" s="16" t="n">
        <v>0.0587974856121587</v>
      </c>
      <c r="J12" s="16"/>
      <c r="K12" s="16" t="n">
        <v>0.0308626592167098</v>
      </c>
      <c r="L12" s="16"/>
      <c r="M12" s="16" t="n">
        <v>0.0440051737708008</v>
      </c>
      <c r="N12" s="16" t="n">
        <v>0.203633478021105</v>
      </c>
      <c r="O12" s="16" t="n">
        <v>0.185277261376028</v>
      </c>
      <c r="P12" s="16" t="n">
        <v>0.0650105342479501</v>
      </c>
      <c r="Q12" s="16"/>
      <c r="R12" s="16" t="n">
        <v>0.16561158116246</v>
      </c>
      <c r="S12" s="16" t="n">
        <v>0.201539806752357</v>
      </c>
      <c r="T12" s="16" t="n">
        <v>0.0973393113680962</v>
      </c>
      <c r="U12" s="16" t="n">
        <v>0.0283431317933414</v>
      </c>
      <c r="V12" s="16" t="n">
        <v>0.0107546099123181</v>
      </c>
      <c r="W12" s="16"/>
      <c r="X12" s="16" t="n">
        <v>0.0617438943050249</v>
      </c>
      <c r="Y12" s="16" t="n">
        <v>0.0106625743782645</v>
      </c>
      <c r="Z12" s="16" t="n">
        <v>0.0701257680637764</v>
      </c>
      <c r="AA12" s="16" t="n">
        <v>0.023019567929085</v>
      </c>
      <c r="AB12" s="16" t="n">
        <v>0.121056224487433</v>
      </c>
      <c r="AC12" s="16" t="n">
        <v>0.0063685411125577</v>
      </c>
      <c r="AD12" s="16" t="n">
        <v>0.394173215840978</v>
      </c>
      <c r="AE12" s="16"/>
      <c r="AF12" s="16" t="n">
        <v>0.0374734789716862</v>
      </c>
      <c r="AG12" s="16" t="n">
        <v>0.0463733855702153</v>
      </c>
      <c r="AH12" s="16" t="n">
        <v>0.0539502861983507</v>
      </c>
      <c r="AI12" s="16" t="n">
        <v>0.19452133496578</v>
      </c>
      <c r="AJ12" s="16" t="n">
        <v>0.162018988938064</v>
      </c>
      <c r="AK12" s="16" t="n">
        <v>0.00408955520014757</v>
      </c>
      <c r="AL12" s="16" t="n">
        <v>0.030602302731219</v>
      </c>
      <c r="AM12" s="16" t="n">
        <v>0.0210534558156838</v>
      </c>
      <c r="AN12" s="16" t="n">
        <v>0.235640161549753</v>
      </c>
      <c r="AO12" s="16" t="n">
        <v>0.138781118129742</v>
      </c>
      <c r="AP12" s="16" t="n">
        <v>0.142461664958863</v>
      </c>
      <c r="AQ12" s="16"/>
      <c r="AR12" s="16" t="n">
        <v>0.0608555604873533</v>
      </c>
      <c r="AS12" s="16" t="n">
        <v>0.0997410196808046</v>
      </c>
      <c r="AT12" s="16" t="n">
        <v>0.0517419953663493</v>
      </c>
    </row>
    <row r="13">
      <c r="B13" s="17" t="s">
        <v>69</v>
      </c>
      <c r="C13" s="16" t="n">
        <v>0.16812701932422</v>
      </c>
      <c r="D13" s="16" t="n">
        <v>0.0496338790603485</v>
      </c>
      <c r="E13" s="16" t="n">
        <v>0.160570208720024</v>
      </c>
      <c r="F13" s="16" t="n">
        <v>0.183517875123966</v>
      </c>
      <c r="G13" s="16"/>
      <c r="H13" s="16" t="n">
        <v>0.0291457616231242</v>
      </c>
      <c r="I13" s="16" t="n">
        <v>0.228276808016208</v>
      </c>
      <c r="J13" s="16"/>
      <c r="K13" s="16" t="n">
        <v>0.143997078429977</v>
      </c>
      <c r="L13" s="16"/>
      <c r="M13" s="16" t="n">
        <v>0.178796216627002</v>
      </c>
      <c r="N13" s="16" t="n">
        <v>0.0960602711948009</v>
      </c>
      <c r="O13" s="16" t="n">
        <v>0.105683541058798</v>
      </c>
      <c r="P13" s="16" t="n">
        <v>0.102045327842302</v>
      </c>
      <c r="Q13" s="16"/>
      <c r="R13" s="16" t="n">
        <v>0.0118447687148789</v>
      </c>
      <c r="S13" s="16" t="n">
        <v>0.0977028268124455</v>
      </c>
      <c r="T13" s="16" t="n">
        <v>0.286720008533475</v>
      </c>
      <c r="U13" s="16" t="n">
        <v>0.0525026039545028</v>
      </c>
      <c r="V13" s="16" t="n">
        <v>0.22518497554622</v>
      </c>
      <c r="W13" s="16"/>
      <c r="X13" s="16" t="n">
        <v>0.20038952615258</v>
      </c>
      <c r="Y13" s="16" t="n">
        <v>0.275957011810999</v>
      </c>
      <c r="Z13" s="16" t="n">
        <v>0.248503781089003</v>
      </c>
      <c r="AA13" s="16" t="n">
        <v>0.0833725870604679</v>
      </c>
      <c r="AB13" s="16" t="n">
        <v>0.0783408067735645</v>
      </c>
      <c r="AC13" s="16" t="n">
        <v>0.0941541129269692</v>
      </c>
      <c r="AD13" s="16" t="n">
        <v>0.0366395087220537</v>
      </c>
      <c r="AE13" s="16"/>
      <c r="AF13" s="16" t="n">
        <v>0</v>
      </c>
      <c r="AG13" s="16" t="n">
        <v>0.717416065937511</v>
      </c>
      <c r="AH13" s="16" t="n">
        <v>0.00185026352990254</v>
      </c>
      <c r="AI13" s="16" t="n">
        <v>0.0234001544751237</v>
      </c>
      <c r="AJ13" s="16" t="n">
        <v>0.0310397947763824</v>
      </c>
      <c r="AK13" s="16" t="n">
        <v>0.278447698606741</v>
      </c>
      <c r="AL13" s="16" t="n">
        <v>0.0219890265032536</v>
      </c>
      <c r="AM13" s="16" t="n">
        <v>0.290172062888218</v>
      </c>
      <c r="AN13" s="16" t="n">
        <v>0.0145956556867555</v>
      </c>
      <c r="AO13" s="16" t="n">
        <v>0</v>
      </c>
      <c r="AP13" s="16" t="n">
        <v>0</v>
      </c>
      <c r="AQ13" s="16"/>
      <c r="AR13" s="16" t="n">
        <v>0.141070427903889</v>
      </c>
      <c r="AS13" s="16" t="n">
        <v>0.0233602591699443</v>
      </c>
      <c r="AT13" s="16" t="n">
        <v>0.315900800057675</v>
      </c>
    </row>
    <row r="14">
      <c r="B14" s="17" t="s">
        <v>70</v>
      </c>
      <c r="C14" s="22" t="n">
        <v>0.429298382131792</v>
      </c>
      <c r="D14" s="22" t="n">
        <v>0.460451831945821</v>
      </c>
      <c r="E14" s="22" t="n">
        <v>0.0128954531444897</v>
      </c>
      <c r="F14" s="22" t="n">
        <v>0.536013073435189</v>
      </c>
      <c r="G14" s="22"/>
      <c r="H14" s="22" t="n">
        <v>0.286237094771529</v>
      </c>
      <c r="I14" s="22" t="n">
        <v>0.508675771617887</v>
      </c>
      <c r="J14" s="22"/>
      <c r="K14" s="22" t="n">
        <v>0.527532526737536</v>
      </c>
      <c r="L14" s="22"/>
      <c r="M14" s="22" t="n">
        <v>0.472276444257767</v>
      </c>
      <c r="N14" s="22" t="n">
        <v>0.173340064458884</v>
      </c>
      <c r="O14" s="22" t="n">
        <v>0.087603431284596</v>
      </c>
      <c r="P14" s="22" t="n">
        <v>0.0804718126026647</v>
      </c>
      <c r="Q14" s="22"/>
      <c r="R14" s="22" t="n">
        <v>0.665132254244714</v>
      </c>
      <c r="S14" s="22" t="n">
        <v>0.273971672543027</v>
      </c>
      <c r="T14" s="22" t="n">
        <v>0.161253569991404</v>
      </c>
      <c r="U14" s="22" t="n">
        <v>0.442982287503092</v>
      </c>
      <c r="V14" s="22" t="n">
        <v>0.568499465684295</v>
      </c>
      <c r="W14" s="22"/>
      <c r="X14" s="22" t="n">
        <v>0.491107034125212</v>
      </c>
      <c r="Y14" s="22" t="n">
        <v>0.568456084244473</v>
      </c>
      <c r="Z14" s="22" t="n">
        <v>0.125523926538521</v>
      </c>
      <c r="AA14" s="22" t="n">
        <v>0.199501824305254</v>
      </c>
      <c r="AB14" s="22" t="n">
        <v>0.2811743745951</v>
      </c>
      <c r="AC14" s="22" t="n">
        <v>0.623909397077353</v>
      </c>
      <c r="AD14" s="22" t="n">
        <v>0.059979419225865</v>
      </c>
      <c r="AE14" s="22"/>
      <c r="AF14" s="22" t="n">
        <v>0.904317501732393</v>
      </c>
      <c r="AG14" s="22" t="n">
        <v>0.163166607767755</v>
      </c>
      <c r="AH14" s="22" t="n">
        <v>0.433808688318138</v>
      </c>
      <c r="AI14" s="22" t="n">
        <v>0.607770698060128</v>
      </c>
      <c r="AJ14" s="22" t="n">
        <v>0.409940116870606</v>
      </c>
      <c r="AK14" s="22" t="n">
        <v>0.464478242764406</v>
      </c>
      <c r="AL14" s="22" t="n">
        <v>0.413748123686795</v>
      </c>
      <c r="AM14" s="22" t="n">
        <v>0.145377788712289</v>
      </c>
      <c r="AN14" s="22" t="n">
        <v>0.444035389697622</v>
      </c>
      <c r="AO14" s="22" t="n">
        <v>0.56981431663591</v>
      </c>
      <c r="AP14" s="22" t="n">
        <v>0.142461664958863</v>
      </c>
      <c r="AQ14" s="22"/>
      <c r="AR14" s="22" t="n">
        <v>0.593538578919308</v>
      </c>
      <c r="AS14" s="22" t="n">
        <v>0.0965826955316723</v>
      </c>
      <c r="AT14" s="22" t="n">
        <v>0.172491031480186</v>
      </c>
    </row>
    <row r="15">
      <c r="B15" s="18"/>
    </row>
    <row r="16">
      <c r="B16" t="s">
        <v>72</v>
      </c>
    </row>
    <row r="17">
      <c r="B17" t="s">
        <v>73</v>
      </c>
    </row>
    <row r="19">
      <c r="B19"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87</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78</v>
      </c>
      <c r="C9" s="16" t="n">
        <v>0.348185220339745</v>
      </c>
      <c r="D9" s="16" t="n">
        <v>0.296823179896777</v>
      </c>
      <c r="E9" s="16" t="n">
        <v>0.235236309952496</v>
      </c>
      <c r="F9" s="16" t="n">
        <v>0.383890584892544</v>
      </c>
      <c r="G9" s="16"/>
      <c r="H9" s="16" t="n">
        <v>0.0970607785582934</v>
      </c>
      <c r="I9" s="16" t="n">
        <v>0.48011608846747</v>
      </c>
      <c r="J9" s="16"/>
      <c r="K9" s="16" t="n">
        <v>0.338898117558969</v>
      </c>
      <c r="L9" s="16"/>
      <c r="M9" s="16" t="n">
        <v>0.343181906286923</v>
      </c>
      <c r="N9" s="16" t="n">
        <v>0.390573989902568</v>
      </c>
      <c r="O9" s="16" t="n">
        <v>0.336892887347745</v>
      </c>
      <c r="P9" s="16" t="n">
        <v>0.426082900303391</v>
      </c>
      <c r="Q9" s="16"/>
      <c r="R9" s="16" t="n">
        <v>0.412410092014386</v>
      </c>
      <c r="S9" s="16" t="n">
        <v>0.284470939869008</v>
      </c>
      <c r="T9" s="16" t="n">
        <v>0.271595346694597</v>
      </c>
      <c r="U9" s="16" t="n">
        <v>0.153491591511503</v>
      </c>
      <c r="V9" s="16" t="n">
        <v>0.518634055389648</v>
      </c>
      <c r="W9" s="16"/>
      <c r="X9" s="16" t="n">
        <v>0.334961462173133</v>
      </c>
      <c r="Y9" s="16" t="n">
        <v>0.455295036592041</v>
      </c>
      <c r="Z9" s="16" t="n">
        <v>0.413929599194196</v>
      </c>
      <c r="AA9" s="16" t="n">
        <v>0.193440243278821</v>
      </c>
      <c r="AB9" s="16" t="n">
        <v>0.367107714129701</v>
      </c>
      <c r="AC9" s="16" t="n">
        <v>0.186264216209897</v>
      </c>
      <c r="AD9" s="16" t="n">
        <v>0.185608780233073</v>
      </c>
      <c r="AE9" s="16"/>
      <c r="AF9" s="16" t="n">
        <v>0.923622438398946</v>
      </c>
      <c r="AG9" s="16" t="n">
        <v>0.220138157758062</v>
      </c>
      <c r="AH9" s="16" t="n">
        <v>0.251594731661687</v>
      </c>
      <c r="AI9" s="16" t="n">
        <v>0.503375988854486</v>
      </c>
      <c r="AJ9" s="16" t="n">
        <v>0.210025271746619</v>
      </c>
      <c r="AK9" s="16" t="n">
        <v>0.462635561386054</v>
      </c>
      <c r="AL9" s="16" t="n">
        <v>0.256626846088133</v>
      </c>
      <c r="AM9" s="16" t="n">
        <v>0.286111960905094</v>
      </c>
      <c r="AN9" s="16" t="n">
        <v>0.633925650274205</v>
      </c>
      <c r="AO9" s="16" t="n">
        <v>0.122746632084839</v>
      </c>
      <c r="AP9" s="16" t="n">
        <v>0.145105816040456</v>
      </c>
      <c r="AQ9" s="16"/>
      <c r="AR9" s="16" t="n">
        <v>0.427466889004232</v>
      </c>
      <c r="AS9" s="16" t="n">
        <v>0.139827981467772</v>
      </c>
      <c r="AT9" s="16" t="n">
        <v>0.249453186838807</v>
      </c>
    </row>
    <row r="10">
      <c r="B10" s="17" t="s">
        <v>79</v>
      </c>
      <c r="C10" s="16" t="n">
        <v>0.329093949752307</v>
      </c>
      <c r="D10" s="16" t="n">
        <v>0.410473460946534</v>
      </c>
      <c r="E10" s="16" t="n">
        <v>0.182427177132955</v>
      </c>
      <c r="F10" s="16" t="n">
        <v>0.358725043309012</v>
      </c>
      <c r="G10" s="16"/>
      <c r="H10" s="16" t="n">
        <v>0.268226929619468</v>
      </c>
      <c r="I10" s="16" t="n">
        <v>0.370694132317686</v>
      </c>
      <c r="J10" s="16"/>
      <c r="K10" s="16" t="n">
        <v>0.265675083703443</v>
      </c>
      <c r="L10" s="16"/>
      <c r="M10" s="16" t="n">
        <v>0.322639811072302</v>
      </c>
      <c r="N10" s="16" t="n">
        <v>0.334376226895713</v>
      </c>
      <c r="O10" s="16" t="n">
        <v>0.476408430742629</v>
      </c>
      <c r="P10" s="16" t="n">
        <v>0.42763577673466</v>
      </c>
      <c r="Q10" s="16"/>
      <c r="R10" s="16" t="n">
        <v>0.143888160953449</v>
      </c>
      <c r="S10" s="16" t="n">
        <v>0.577127270677946</v>
      </c>
      <c r="T10" s="16" t="n">
        <v>0.297622890761068</v>
      </c>
      <c r="U10" s="16" t="n">
        <v>0.3513422125984</v>
      </c>
      <c r="V10" s="16" t="n">
        <v>0.300406091377001</v>
      </c>
      <c r="W10" s="16"/>
      <c r="X10" s="16" t="n">
        <v>0.469238898466194</v>
      </c>
      <c r="Y10" s="16" t="n">
        <v>0.250344135909303</v>
      </c>
      <c r="Z10" s="16" t="n">
        <v>0.39491910263788</v>
      </c>
      <c r="AA10" s="16" t="n">
        <v>0.0836860665475606</v>
      </c>
      <c r="AB10" s="16" t="n">
        <v>0.311486531111375</v>
      </c>
      <c r="AC10" s="16" t="n">
        <v>0.229409319132379</v>
      </c>
      <c r="AD10" s="16" t="n">
        <v>0.175185366703783</v>
      </c>
      <c r="AE10" s="16"/>
      <c r="AF10" s="16" t="n">
        <v>0.491214098325521</v>
      </c>
      <c r="AG10" s="16" t="n">
        <v>0.0036037729120336</v>
      </c>
      <c r="AH10" s="16" t="n">
        <v>0.289099366497149</v>
      </c>
      <c r="AI10" s="16" t="n">
        <v>0.592495128835745</v>
      </c>
      <c r="AJ10" s="16" t="n">
        <v>0.46591395083201</v>
      </c>
      <c r="AK10" s="16" t="n">
        <v>0.298892491749815</v>
      </c>
      <c r="AL10" s="16" t="n">
        <v>0.262729977776125</v>
      </c>
      <c r="AM10" s="16" t="n">
        <v>0.406925134922156</v>
      </c>
      <c r="AN10" s="16" t="n">
        <v>0.28346470691464</v>
      </c>
      <c r="AO10" s="16" t="n">
        <v>0.256130587091699</v>
      </c>
      <c r="AP10" s="16" t="n">
        <v>0.158417292127816</v>
      </c>
      <c r="AQ10" s="16"/>
      <c r="AR10" s="16" t="n">
        <v>0.384527061666886</v>
      </c>
      <c r="AS10" s="16" t="n">
        <v>0.246481178735506</v>
      </c>
      <c r="AT10" s="16" t="n">
        <v>0.226732176221969</v>
      </c>
    </row>
    <row r="11">
      <c r="B11" s="17" t="s">
        <v>80</v>
      </c>
      <c r="C11" s="16" t="n">
        <v>0.27273389273586</v>
      </c>
      <c r="D11" s="16" t="n">
        <v>0.269602403324857</v>
      </c>
      <c r="E11" s="16" t="n">
        <v>0.566515859813859</v>
      </c>
      <c r="F11" s="16" t="n">
        <v>0.195314272869571</v>
      </c>
      <c r="G11" s="16"/>
      <c r="H11" s="16" t="n">
        <v>0.104177571348547</v>
      </c>
      <c r="I11" s="16" t="n">
        <v>0.278777937448588</v>
      </c>
      <c r="J11" s="16"/>
      <c r="K11" s="16" t="n">
        <v>0.245123562825566</v>
      </c>
      <c r="L11" s="16"/>
      <c r="M11" s="16" t="n">
        <v>0.261987186542291</v>
      </c>
      <c r="N11" s="16" t="n">
        <v>0.291742749341361</v>
      </c>
      <c r="O11" s="16" t="n">
        <v>0.492577784718315</v>
      </c>
      <c r="P11" s="16" t="n">
        <v>0.407122830345083</v>
      </c>
      <c r="Q11" s="16"/>
      <c r="R11" s="16" t="n">
        <v>0.320553947677355</v>
      </c>
      <c r="S11" s="16" t="n">
        <v>0.476985064147204</v>
      </c>
      <c r="T11" s="16" t="n">
        <v>0.284599391074835</v>
      </c>
      <c r="U11" s="16" t="n">
        <v>0.450504932926705</v>
      </c>
      <c r="V11" s="16" t="n">
        <v>0.0929976286824532</v>
      </c>
      <c r="W11" s="16"/>
      <c r="X11" s="16" t="n">
        <v>0.290145744840685</v>
      </c>
      <c r="Y11" s="16" t="n">
        <v>0.162135628019691</v>
      </c>
      <c r="Z11" s="16" t="n">
        <v>0.298887056629606</v>
      </c>
      <c r="AA11" s="16" t="n">
        <v>0.426781126969435</v>
      </c>
      <c r="AB11" s="16" t="n">
        <v>0.41144237686631</v>
      </c>
      <c r="AC11" s="16" t="n">
        <v>0.221187093570866</v>
      </c>
      <c r="AD11" s="16" t="n">
        <v>0.447574564665089</v>
      </c>
      <c r="AE11" s="16"/>
      <c r="AF11" s="16" t="n">
        <v>0.0519447965393954</v>
      </c>
      <c r="AG11" s="16" t="n">
        <v>0.162318809064731</v>
      </c>
      <c r="AH11" s="16" t="n">
        <v>0.0574673408015674</v>
      </c>
      <c r="AI11" s="16" t="n">
        <v>0.290501549681307</v>
      </c>
      <c r="AJ11" s="16" t="n">
        <v>0.0759785305529636</v>
      </c>
      <c r="AK11" s="16" t="n">
        <v>0.186152562979589</v>
      </c>
      <c r="AL11" s="16" t="n">
        <v>0.729712293870801</v>
      </c>
      <c r="AM11" s="16" t="n">
        <v>0.318562023545655</v>
      </c>
      <c r="AN11" s="16" t="n">
        <v>0.305988470775788</v>
      </c>
      <c r="AO11" s="16" t="n">
        <v>0.506706099046004</v>
      </c>
      <c r="AP11" s="16" t="n">
        <v>0.555617650572731</v>
      </c>
      <c r="AQ11" s="16"/>
      <c r="AR11" s="16" t="n">
        <v>0.231602819107494</v>
      </c>
      <c r="AS11" s="16" t="n">
        <v>0.557030461607614</v>
      </c>
      <c r="AT11" s="16" t="n">
        <v>0.230841135653962</v>
      </c>
    </row>
    <row r="12">
      <c r="B12" s="17" t="s">
        <v>81</v>
      </c>
      <c r="C12" s="16" t="n">
        <v>0.261437476465133</v>
      </c>
      <c r="D12" s="16" t="n">
        <v>0.415256846725531</v>
      </c>
      <c r="E12" s="16" t="n">
        <v>0.226128830241522</v>
      </c>
      <c r="F12" s="16" t="n">
        <v>0.253402436483563</v>
      </c>
      <c r="G12" s="16"/>
      <c r="H12" s="16" t="n">
        <v>0.563511252530335</v>
      </c>
      <c r="I12" s="16" t="n">
        <v>0.270945012205968</v>
      </c>
      <c r="J12" s="16"/>
      <c r="K12" s="16" t="n">
        <v>0.327614946688784</v>
      </c>
      <c r="L12" s="16"/>
      <c r="M12" s="16" t="n">
        <v>0.255075024890513</v>
      </c>
      <c r="N12" s="16" t="n">
        <v>0.272171305020091</v>
      </c>
      <c r="O12" s="16" t="n">
        <v>0.379078857574298</v>
      </c>
      <c r="P12" s="16" t="n">
        <v>0.394317985237163</v>
      </c>
      <c r="Q12" s="16"/>
      <c r="R12" s="16" t="n">
        <v>0.0251755081824363</v>
      </c>
      <c r="S12" s="16" t="n">
        <v>0.0107593290304566</v>
      </c>
      <c r="T12" s="16" t="n">
        <v>0.139159667696439</v>
      </c>
      <c r="U12" s="16" t="n">
        <v>0.330997458003463</v>
      </c>
      <c r="V12" s="16" t="n">
        <v>0.391675498312106</v>
      </c>
      <c r="W12" s="16"/>
      <c r="X12" s="16" t="n">
        <v>0.336422299040603</v>
      </c>
      <c r="Y12" s="16" t="n">
        <v>0.158500559641844</v>
      </c>
      <c r="Z12" s="16" t="n">
        <v>0.264843931235488</v>
      </c>
      <c r="AA12" s="16" t="n">
        <v>0.135238089516299</v>
      </c>
      <c r="AB12" s="16" t="n">
        <v>0.382902685003592</v>
      </c>
      <c r="AC12" s="16" t="n">
        <v>0.178088699374543</v>
      </c>
      <c r="AD12" s="16" t="n">
        <v>0.105277722957304</v>
      </c>
      <c r="AE12" s="16"/>
      <c r="AF12" s="16" t="n">
        <v>0.07029767464815</v>
      </c>
      <c r="AG12" s="16" t="n">
        <v>0.0544197404774114</v>
      </c>
      <c r="AH12" s="16" t="n">
        <v>0.265752000371075</v>
      </c>
      <c r="AI12" s="16" t="n">
        <v>0.413240868408582</v>
      </c>
      <c r="AJ12" s="16" t="n">
        <v>0.354060799930065</v>
      </c>
      <c r="AK12" s="16" t="n">
        <v>0.222838243682762</v>
      </c>
      <c r="AL12" s="16" t="n">
        <v>0.239808769268042</v>
      </c>
      <c r="AM12" s="16" t="n">
        <v>0.287407376301176</v>
      </c>
      <c r="AN12" s="16" t="n">
        <v>0.0455847902363415</v>
      </c>
      <c r="AO12" s="16" t="n">
        <v>0.581178384747729</v>
      </c>
      <c r="AP12" s="16" t="n">
        <v>0.146948327808964</v>
      </c>
      <c r="AQ12" s="16"/>
      <c r="AR12" s="16" t="n">
        <v>0.243564327267575</v>
      </c>
      <c r="AS12" s="16" t="n">
        <v>0.125440744781314</v>
      </c>
      <c r="AT12" s="16" t="n">
        <v>0.380386158574541</v>
      </c>
    </row>
    <row r="13">
      <c r="B13" s="17" t="s">
        <v>82</v>
      </c>
      <c r="C13" s="16" t="n">
        <v>0.258157514221673</v>
      </c>
      <c r="D13" s="16" t="n">
        <v>0.399657930129357</v>
      </c>
      <c r="E13" s="16" t="n">
        <v>0.293804120827208</v>
      </c>
      <c r="F13" s="16" t="n">
        <v>0.232730451059425</v>
      </c>
      <c r="G13" s="16"/>
      <c r="H13" s="16" t="n">
        <v>0.481628684501073</v>
      </c>
      <c r="I13" s="16" t="n">
        <v>0.215358737675649</v>
      </c>
      <c r="J13" s="16"/>
      <c r="K13" s="16" t="n">
        <v>0.250066625372451</v>
      </c>
      <c r="L13" s="16"/>
      <c r="M13" s="16" t="n">
        <v>0.249281986150348</v>
      </c>
      <c r="N13" s="16" t="n">
        <v>0.285950608103037</v>
      </c>
      <c r="O13" s="16" t="n">
        <v>0.396227547399615</v>
      </c>
      <c r="P13" s="16" t="n">
        <v>0.384111993235417</v>
      </c>
      <c r="Q13" s="16"/>
      <c r="R13" s="16" t="n">
        <v>0.143888160953449</v>
      </c>
      <c r="S13" s="16" t="n">
        <v>0.393704604051971</v>
      </c>
      <c r="T13" s="16" t="n">
        <v>0.185525628746645</v>
      </c>
      <c r="U13" s="16" t="n">
        <v>0.350333688574105</v>
      </c>
      <c r="V13" s="16" t="n">
        <v>0.225888585071915</v>
      </c>
      <c r="W13" s="16"/>
      <c r="X13" s="16" t="n">
        <v>0.304102552378195</v>
      </c>
      <c r="Y13" s="16" t="n">
        <v>0.0742850405835195</v>
      </c>
      <c r="Z13" s="16" t="n">
        <v>0.302972175280788</v>
      </c>
      <c r="AA13" s="16" t="n">
        <v>0.130163060456473</v>
      </c>
      <c r="AB13" s="16" t="n">
        <v>0.470343400996387</v>
      </c>
      <c r="AC13" s="16" t="n">
        <v>0.1611024469838</v>
      </c>
      <c r="AD13" s="16" t="n">
        <v>0.429444273739189</v>
      </c>
      <c r="AE13" s="16"/>
      <c r="AF13" s="16" t="n">
        <v>0.0585508795009953</v>
      </c>
      <c r="AG13" s="16" t="n">
        <v>0.0645595955771615</v>
      </c>
      <c r="AH13" s="16" t="n">
        <v>0.284101857484205</v>
      </c>
      <c r="AI13" s="16" t="n">
        <v>0.223796418647988</v>
      </c>
      <c r="AJ13" s="16" t="n">
        <v>0.25432605564306</v>
      </c>
      <c r="AK13" s="16" t="n">
        <v>0.256950843694344</v>
      </c>
      <c r="AL13" s="16" t="n">
        <v>0.476464772830398</v>
      </c>
      <c r="AM13" s="16" t="n">
        <v>0.474242780422351</v>
      </c>
      <c r="AN13" s="16" t="n">
        <v>0.164283653419348</v>
      </c>
      <c r="AO13" s="16" t="n">
        <v>0.0222246639515526</v>
      </c>
      <c r="AP13" s="16" t="n">
        <v>0.301920684468406</v>
      </c>
      <c r="AQ13" s="16"/>
      <c r="AR13" s="16" t="n">
        <v>0.242572018911117</v>
      </c>
      <c r="AS13" s="16" t="n">
        <v>0.397818048556104</v>
      </c>
      <c r="AT13" s="16" t="n">
        <v>0.225407642261365</v>
      </c>
    </row>
    <row r="14">
      <c r="B14" s="17" t="s">
        <v>83</v>
      </c>
      <c r="C14" s="16" t="n">
        <v>0.129851019858785</v>
      </c>
      <c r="D14" s="16" t="n">
        <v>0.277085394284461</v>
      </c>
      <c r="E14" s="16" t="n">
        <v>0.221388443179497</v>
      </c>
      <c r="F14" s="16" t="n">
        <v>0.0889799013928503</v>
      </c>
      <c r="G14" s="16"/>
      <c r="H14" s="16" t="n">
        <v>0.245148928387615</v>
      </c>
      <c r="I14" s="16" t="n">
        <v>0.152639050512134</v>
      </c>
      <c r="J14" s="16"/>
      <c r="K14" s="16" t="n">
        <v>0.119091247601897</v>
      </c>
      <c r="L14" s="16"/>
      <c r="M14" s="16" t="n">
        <v>0.128024343002183</v>
      </c>
      <c r="N14" s="16" t="n">
        <v>0.110451685007932</v>
      </c>
      <c r="O14" s="16" t="n">
        <v>0.211391705387761</v>
      </c>
      <c r="P14" s="16" t="n">
        <v>0.264296916741263</v>
      </c>
      <c r="Q14" s="16"/>
      <c r="R14" s="16" t="n">
        <v>0.0157997688306091</v>
      </c>
      <c r="S14" s="16" t="n">
        <v>0.0983705020213875</v>
      </c>
      <c r="T14" s="16" t="n">
        <v>0.125598583597251</v>
      </c>
      <c r="U14" s="16" t="n">
        <v>0.0707945792447946</v>
      </c>
      <c r="V14" s="16" t="n">
        <v>0.199447823281049</v>
      </c>
      <c r="W14" s="16"/>
      <c r="X14" s="16" t="n">
        <v>0.151351312495931</v>
      </c>
      <c r="Y14" s="16" t="n">
        <v>0.102732313079446</v>
      </c>
      <c r="Z14" s="16" t="n">
        <v>0.2563202889958</v>
      </c>
      <c r="AA14" s="16" t="n">
        <v>0.094867879313259</v>
      </c>
      <c r="AB14" s="16" t="n">
        <v>0.224208560661853</v>
      </c>
      <c r="AC14" s="16" t="n">
        <v>0.0895435359376005</v>
      </c>
      <c r="AD14" s="16" t="n">
        <v>0.0622866599533905</v>
      </c>
      <c r="AE14" s="16"/>
      <c r="AF14" s="16" t="n">
        <v>0.033030609713501</v>
      </c>
      <c r="AG14" s="16" t="n">
        <v>0.00444258199516248</v>
      </c>
      <c r="AH14" s="16" t="n">
        <v>0.251459479419589</v>
      </c>
      <c r="AI14" s="16" t="n">
        <v>0.0614875155711998</v>
      </c>
      <c r="AJ14" s="16" t="n">
        <v>0.0447203325790929</v>
      </c>
      <c r="AK14" s="16" t="n">
        <v>0.171834823988104</v>
      </c>
      <c r="AL14" s="16" t="n">
        <v>0.236188380391328</v>
      </c>
      <c r="AM14" s="16" t="n">
        <v>0.280228584902173</v>
      </c>
      <c r="AN14" s="16" t="n">
        <v>0.0393317257016691</v>
      </c>
      <c r="AO14" s="16" t="n">
        <v>0.0116824221687527</v>
      </c>
      <c r="AP14" s="16" t="n">
        <v>0.00820721062488554</v>
      </c>
      <c r="AQ14" s="16"/>
      <c r="AR14" s="16" t="n">
        <v>0.109473311193671</v>
      </c>
      <c r="AS14" s="16" t="n">
        <v>0.121646226936748</v>
      </c>
      <c r="AT14" s="16" t="n">
        <v>0.187864752764716</v>
      </c>
    </row>
    <row r="15">
      <c r="B15" s="17" t="s">
        <v>84</v>
      </c>
      <c r="C15" s="16" t="n">
        <v>0.10078952791419</v>
      </c>
      <c r="D15" s="16" t="n">
        <v>0.237894995988774</v>
      </c>
      <c r="E15" s="16" t="n">
        <v>0.0147389858892479</v>
      </c>
      <c r="F15" s="16" t="n">
        <v>0.108076248337349</v>
      </c>
      <c r="G15" s="16"/>
      <c r="H15" s="16" t="n">
        <v>0.0535532370351036</v>
      </c>
      <c r="I15" s="16" t="n">
        <v>0.083383005366601</v>
      </c>
      <c r="J15" s="16"/>
      <c r="K15" s="16" t="n">
        <v>0.0989828666161286</v>
      </c>
      <c r="L15" s="16"/>
      <c r="M15" s="16" t="n">
        <v>0.10757878164237</v>
      </c>
      <c r="N15" s="16" t="n">
        <v>0.0548660327312624</v>
      </c>
      <c r="O15" s="16" t="n">
        <v>0.06393899019642</v>
      </c>
      <c r="P15" s="16" t="n">
        <v>0.0487068975364362</v>
      </c>
      <c r="Q15" s="16"/>
      <c r="R15" s="16" t="n">
        <v>0.133026450848943</v>
      </c>
      <c r="S15" s="16" t="n">
        <v>0.00150953053776084</v>
      </c>
      <c r="T15" s="16" t="n">
        <v>0.150145878014495</v>
      </c>
      <c r="U15" s="16" t="n">
        <v>0</v>
      </c>
      <c r="V15" s="16" t="n">
        <v>0.158810695809095</v>
      </c>
      <c r="W15" s="16"/>
      <c r="X15" s="16" t="n">
        <v>0.0585582035606781</v>
      </c>
      <c r="Y15" s="16" t="n">
        <v>0.141127133298578</v>
      </c>
      <c r="Z15" s="16" t="n">
        <v>0</v>
      </c>
      <c r="AA15" s="16" t="n">
        <v>0.244857686957124</v>
      </c>
      <c r="AB15" s="16" t="n">
        <v>0.023430656459751</v>
      </c>
      <c r="AC15" s="16" t="n">
        <v>0</v>
      </c>
      <c r="AD15" s="16" t="n">
        <v>0.0417518451398338</v>
      </c>
      <c r="AE15" s="16"/>
      <c r="AF15" s="16" t="n">
        <v>0.008567245741876</v>
      </c>
      <c r="AG15" s="16" t="n">
        <v>0</v>
      </c>
      <c r="AH15" s="16" t="n">
        <v>0.216322685680347</v>
      </c>
      <c r="AI15" s="16" t="n">
        <v>0.0136431066787496</v>
      </c>
      <c r="AJ15" s="16" t="n">
        <v>0.12498786568421</v>
      </c>
      <c r="AK15" s="16" t="n">
        <v>0.220208446118817</v>
      </c>
      <c r="AL15" s="16" t="n">
        <v>0.0034912882207378</v>
      </c>
      <c r="AM15" s="16" t="n">
        <v>0.00543310346764949</v>
      </c>
      <c r="AN15" s="16" t="n">
        <v>0.00115292149971376</v>
      </c>
      <c r="AO15" s="16" t="n">
        <v>0.000318354056933719</v>
      </c>
      <c r="AP15" s="16" t="n">
        <v>0</v>
      </c>
      <c r="AQ15" s="16"/>
      <c r="AR15" s="16" t="n">
        <v>0.152332005688254</v>
      </c>
      <c r="AS15" s="16" t="n">
        <v>0.0069731091356177</v>
      </c>
      <c r="AT15" s="16" t="n">
        <v>0.0145968809370413</v>
      </c>
    </row>
    <row r="16">
      <c r="B16" s="17" t="s">
        <v>85</v>
      </c>
      <c r="C16" s="16" t="n">
        <v>0.0000524321691941325</v>
      </c>
      <c r="D16" s="16" t="n">
        <v>0.00063924337293897</v>
      </c>
      <c r="E16" s="16" t="n">
        <v>0</v>
      </c>
      <c r="F16" s="16" t="n">
        <v>0</v>
      </c>
      <c r="G16" s="16"/>
      <c r="H16" s="16" t="n">
        <v>0.000577504775763343</v>
      </c>
      <c r="I16" s="16" t="n">
        <v>0</v>
      </c>
      <c r="J16" s="16"/>
      <c r="K16" s="16" t="n">
        <v>0.0000908061815890793</v>
      </c>
      <c r="L16" s="16"/>
      <c r="M16" s="16" t="n">
        <v>0</v>
      </c>
      <c r="N16" s="16" t="n">
        <v>0</v>
      </c>
      <c r="O16" s="16" t="n">
        <v>0</v>
      </c>
      <c r="P16" s="16" t="n">
        <v>0.00670720039815162</v>
      </c>
      <c r="Q16" s="16"/>
      <c r="R16" s="16" t="n">
        <v>0</v>
      </c>
      <c r="S16" s="16" t="n">
        <v>0</v>
      </c>
      <c r="T16" s="16" t="n">
        <v>0</v>
      </c>
      <c r="U16" s="16" t="n">
        <v>0.000116058433607346</v>
      </c>
      <c r="V16" s="16" t="n">
        <v>0.0000659267873151068</v>
      </c>
      <c r="W16" s="16"/>
      <c r="X16" s="16" t="n">
        <v>0.0000742959564121935</v>
      </c>
      <c r="Y16" s="16" t="n">
        <v>0</v>
      </c>
      <c r="Z16" s="16" t="n">
        <v>0</v>
      </c>
      <c r="AA16" s="16" t="n">
        <v>0</v>
      </c>
      <c r="AB16" s="16" t="n">
        <v>0</v>
      </c>
      <c r="AC16" s="16" t="n">
        <v>0</v>
      </c>
      <c r="AD16" s="16" t="n">
        <v>0</v>
      </c>
      <c r="AE16" s="16"/>
      <c r="AF16" s="16" t="n">
        <v>0</v>
      </c>
      <c r="AG16" s="16" t="n">
        <v>0</v>
      </c>
      <c r="AH16" s="16" t="n">
        <v>0</v>
      </c>
      <c r="AI16" s="16" t="n">
        <v>0.00039467780434497</v>
      </c>
      <c r="AJ16" s="16" t="n">
        <v>0</v>
      </c>
      <c r="AK16" s="16" t="n">
        <v>0</v>
      </c>
      <c r="AL16" s="16" t="n">
        <v>0</v>
      </c>
      <c r="AM16" s="16" t="n">
        <v>0</v>
      </c>
      <c r="AN16" s="16" t="n">
        <v>0</v>
      </c>
      <c r="AO16" s="16" t="n">
        <v>0</v>
      </c>
      <c r="AP16" s="16" t="n">
        <v>0</v>
      </c>
      <c r="AQ16" s="16"/>
      <c r="AR16" s="16" t="n">
        <v>0.0000396342999656278</v>
      </c>
      <c r="AS16" s="16" t="n">
        <v>0.000215442422131268</v>
      </c>
      <c r="AT16" s="16" t="n">
        <v>0</v>
      </c>
    </row>
    <row r="17">
      <c r="B17" s="17" t="s">
        <v>86</v>
      </c>
      <c r="C17" s="22" t="n">
        <v>0.0554066799011513</v>
      </c>
      <c r="D17" s="22" t="n">
        <v>0.000611567848834581</v>
      </c>
      <c r="E17" s="22" t="n">
        <v>0.00082622816044413</v>
      </c>
      <c r="F17" s="22" t="n">
        <v>0.076047998908328</v>
      </c>
      <c r="G17" s="22"/>
      <c r="H17" s="22" t="n">
        <v>0.00365552245603512</v>
      </c>
      <c r="I17" s="22" t="n">
        <v>0.0804952730435262</v>
      </c>
      <c r="J17" s="22"/>
      <c r="K17" s="22" t="n">
        <v>0</v>
      </c>
      <c r="L17" s="22"/>
      <c r="M17" s="22" t="n">
        <v>0.0634770740167612</v>
      </c>
      <c r="N17" s="22" t="n">
        <v>0</v>
      </c>
      <c r="O17" s="22" t="n">
        <v>0.0108279287643966</v>
      </c>
      <c r="P17" s="22" t="n">
        <v>0.00641681758911508</v>
      </c>
      <c r="Q17" s="22"/>
      <c r="R17" s="22" t="n">
        <v>0</v>
      </c>
      <c r="S17" s="22" t="n">
        <v>0</v>
      </c>
      <c r="T17" s="22" t="n">
        <v>0.172892129904324</v>
      </c>
      <c r="U17" s="22" t="n">
        <v>0.000673662237384955</v>
      </c>
      <c r="V17" s="22" t="n">
        <v>0.0517395630588109</v>
      </c>
      <c r="W17" s="22"/>
      <c r="X17" s="22" t="n">
        <v>0.0276311640149685</v>
      </c>
      <c r="Y17" s="22" t="n">
        <v>0.178062273441954</v>
      </c>
      <c r="Z17" s="22" t="n">
        <v>0</v>
      </c>
      <c r="AA17" s="22" t="n">
        <v>0.00138791632771561</v>
      </c>
      <c r="AB17" s="22" t="n">
        <v>0</v>
      </c>
      <c r="AC17" s="22" t="n">
        <v>0.566490172155291</v>
      </c>
      <c r="AD17" s="22" t="n">
        <v>0.00754145492972217</v>
      </c>
      <c r="AE17" s="22"/>
      <c r="AF17" s="22" t="n">
        <v>0</v>
      </c>
      <c r="AG17" s="22" t="n">
        <v>0.567948033679919</v>
      </c>
      <c r="AH17" s="22" t="n">
        <v>0.0005816584787224</v>
      </c>
      <c r="AI17" s="22" t="n">
        <v>0.134601013191461</v>
      </c>
      <c r="AJ17" s="22" t="n">
        <v>0.00237609684800984</v>
      </c>
      <c r="AK17" s="22" t="n">
        <v>0.000583807460631582</v>
      </c>
      <c r="AL17" s="22" t="n">
        <v>0</v>
      </c>
      <c r="AM17" s="22" t="n">
        <v>0.0702497544731689</v>
      </c>
      <c r="AN17" s="22" t="n">
        <v>0</v>
      </c>
      <c r="AO17" s="22" t="n">
        <v>0</v>
      </c>
      <c r="AP17" s="22" t="n">
        <v>0</v>
      </c>
      <c r="AQ17" s="22"/>
      <c r="AR17" s="22" t="n">
        <v>0.015321289205447</v>
      </c>
      <c r="AS17" s="22" t="n">
        <v>0.0801244803776985</v>
      </c>
      <c r="AT17" s="22" t="n">
        <v>0.147935212864018</v>
      </c>
    </row>
    <row r="18">
      <c r="B18" s="18"/>
    </row>
    <row r="19">
      <c r="B19" t="s">
        <v>72</v>
      </c>
    </row>
    <row r="20">
      <c r="B20" t="s">
        <v>73</v>
      </c>
    </row>
    <row r="22">
      <c r="B22"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93</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328</v>
      </c>
      <c r="D7" s="11" t="n">
        <v>106</v>
      </c>
      <c r="E7" s="11" t="n">
        <v>132</v>
      </c>
      <c r="F7" s="11" t="n">
        <v>90</v>
      </c>
      <c r="G7" s="11"/>
      <c r="H7" s="11" t="n">
        <v>34</v>
      </c>
      <c r="I7" s="11" t="n">
        <v>239</v>
      </c>
      <c r="J7" s="11"/>
      <c r="K7" s="11" t="n">
        <v>86</v>
      </c>
      <c r="L7" s="11"/>
      <c r="M7" s="11" t="n">
        <v>38</v>
      </c>
      <c r="N7" s="11" t="n">
        <v>44</v>
      </c>
      <c r="O7" s="11" t="n">
        <v>86</v>
      </c>
      <c r="P7" s="11" t="n">
        <v>160</v>
      </c>
      <c r="Q7" s="11"/>
      <c r="R7" s="11" t="n">
        <v>9</v>
      </c>
      <c r="S7" s="11" t="n">
        <v>24</v>
      </c>
      <c r="T7" s="11" t="n">
        <v>67</v>
      </c>
      <c r="U7" s="11" t="n">
        <v>125</v>
      </c>
      <c r="V7" s="11" t="n">
        <v>103</v>
      </c>
      <c r="W7" s="11"/>
      <c r="X7" s="11" t="n">
        <v>30</v>
      </c>
      <c r="Y7" s="11" t="n">
        <v>20</v>
      </c>
      <c r="Z7" s="11" t="n">
        <v>28</v>
      </c>
      <c r="AA7" s="11" t="n">
        <v>39</v>
      </c>
      <c r="AB7" s="11" t="n">
        <v>86</v>
      </c>
      <c r="AC7" s="11" t="n">
        <v>40</v>
      </c>
      <c r="AD7" s="11" t="n">
        <v>73</v>
      </c>
      <c r="AE7" s="11"/>
      <c r="AF7" s="11" t="n">
        <v>23</v>
      </c>
      <c r="AG7" s="11" t="n">
        <v>18</v>
      </c>
      <c r="AH7" s="11" t="n">
        <v>32</v>
      </c>
      <c r="AI7" s="11" t="n">
        <v>55</v>
      </c>
      <c r="AJ7" s="11" t="n">
        <v>56</v>
      </c>
      <c r="AK7" s="11" t="n">
        <v>44</v>
      </c>
      <c r="AL7" s="11" t="n">
        <v>23</v>
      </c>
      <c r="AM7" s="11" t="n">
        <v>27</v>
      </c>
      <c r="AN7" s="11" t="n">
        <v>23</v>
      </c>
      <c r="AO7" s="11" t="n">
        <v>7</v>
      </c>
      <c r="AP7" s="11" t="n">
        <v>9</v>
      </c>
      <c r="AQ7" s="11"/>
      <c r="AR7" s="11" t="n">
        <v>166</v>
      </c>
      <c r="AS7" s="11" t="n">
        <v>121</v>
      </c>
      <c r="AT7" s="11" t="n">
        <v>41</v>
      </c>
    </row>
    <row r="8" ht="30" customHeight="1">
      <c r="B8" s="12" t="s">
        <v>21</v>
      </c>
      <c r="C8" s="12" t="n">
        <v>251</v>
      </c>
      <c r="D8" s="12" t="n">
        <v>20</v>
      </c>
      <c r="E8" s="12" t="n">
        <v>67</v>
      </c>
      <c r="F8" s="12" t="n">
        <v>164</v>
      </c>
      <c r="G8" s="12"/>
      <c r="H8" s="12" t="n">
        <v>8</v>
      </c>
      <c r="I8" s="12" t="n">
        <v>173</v>
      </c>
      <c r="J8" s="12"/>
      <c r="K8" s="12" t="n">
        <v>61</v>
      </c>
      <c r="L8" s="12"/>
      <c r="M8" s="12" t="n">
        <v>212</v>
      </c>
      <c r="N8" s="12" t="n">
        <v>25</v>
      </c>
      <c r="O8" s="12" t="n">
        <v>11</v>
      </c>
      <c r="P8" s="12" t="n">
        <v>3</v>
      </c>
      <c r="Q8" s="12"/>
      <c r="R8" s="12" t="n">
        <v>12</v>
      </c>
      <c r="S8" s="12" t="n">
        <v>47</v>
      </c>
      <c r="T8" s="12" t="n">
        <v>49</v>
      </c>
      <c r="U8" s="12" t="n">
        <v>83</v>
      </c>
      <c r="V8" s="12" t="n">
        <v>61</v>
      </c>
      <c r="W8" s="12"/>
      <c r="X8" s="12" t="n">
        <v>109</v>
      </c>
      <c r="Y8" s="12" t="n">
        <v>37</v>
      </c>
      <c r="Z8" s="12" t="n">
        <v>28</v>
      </c>
      <c r="AA8" s="12" t="n">
        <v>29</v>
      </c>
      <c r="AB8" s="12" t="n">
        <v>22</v>
      </c>
      <c r="AC8" s="12" t="n">
        <v>3</v>
      </c>
      <c r="AD8" s="12" t="n">
        <v>8</v>
      </c>
      <c r="AE8" s="12"/>
      <c r="AF8" s="12" t="n">
        <v>6</v>
      </c>
      <c r="AG8" s="12" t="n">
        <v>5</v>
      </c>
      <c r="AH8" s="12" t="n">
        <v>7</v>
      </c>
      <c r="AI8" s="12" t="n">
        <v>24</v>
      </c>
      <c r="AJ8" s="12" t="n">
        <v>21</v>
      </c>
      <c r="AK8" s="12" t="n">
        <v>52</v>
      </c>
      <c r="AL8" s="12" t="n">
        <v>18</v>
      </c>
      <c r="AM8" s="12" t="n">
        <v>48</v>
      </c>
      <c r="AN8" s="12" t="n">
        <v>5</v>
      </c>
      <c r="AO8" s="12" t="n">
        <v>21</v>
      </c>
      <c r="AP8" s="12" t="n">
        <v>24</v>
      </c>
      <c r="AQ8" s="12"/>
      <c r="AR8" s="12" t="n">
        <v>148</v>
      </c>
      <c r="AS8" s="12" t="n">
        <v>50</v>
      </c>
      <c r="AT8" s="12" t="n">
        <v>53</v>
      </c>
    </row>
    <row r="9">
      <c r="B9" s="17" t="s">
        <v>88</v>
      </c>
      <c r="C9" s="16" t="n">
        <v>0.220545276581157</v>
      </c>
      <c r="D9" s="16" t="n">
        <v>0.0243128448918952</v>
      </c>
      <c r="E9" s="16" t="n">
        <v>0.372209502689695</v>
      </c>
      <c r="F9" s="16" t="n">
        <v>0.182987806666654</v>
      </c>
      <c r="G9" s="16"/>
      <c r="H9" s="16" t="n">
        <v>0.0318120226001656</v>
      </c>
      <c r="I9" s="16" t="n">
        <v>0.181357806519028</v>
      </c>
      <c r="J9" s="16"/>
      <c r="K9" s="16" t="n">
        <v>0.213994038206314</v>
      </c>
      <c r="L9" s="16"/>
      <c r="M9" s="16" t="n">
        <v>0.227347897487431</v>
      </c>
      <c r="N9" s="16" t="n">
        <v>0.182238066088687</v>
      </c>
      <c r="O9" s="16" t="n">
        <v>0.208545075358014</v>
      </c>
      <c r="P9" s="16" t="n">
        <v>0.0935731470285939</v>
      </c>
      <c r="Q9" s="16"/>
      <c r="R9" s="16" t="n">
        <v>0.890645053880754</v>
      </c>
      <c r="S9" s="16" t="n">
        <v>0.317046085446058</v>
      </c>
      <c r="T9" s="16" t="n">
        <v>0.0867565312017554</v>
      </c>
      <c r="U9" s="16" t="n">
        <v>0.300798753424049</v>
      </c>
      <c r="V9" s="16" t="n">
        <v>0.0173197820296529</v>
      </c>
      <c r="W9" s="16"/>
      <c r="X9" s="16" t="n">
        <v>0.092554568928331</v>
      </c>
      <c r="Y9" s="16" t="n">
        <v>0.139720652682794</v>
      </c>
      <c r="Z9" s="16" t="n">
        <v>0.194203416072623</v>
      </c>
      <c r="AA9" s="16" t="n">
        <v>0.650780769328648</v>
      </c>
      <c r="AB9" s="16" t="n">
        <v>0.228642162284643</v>
      </c>
      <c r="AC9" s="16" t="n">
        <v>0.197945090961216</v>
      </c>
      <c r="AD9" s="16" t="n">
        <v>0.662787054714491</v>
      </c>
      <c r="AE9" s="16"/>
      <c r="AF9" s="16" t="n">
        <v>0.0139582117471332</v>
      </c>
      <c r="AG9" s="16" t="n">
        <v>0.0217823783788864</v>
      </c>
      <c r="AH9" s="16" t="n">
        <v>0.145565010682969</v>
      </c>
      <c r="AI9" s="16" t="n">
        <v>0.0709224451512057</v>
      </c>
      <c r="AJ9" s="16" t="n">
        <v>0.00432095968250613</v>
      </c>
      <c r="AK9" s="16" t="n">
        <v>0.0916998546753051</v>
      </c>
      <c r="AL9" s="16" t="n">
        <v>0.315266661529061</v>
      </c>
      <c r="AM9" s="16" t="n">
        <v>0.020617002029531</v>
      </c>
      <c r="AN9" s="16" t="n">
        <v>0.435536485864816</v>
      </c>
      <c r="AO9" s="16" t="n">
        <v>0.253942148650414</v>
      </c>
      <c r="AP9" s="16" t="n">
        <v>0.995693398129355</v>
      </c>
      <c r="AQ9" s="16"/>
      <c r="AR9" s="16" t="n">
        <v>0.10562365850715</v>
      </c>
      <c r="AS9" s="16" t="n">
        <v>0.349337291149221</v>
      </c>
      <c r="AT9" s="16" t="n">
        <v>0.419494887403122</v>
      </c>
    </row>
    <row r="10">
      <c r="B10" s="17" t="s">
        <v>89</v>
      </c>
      <c r="C10" s="16" t="n">
        <v>0.316452452745022</v>
      </c>
      <c r="D10" s="16" t="n">
        <v>0.192155735093427</v>
      </c>
      <c r="E10" s="16" t="n">
        <v>0.471064561396349</v>
      </c>
      <c r="F10" s="16" t="n">
        <v>0.268796310326344</v>
      </c>
      <c r="G10" s="16"/>
      <c r="H10" s="16" t="n">
        <v>0.21942970612261</v>
      </c>
      <c r="I10" s="16" t="n">
        <v>0.330254136744899</v>
      </c>
      <c r="J10" s="16"/>
      <c r="K10" s="16" t="n">
        <v>0.32834998768618</v>
      </c>
      <c r="L10" s="16"/>
      <c r="M10" s="16" t="n">
        <v>0.301326062602574</v>
      </c>
      <c r="N10" s="16" t="n">
        <v>0.423659799696248</v>
      </c>
      <c r="O10" s="16" t="n">
        <v>0.385054685331509</v>
      </c>
      <c r="P10" s="16" t="n">
        <v>0.218055571547337</v>
      </c>
      <c r="Q10" s="16"/>
      <c r="R10" s="16" t="n">
        <v>0.0415865708850203</v>
      </c>
      <c r="S10" s="16" t="n">
        <v>0.679736328414797</v>
      </c>
      <c r="T10" s="16" t="n">
        <v>0.636104396850863</v>
      </c>
      <c r="U10" s="16" t="n">
        <v>0.0521360395266948</v>
      </c>
      <c r="V10" s="16" t="n">
        <v>0.189092058805277</v>
      </c>
      <c r="W10" s="16"/>
      <c r="X10" s="16" t="n">
        <v>0.468910347244462</v>
      </c>
      <c r="Y10" s="16" t="n">
        <v>0.062094483424816</v>
      </c>
      <c r="Z10" s="16" t="n">
        <v>0.430961732462441</v>
      </c>
      <c r="AA10" s="16" t="n">
        <v>0.241057748007612</v>
      </c>
      <c r="AB10" s="16" t="n">
        <v>0.240595579750968</v>
      </c>
      <c r="AC10" s="16" t="n">
        <v>0.303615356298541</v>
      </c>
      <c r="AD10" s="16" t="n">
        <v>0.111096206270804</v>
      </c>
      <c r="AE10" s="16"/>
      <c r="AF10" s="16" t="n">
        <v>0.0761566856493263</v>
      </c>
      <c r="AG10" s="16" t="n">
        <v>0.00264129310118021</v>
      </c>
      <c r="AH10" s="16" t="n">
        <v>0.830503567121765</v>
      </c>
      <c r="AI10" s="16" t="n">
        <v>0.276713889951122</v>
      </c>
      <c r="AJ10" s="16" t="n">
        <v>0.606657600164174</v>
      </c>
      <c r="AK10" s="16" t="n">
        <v>0.330639124313571</v>
      </c>
      <c r="AL10" s="16" t="n">
        <v>0.597669559998607</v>
      </c>
      <c r="AM10" s="16" t="n">
        <v>0.280033830820555</v>
      </c>
      <c r="AN10" s="16" t="n">
        <v>0.446137203516137</v>
      </c>
      <c r="AO10" s="16" t="n">
        <v>0.498048761219872</v>
      </c>
      <c r="AP10" s="16" t="n">
        <v>0.0043066018706452</v>
      </c>
      <c r="AQ10" s="16"/>
      <c r="AR10" s="16" t="n">
        <v>0.327458156643473</v>
      </c>
      <c r="AS10" s="16" t="n">
        <v>0.51224275393787</v>
      </c>
      <c r="AT10" s="16" t="n">
        <v>0.0992060156447086</v>
      </c>
    </row>
    <row r="11">
      <c r="B11" s="17" t="s">
        <v>90</v>
      </c>
      <c r="C11" s="16" t="n">
        <v>0.315222132301957</v>
      </c>
      <c r="D11" s="16" t="n">
        <v>0.612931144450402</v>
      </c>
      <c r="E11" s="16" t="n">
        <v>0.135598166940241</v>
      </c>
      <c r="F11" s="16" t="n">
        <v>0.351627118537656</v>
      </c>
      <c r="G11" s="16"/>
      <c r="H11" s="16" t="n">
        <v>0.679944584791193</v>
      </c>
      <c r="I11" s="16" t="n">
        <v>0.305437164641668</v>
      </c>
      <c r="J11" s="16"/>
      <c r="K11" s="16" t="n">
        <v>0.175617676217674</v>
      </c>
      <c r="L11" s="16"/>
      <c r="M11" s="16" t="n">
        <v>0.333979482674175</v>
      </c>
      <c r="N11" s="16" t="n">
        <v>0.1823766369293</v>
      </c>
      <c r="O11" s="16" t="n">
        <v>0.24117781114727</v>
      </c>
      <c r="P11" s="16" t="n">
        <v>0.390766332229625</v>
      </c>
      <c r="Q11" s="16"/>
      <c r="R11" s="16" t="n">
        <v>0.033884187617113</v>
      </c>
      <c r="S11" s="16" t="n">
        <v>0.00321758613914587</v>
      </c>
      <c r="T11" s="16" t="n">
        <v>0.258673919556122</v>
      </c>
      <c r="U11" s="16" t="n">
        <v>0.61365608232483</v>
      </c>
      <c r="V11" s="16" t="n">
        <v>0.250327839142356</v>
      </c>
      <c r="W11" s="16"/>
      <c r="X11" s="16" t="n">
        <v>0.347065665591927</v>
      </c>
      <c r="Y11" s="16" t="n">
        <v>0.539459028596117</v>
      </c>
      <c r="Z11" s="16" t="n">
        <v>0.188682497388099</v>
      </c>
      <c r="AA11" s="16" t="n">
        <v>0.0354644656933468</v>
      </c>
      <c r="AB11" s="16" t="n">
        <v>0.388709196136545</v>
      </c>
      <c r="AC11" s="16" t="n">
        <v>0.285006140678453</v>
      </c>
      <c r="AD11" s="16" t="n">
        <v>0.0784245115808258</v>
      </c>
      <c r="AE11" s="16"/>
      <c r="AF11" s="16" t="n">
        <v>0.893401355457314</v>
      </c>
      <c r="AG11" s="16" t="n">
        <v>0.963706884536133</v>
      </c>
      <c r="AH11" s="16" t="n">
        <v>0.014117154040902</v>
      </c>
      <c r="AI11" s="16" t="n">
        <v>0.500971158861526</v>
      </c>
      <c r="AJ11" s="16" t="n">
        <v>0.0732380141011383</v>
      </c>
      <c r="AK11" s="16" t="n">
        <v>0.287985045973444</v>
      </c>
      <c r="AL11" s="16" t="n">
        <v>0.0227422296542636</v>
      </c>
      <c r="AM11" s="16" t="n">
        <v>0.697112841813296</v>
      </c>
      <c r="AN11" s="16" t="n">
        <v>0.115779738491869</v>
      </c>
      <c r="AO11" s="16" t="n">
        <v>0.0187215044130191</v>
      </c>
      <c r="AP11" s="16" t="n">
        <v>0</v>
      </c>
      <c r="AQ11" s="16"/>
      <c r="AR11" s="16" t="n">
        <v>0.384490245884981</v>
      </c>
      <c r="AS11" s="16" t="n">
        <v>0.0206995355809697</v>
      </c>
      <c r="AT11" s="16" t="n">
        <v>0.401851838738407</v>
      </c>
    </row>
    <row r="12">
      <c r="B12" s="17" t="s">
        <v>91</v>
      </c>
      <c r="C12" s="16" t="n">
        <v>0.0823922606063456</v>
      </c>
      <c r="D12" s="16" t="n">
        <v>0.069611143447604</v>
      </c>
      <c r="E12" s="16" t="n">
        <v>0.0207430836300373</v>
      </c>
      <c r="F12" s="16" t="n">
        <v>0.109104869093398</v>
      </c>
      <c r="G12" s="16"/>
      <c r="H12" s="16" t="n">
        <v>0.0671384498908759</v>
      </c>
      <c r="I12" s="16" t="n">
        <v>0.115811297053317</v>
      </c>
      <c r="J12" s="16"/>
      <c r="K12" s="16" t="n">
        <v>0.046135086015698</v>
      </c>
      <c r="L12" s="16"/>
      <c r="M12" s="16" t="n">
        <v>0.0696937845974455</v>
      </c>
      <c r="N12" s="16" t="n">
        <v>0.137446662560252</v>
      </c>
      <c r="O12" s="16" t="n">
        <v>0.157885908535079</v>
      </c>
      <c r="P12" s="16" t="n">
        <v>0.254969197229788</v>
      </c>
      <c r="Q12" s="16"/>
      <c r="R12" s="16" t="n">
        <v>0</v>
      </c>
      <c r="S12" s="16" t="n">
        <v>0</v>
      </c>
      <c r="T12" s="16" t="n">
        <v>0.0184651523912594</v>
      </c>
      <c r="U12" s="16" t="n">
        <v>0.033253596517276</v>
      </c>
      <c r="V12" s="16" t="n">
        <v>0.280021406132736</v>
      </c>
      <c r="W12" s="16"/>
      <c r="X12" s="16" t="n">
        <v>0.0440021220172054</v>
      </c>
      <c r="Y12" s="16" t="n">
        <v>0.129552299311592</v>
      </c>
      <c r="Z12" s="16" t="n">
        <v>0.0167181981420573</v>
      </c>
      <c r="AA12" s="16" t="n">
        <v>0.0217387377961244</v>
      </c>
      <c r="AB12" s="16" t="n">
        <v>0.14145734251385</v>
      </c>
      <c r="AC12" s="16" t="n">
        <v>0.21343341206179</v>
      </c>
      <c r="AD12" s="16" t="n">
        <v>0.13842722005523</v>
      </c>
      <c r="AE12" s="16"/>
      <c r="AF12" s="16" t="n">
        <v>0.0164837471462263</v>
      </c>
      <c r="AG12" s="16" t="n">
        <v>0.0118694439838003</v>
      </c>
      <c r="AH12" s="16" t="n">
        <v>0.00981426815436405</v>
      </c>
      <c r="AI12" s="16" t="n">
        <v>0.0852980278370463</v>
      </c>
      <c r="AJ12" s="16" t="n">
        <v>0.0633439428648588</v>
      </c>
      <c r="AK12" s="16" t="n">
        <v>0.105831173290991</v>
      </c>
      <c r="AL12" s="16" t="n">
        <v>0.0643215488180689</v>
      </c>
      <c r="AM12" s="16" t="n">
        <v>0.00223632533661763</v>
      </c>
      <c r="AN12" s="16" t="n">
        <v>0.00254657212717727</v>
      </c>
      <c r="AO12" s="16" t="n">
        <v>0.229287585716696</v>
      </c>
      <c r="AP12" s="16" t="n">
        <v>0</v>
      </c>
      <c r="AQ12" s="16"/>
      <c r="AR12" s="16" t="n">
        <v>0.0819055943895095</v>
      </c>
      <c r="AS12" s="16" t="n">
        <v>0.117441859043069</v>
      </c>
      <c r="AT12" s="16" t="n">
        <v>0.0503769488260943</v>
      </c>
    </row>
    <row r="13">
      <c r="B13" s="17" t="s">
        <v>92</v>
      </c>
      <c r="C13" s="22" t="n">
        <v>0.0653878777655189</v>
      </c>
      <c r="D13" s="22" t="n">
        <v>0.100989132116672</v>
      </c>
      <c r="E13" s="22" t="n">
        <v>0.000384685343677341</v>
      </c>
      <c r="F13" s="22" t="n">
        <v>0.0874838953759476</v>
      </c>
      <c r="G13" s="22"/>
      <c r="H13" s="22" t="n">
        <v>0.00167523659515539</v>
      </c>
      <c r="I13" s="22" t="n">
        <v>0.0671395950410871</v>
      </c>
      <c r="J13" s="22"/>
      <c r="K13" s="22" t="n">
        <v>0.235903211874134</v>
      </c>
      <c r="L13" s="22"/>
      <c r="M13" s="22" t="n">
        <v>0.0676527726383745</v>
      </c>
      <c r="N13" s="22" t="n">
        <v>0.0742788347255139</v>
      </c>
      <c r="O13" s="22" t="n">
        <v>0.00733651962812825</v>
      </c>
      <c r="P13" s="22" t="n">
        <v>0.0426357519646558</v>
      </c>
      <c r="Q13" s="22"/>
      <c r="R13" s="22" t="n">
        <v>0.033884187617113</v>
      </c>
      <c r="S13" s="22" t="n">
        <v>0</v>
      </c>
      <c r="T13" s="22" t="n">
        <v>0</v>
      </c>
      <c r="U13" s="22" t="n">
        <v>0.000155528207150336</v>
      </c>
      <c r="V13" s="22" t="n">
        <v>0.263238913889977</v>
      </c>
      <c r="W13" s="22"/>
      <c r="X13" s="22" t="n">
        <v>0.047467296218075</v>
      </c>
      <c r="Y13" s="22" t="n">
        <v>0.129173535984681</v>
      </c>
      <c r="Z13" s="22" t="n">
        <v>0.16943415593478</v>
      </c>
      <c r="AA13" s="22" t="n">
        <v>0.0509582791742693</v>
      </c>
      <c r="AB13" s="22" t="n">
        <v>0.000595719313994894</v>
      </c>
      <c r="AC13" s="22" t="n">
        <v>0</v>
      </c>
      <c r="AD13" s="22" t="n">
        <v>0.00926500737864901</v>
      </c>
      <c r="AE13" s="22"/>
      <c r="AF13" s="22" t="n">
        <v>0</v>
      </c>
      <c r="AG13" s="22" t="n">
        <v>0</v>
      </c>
      <c r="AH13" s="22" t="n">
        <v>0</v>
      </c>
      <c r="AI13" s="22" t="n">
        <v>0.0660944781991004</v>
      </c>
      <c r="AJ13" s="22" t="n">
        <v>0.252439483187323</v>
      </c>
      <c r="AK13" s="22" t="n">
        <v>0.183844801746689</v>
      </c>
      <c r="AL13" s="22" t="n">
        <v>0</v>
      </c>
      <c r="AM13" s="22" t="n">
        <v>0</v>
      </c>
      <c r="AN13" s="22" t="n">
        <v>0</v>
      </c>
      <c r="AO13" s="22" t="n">
        <v>0</v>
      </c>
      <c r="AP13" s="22" t="n">
        <v>0</v>
      </c>
      <c r="AQ13" s="22"/>
      <c r="AR13" s="22" t="n">
        <v>0.100522344574887</v>
      </c>
      <c r="AS13" s="22" t="n">
        <v>0.000278560288870294</v>
      </c>
      <c r="AT13" s="22" t="n">
        <v>0.029070309387668</v>
      </c>
    </row>
    <row r="14">
      <c r="B14" s="18" t="s">
        <v>94</v>
      </c>
    </row>
    <row r="15">
      <c r="B15" t="s">
        <v>72</v>
      </c>
    </row>
    <row r="16">
      <c r="B16" t="s">
        <v>73</v>
      </c>
    </row>
    <row r="18">
      <c r="B18"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103</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95</v>
      </c>
      <c r="C9" s="16" t="n">
        <v>0.312634445115501</v>
      </c>
      <c r="D9" s="16" t="n">
        <v>0.572726764231178</v>
      </c>
      <c r="E9" s="16" t="n">
        <v>0.496508141835251</v>
      </c>
      <c r="F9" s="16" t="n">
        <v>0.234565437964149</v>
      </c>
      <c r="G9" s="16"/>
      <c r="H9" s="16" t="n">
        <v>0.519078039941894</v>
      </c>
      <c r="I9" s="16" t="n">
        <v>0.223384419148565</v>
      </c>
      <c r="J9" s="16"/>
      <c r="K9" s="16" t="n">
        <v>0.45764546646749</v>
      </c>
      <c r="L9" s="16"/>
      <c r="M9" s="16" t="n">
        <v>0.291243303838636</v>
      </c>
      <c r="N9" s="16" t="n">
        <v>0.432487847911513</v>
      </c>
      <c r="O9" s="16" t="n">
        <v>0.494561745007533</v>
      </c>
      <c r="P9" s="16" t="n">
        <v>0.534197082785151</v>
      </c>
      <c r="Q9" s="16"/>
      <c r="R9" s="16" t="n">
        <v>0.0217234202090114</v>
      </c>
      <c r="S9" s="16" t="n">
        <v>0.49347527052199</v>
      </c>
      <c r="T9" s="16" t="n">
        <v>0.395090246732309</v>
      </c>
      <c r="U9" s="16" t="n">
        <v>0.418306457482648</v>
      </c>
      <c r="V9" s="16" t="n">
        <v>0.208601661061617</v>
      </c>
      <c r="W9" s="16"/>
      <c r="X9" s="16" t="n">
        <v>0.299146893740108</v>
      </c>
      <c r="Y9" s="16" t="n">
        <v>0.160047561792501</v>
      </c>
      <c r="Z9" s="16" t="n">
        <v>0.421857029019727</v>
      </c>
      <c r="AA9" s="16" t="n">
        <v>0.629714770745519</v>
      </c>
      <c r="AB9" s="16" t="n">
        <v>0.429550533917817</v>
      </c>
      <c r="AC9" s="16" t="n">
        <v>0.23631714049103</v>
      </c>
      <c r="AD9" s="16" t="n">
        <v>0.149484760362947</v>
      </c>
      <c r="AE9" s="16"/>
      <c r="AF9" s="16" t="n">
        <v>0.105779489382345</v>
      </c>
      <c r="AG9" s="16" t="n">
        <v>0.07012937833269</v>
      </c>
      <c r="AH9" s="16" t="n">
        <v>0.497389765928741</v>
      </c>
      <c r="AI9" s="16" t="n">
        <v>0.219161918121062</v>
      </c>
      <c r="AJ9" s="16" t="n">
        <v>0.341027637044627</v>
      </c>
      <c r="AK9" s="16" t="n">
        <v>0.197939073815369</v>
      </c>
      <c r="AL9" s="16" t="n">
        <v>0.47748089047564</v>
      </c>
      <c r="AM9" s="16" t="n">
        <v>0.348948837702317</v>
      </c>
      <c r="AN9" s="16" t="n">
        <v>0.221348985219867</v>
      </c>
      <c r="AO9" s="16" t="n">
        <v>0.708595434765652</v>
      </c>
      <c r="AP9" s="16" t="n">
        <v>0.548761594021145</v>
      </c>
      <c r="AQ9" s="16"/>
      <c r="AR9" s="16" t="n">
        <v>0.237775395293876</v>
      </c>
      <c r="AS9" s="16" t="n">
        <v>0.489787368024643</v>
      </c>
      <c r="AT9" s="16" t="n">
        <v>0.416206739043245</v>
      </c>
    </row>
    <row r="10">
      <c r="B10" s="17" t="s">
        <v>96</v>
      </c>
      <c r="C10" s="16" t="n">
        <v>0.246247765202297</v>
      </c>
      <c r="D10" s="16" t="n">
        <v>0.254076396875042</v>
      </c>
      <c r="E10" s="16" t="n">
        <v>0.352159028872066</v>
      </c>
      <c r="F10" s="16" t="n">
        <v>0.217324987160041</v>
      </c>
      <c r="G10" s="16"/>
      <c r="H10" s="16" t="n">
        <v>0.257373752621231</v>
      </c>
      <c r="I10" s="16" t="n">
        <v>0.261076802462053</v>
      </c>
      <c r="J10" s="16"/>
      <c r="K10" s="16" t="n">
        <v>0.20639048743483</v>
      </c>
      <c r="L10" s="16"/>
      <c r="M10" s="16" t="n">
        <v>0.243343485612424</v>
      </c>
      <c r="N10" s="16" t="n">
        <v>0.252059096813781</v>
      </c>
      <c r="O10" s="16" t="n">
        <v>0.257667381903989</v>
      </c>
      <c r="P10" s="16" t="n">
        <v>0.454334431590871</v>
      </c>
      <c r="Q10" s="16"/>
      <c r="R10" s="16" t="n">
        <v>0.287776321906897</v>
      </c>
      <c r="S10" s="16" t="n">
        <v>0.109424833626481</v>
      </c>
      <c r="T10" s="16" t="n">
        <v>0.189764928104651</v>
      </c>
      <c r="U10" s="16" t="n">
        <v>0.32150341423044</v>
      </c>
      <c r="V10" s="16" t="n">
        <v>0.262218371060416</v>
      </c>
      <c r="W10" s="16"/>
      <c r="X10" s="16" t="n">
        <v>0.288633915072209</v>
      </c>
      <c r="Y10" s="16" t="n">
        <v>0.164379735353589</v>
      </c>
      <c r="Z10" s="16" t="n">
        <v>0.276662480228585</v>
      </c>
      <c r="AA10" s="16" t="n">
        <v>0.334339353263078</v>
      </c>
      <c r="AB10" s="16" t="n">
        <v>0.363940841339409</v>
      </c>
      <c r="AC10" s="16" t="n">
        <v>0.208696667539131</v>
      </c>
      <c r="AD10" s="16" t="n">
        <v>0.082624083858283</v>
      </c>
      <c r="AE10" s="16"/>
      <c r="AF10" s="16" t="n">
        <v>0.0564213934504351</v>
      </c>
      <c r="AG10" s="16" t="n">
        <v>0.156784408572711</v>
      </c>
      <c r="AH10" s="16" t="n">
        <v>0.271221082697757</v>
      </c>
      <c r="AI10" s="16" t="n">
        <v>0.337059857903959</v>
      </c>
      <c r="AJ10" s="16" t="n">
        <v>0.139318628822206</v>
      </c>
      <c r="AK10" s="16" t="n">
        <v>0.290612762927701</v>
      </c>
      <c r="AL10" s="16" t="n">
        <v>0.0575882530214007</v>
      </c>
      <c r="AM10" s="16" t="n">
        <v>0.208350947906799</v>
      </c>
      <c r="AN10" s="16" t="n">
        <v>0.0891955402345196</v>
      </c>
      <c r="AO10" s="16" t="n">
        <v>0.128383647602783</v>
      </c>
      <c r="AP10" s="16" t="n">
        <v>0.545842685559445</v>
      </c>
      <c r="AQ10" s="16"/>
      <c r="AR10" s="16" t="n">
        <v>0.249263569482716</v>
      </c>
      <c r="AS10" s="16" t="n">
        <v>0.0351340331411377</v>
      </c>
      <c r="AT10" s="16" t="n">
        <v>0.349867862739854</v>
      </c>
    </row>
    <row r="11">
      <c r="B11" s="17" t="s">
        <v>97</v>
      </c>
      <c r="C11" s="16" t="n">
        <v>0.161971710746943</v>
      </c>
      <c r="D11" s="16" t="n">
        <v>0.33064787272101</v>
      </c>
      <c r="E11" s="16" t="n">
        <v>0.286970656454657</v>
      </c>
      <c r="F11" s="16" t="n">
        <v>0.109819225030519</v>
      </c>
      <c r="G11" s="16"/>
      <c r="H11" s="16" t="n">
        <v>0.236461323320534</v>
      </c>
      <c r="I11" s="16" t="n">
        <v>0.200740270115043</v>
      </c>
      <c r="J11" s="16"/>
      <c r="K11" s="16" t="n">
        <v>0.0565072848030268</v>
      </c>
      <c r="L11" s="16"/>
      <c r="M11" s="16" t="n">
        <v>0.132015521312402</v>
      </c>
      <c r="N11" s="16" t="n">
        <v>0.348767640708844</v>
      </c>
      <c r="O11" s="16" t="n">
        <v>0.366364130961757</v>
      </c>
      <c r="P11" s="16" t="n">
        <v>0.428986728393757</v>
      </c>
      <c r="Q11" s="16"/>
      <c r="R11" s="16" t="n">
        <v>0.177648845334279</v>
      </c>
      <c r="S11" s="16" t="n">
        <v>0.233823191153616</v>
      </c>
      <c r="T11" s="16" t="n">
        <v>0.180509388678814</v>
      </c>
      <c r="U11" s="16" t="n">
        <v>0.189955609964588</v>
      </c>
      <c r="V11" s="16" t="n">
        <v>0.113096244368418</v>
      </c>
      <c r="W11" s="16"/>
      <c r="X11" s="16" t="n">
        <v>0.133914314486581</v>
      </c>
      <c r="Y11" s="16" t="n">
        <v>0.124424402250062</v>
      </c>
      <c r="Z11" s="16" t="n">
        <v>0.325676967622568</v>
      </c>
      <c r="AA11" s="16" t="n">
        <v>0.0443420299396252</v>
      </c>
      <c r="AB11" s="16" t="n">
        <v>0.361826893262652</v>
      </c>
      <c r="AC11" s="16" t="n">
        <v>0.785735245692336</v>
      </c>
      <c r="AD11" s="16" t="n">
        <v>0.473358105042684</v>
      </c>
      <c r="AE11" s="16"/>
      <c r="AF11" s="16" t="n">
        <v>0.0908885987321614</v>
      </c>
      <c r="AG11" s="16" t="n">
        <v>0.0532172839485072</v>
      </c>
      <c r="AH11" s="16" t="n">
        <v>0.305832456143284</v>
      </c>
      <c r="AI11" s="16" t="n">
        <v>0.432515233918582</v>
      </c>
      <c r="AJ11" s="16" t="n">
        <v>0.217146744933943</v>
      </c>
      <c r="AK11" s="16" t="n">
        <v>0.0466999975180577</v>
      </c>
      <c r="AL11" s="16" t="n">
        <v>0.235951575904637</v>
      </c>
      <c r="AM11" s="16" t="n">
        <v>0.231040674645423</v>
      </c>
      <c r="AN11" s="16" t="n">
        <v>0.301368748118507</v>
      </c>
      <c r="AO11" s="16" t="n">
        <v>0.279403789008661</v>
      </c>
      <c r="AP11" s="16" t="n">
        <v>0.171878135604421</v>
      </c>
      <c r="AQ11" s="16"/>
      <c r="AR11" s="16" t="n">
        <v>0.157833451254744</v>
      </c>
      <c r="AS11" s="16" t="n">
        <v>0.337946301176946</v>
      </c>
      <c r="AT11" s="16" t="n">
        <v>0.0798777895885894</v>
      </c>
    </row>
    <row r="12">
      <c r="B12" s="17" t="s">
        <v>98</v>
      </c>
      <c r="C12" s="16" t="n">
        <v>0.159982337098283</v>
      </c>
      <c r="D12" s="16" t="n">
        <v>0.217977612856227</v>
      </c>
      <c r="E12" s="16" t="n">
        <v>0.294328840963677</v>
      </c>
      <c r="F12" s="16" t="n">
        <v>0.117862755120547</v>
      </c>
      <c r="G12" s="16"/>
      <c r="H12" s="16" t="n">
        <v>0.0536623148554616</v>
      </c>
      <c r="I12" s="16" t="n">
        <v>0.100072715479807</v>
      </c>
      <c r="J12" s="16"/>
      <c r="K12" s="16" t="n">
        <v>0.159574449734921</v>
      </c>
      <c r="L12" s="16"/>
      <c r="M12" s="16" t="n">
        <v>0.142676865621831</v>
      </c>
      <c r="N12" s="16" t="n">
        <v>0.227415130799595</v>
      </c>
      <c r="O12" s="16" t="n">
        <v>0.376580273430204</v>
      </c>
      <c r="P12" s="16" t="n">
        <v>0.440658832335841</v>
      </c>
      <c r="Q12" s="16"/>
      <c r="R12" s="16" t="n">
        <v>0.00246902936305168</v>
      </c>
      <c r="S12" s="16" t="n">
        <v>0.287804560208696</v>
      </c>
      <c r="T12" s="16" t="n">
        <v>0.118771355428032</v>
      </c>
      <c r="U12" s="16" t="n">
        <v>0.327002968390393</v>
      </c>
      <c r="V12" s="16" t="n">
        <v>0.0737182075090432</v>
      </c>
      <c r="W12" s="16"/>
      <c r="X12" s="16" t="n">
        <v>0.150148653625108</v>
      </c>
      <c r="Y12" s="16" t="n">
        <v>0.0616926769507378</v>
      </c>
      <c r="Z12" s="16" t="n">
        <v>0.297233719198175</v>
      </c>
      <c r="AA12" s="16" t="n">
        <v>0.140999266577086</v>
      </c>
      <c r="AB12" s="16" t="n">
        <v>0.448274216200743</v>
      </c>
      <c r="AC12" s="16" t="n">
        <v>0.734187878772389</v>
      </c>
      <c r="AD12" s="16" t="n">
        <v>0.0854472005926186</v>
      </c>
      <c r="AE12" s="16"/>
      <c r="AF12" s="16" t="n">
        <v>0.0218166518812211</v>
      </c>
      <c r="AG12" s="16" t="n">
        <v>0.156496911462316</v>
      </c>
      <c r="AH12" s="16" t="n">
        <v>0.0513848663143659</v>
      </c>
      <c r="AI12" s="16" t="n">
        <v>0.259815817295815</v>
      </c>
      <c r="AJ12" s="16" t="n">
        <v>0.0576205003339677</v>
      </c>
      <c r="AK12" s="16" t="n">
        <v>0.0806168050230008</v>
      </c>
      <c r="AL12" s="16" t="n">
        <v>0.263895205624447</v>
      </c>
      <c r="AM12" s="16" t="n">
        <v>0.525730641864631</v>
      </c>
      <c r="AN12" s="16" t="n">
        <v>0.186509626361583</v>
      </c>
      <c r="AO12" s="16" t="n">
        <v>0.00201513555026944</v>
      </c>
      <c r="AP12" s="16" t="n">
        <v>0.161719258127174</v>
      </c>
      <c r="AQ12" s="16"/>
      <c r="AR12" s="16" t="n">
        <v>0.0764752577258794</v>
      </c>
      <c r="AS12" s="16" t="n">
        <v>0.456440052872433</v>
      </c>
      <c r="AT12" s="16" t="n">
        <v>0.223287558166078</v>
      </c>
    </row>
    <row r="13">
      <c r="B13" s="17" t="s">
        <v>99</v>
      </c>
      <c r="C13" s="16" t="n">
        <v>0.121277501724396</v>
      </c>
      <c r="D13" s="16" t="n">
        <v>0.395542246610127</v>
      </c>
      <c r="E13" s="16" t="n">
        <v>0.258485765284412</v>
      </c>
      <c r="F13" s="16" t="n">
        <v>0.0539607730138513</v>
      </c>
      <c r="G13" s="16"/>
      <c r="H13" s="16" t="n">
        <v>0.321577220671493</v>
      </c>
      <c r="I13" s="16" t="n">
        <v>0.0832413887665445</v>
      </c>
      <c r="J13" s="16"/>
      <c r="K13" s="16" t="n">
        <v>0.0651968284110249</v>
      </c>
      <c r="L13" s="16"/>
      <c r="M13" s="16" t="n">
        <v>0.0880103475416015</v>
      </c>
      <c r="N13" s="16" t="n">
        <v>0.307573402245306</v>
      </c>
      <c r="O13" s="16" t="n">
        <v>0.41589944463919</v>
      </c>
      <c r="P13" s="16" t="n">
        <v>0.423193664388181</v>
      </c>
      <c r="Q13" s="16"/>
      <c r="R13" s="16" t="n">
        <v>0.157218900421006</v>
      </c>
      <c r="S13" s="16" t="n">
        <v>0.109124172800867</v>
      </c>
      <c r="T13" s="16" t="n">
        <v>0.30098774946033</v>
      </c>
      <c r="U13" s="16" t="n">
        <v>0.0400690269241982</v>
      </c>
      <c r="V13" s="16" t="n">
        <v>0.0720745562533904</v>
      </c>
      <c r="W13" s="16"/>
      <c r="X13" s="16" t="n">
        <v>0.111080797572577</v>
      </c>
      <c r="Y13" s="16" t="n">
        <v>0.113021605284568</v>
      </c>
      <c r="Z13" s="16" t="n">
        <v>0.0477100775824693</v>
      </c>
      <c r="AA13" s="16" t="n">
        <v>0.0606888189780036</v>
      </c>
      <c r="AB13" s="16" t="n">
        <v>0.386413004149353</v>
      </c>
      <c r="AC13" s="16" t="n">
        <v>0.173537887027907</v>
      </c>
      <c r="AD13" s="16" t="n">
        <v>0.430985989687121</v>
      </c>
      <c r="AE13" s="16"/>
      <c r="AF13" s="16" t="n">
        <v>0.0624299606947884</v>
      </c>
      <c r="AG13" s="16" t="n">
        <v>0.0818274563026915</v>
      </c>
      <c r="AH13" s="16" t="n">
        <v>0.092930325776384</v>
      </c>
      <c r="AI13" s="16" t="n">
        <v>0.100580094782344</v>
      </c>
      <c r="AJ13" s="16" t="n">
        <v>0.0882245732287866</v>
      </c>
      <c r="AK13" s="16" t="n">
        <v>0.0635981898193508</v>
      </c>
      <c r="AL13" s="16" t="n">
        <v>0.31770667711166</v>
      </c>
      <c r="AM13" s="16" t="n">
        <v>0.212440438761826</v>
      </c>
      <c r="AN13" s="16" t="n">
        <v>0.201782935248319</v>
      </c>
      <c r="AO13" s="16" t="n">
        <v>0.259194260607378</v>
      </c>
      <c r="AP13" s="16" t="n">
        <v>0.145105816040456</v>
      </c>
      <c r="AQ13" s="16"/>
      <c r="AR13" s="16" t="n">
        <v>0.10930248859235</v>
      </c>
      <c r="AS13" s="16" t="n">
        <v>0.241003785920658</v>
      </c>
      <c r="AT13" s="16" t="n">
        <v>0.08955145117176</v>
      </c>
    </row>
    <row r="14">
      <c r="B14" s="17" t="s">
        <v>100</v>
      </c>
      <c r="C14" s="16" t="n">
        <v>0.0452178262870291</v>
      </c>
      <c r="D14" s="16" t="n">
        <v>0.0237569857607588</v>
      </c>
      <c r="E14" s="16" t="n">
        <v>0.0720849285442682</v>
      </c>
      <c r="F14" s="16" t="n">
        <v>0.0405304278574768</v>
      </c>
      <c r="G14" s="16"/>
      <c r="H14" s="16" t="n">
        <v>0.0938774068254658</v>
      </c>
      <c r="I14" s="16" t="n">
        <v>0.0593277004344763</v>
      </c>
      <c r="J14" s="16"/>
      <c r="K14" s="16" t="n">
        <v>0.0743595322249576</v>
      </c>
      <c r="L14" s="16"/>
      <c r="M14" s="16" t="n">
        <v>0.0430315126569479</v>
      </c>
      <c r="N14" s="16" t="n">
        <v>0.0382444134367656</v>
      </c>
      <c r="O14" s="16" t="n">
        <v>0.0983827788284557</v>
      </c>
      <c r="P14" s="16" t="n">
        <v>0.173734272418094</v>
      </c>
      <c r="Q14" s="16"/>
      <c r="R14" s="16" t="n">
        <v>0</v>
      </c>
      <c r="S14" s="16" t="n">
        <v>0.17928922733575</v>
      </c>
      <c r="T14" s="16" t="n">
        <v>0.0575246296270795</v>
      </c>
      <c r="U14" s="16" t="n">
        <v>0.0454942987524903</v>
      </c>
      <c r="V14" s="16" t="n">
        <v>0.00238017286727417</v>
      </c>
      <c r="W14" s="16"/>
      <c r="X14" s="16" t="n">
        <v>0.0511752029479393</v>
      </c>
      <c r="Y14" s="16" t="n">
        <v>0</v>
      </c>
      <c r="Z14" s="16" t="n">
        <v>0.231393246133708</v>
      </c>
      <c r="AA14" s="16" t="n">
        <v>0.00591639120041599</v>
      </c>
      <c r="AB14" s="16" t="n">
        <v>0.0314938437767375</v>
      </c>
      <c r="AC14" s="16" t="n">
        <v>0.0344162635112727</v>
      </c>
      <c r="AD14" s="16" t="n">
        <v>0.0195778581490354</v>
      </c>
      <c r="AE14" s="16"/>
      <c r="AF14" s="16" t="n">
        <v>0.00670800158011695</v>
      </c>
      <c r="AG14" s="16" t="n">
        <v>0.00171210586292428</v>
      </c>
      <c r="AH14" s="16" t="n">
        <v>0.231597671573237</v>
      </c>
      <c r="AI14" s="16" t="n">
        <v>0.0209828490542397</v>
      </c>
      <c r="AJ14" s="16" t="n">
        <v>0.04416996065804</v>
      </c>
      <c r="AK14" s="16" t="n">
        <v>0.104369602718638</v>
      </c>
      <c r="AL14" s="16" t="n">
        <v>0.0248845040013537</v>
      </c>
      <c r="AM14" s="16" t="n">
        <v>0.0028273884255173</v>
      </c>
      <c r="AN14" s="16" t="n">
        <v>0.0084507493430915</v>
      </c>
      <c r="AO14" s="16" t="n">
        <v>0</v>
      </c>
      <c r="AP14" s="16" t="n">
        <v>0</v>
      </c>
      <c r="AQ14" s="16"/>
      <c r="AR14" s="16" t="n">
        <v>0.0635453493916318</v>
      </c>
      <c r="AS14" s="16" t="n">
        <v>0.00954828463023348</v>
      </c>
      <c r="AT14" s="16" t="n">
        <v>0.0157902061390654</v>
      </c>
    </row>
    <row r="15">
      <c r="B15" s="17" t="s">
        <v>101</v>
      </c>
      <c r="C15" s="16" t="n">
        <v>0.0317208682297731</v>
      </c>
      <c r="D15" s="16" t="n">
        <v>0.075414928364708</v>
      </c>
      <c r="E15" s="16" t="n">
        <v>0.0725118799721908</v>
      </c>
      <c r="F15" s="16" t="n">
        <v>0.0159845307406176</v>
      </c>
      <c r="G15" s="16"/>
      <c r="H15" s="16" t="n">
        <v>0.0406124611214123</v>
      </c>
      <c r="I15" s="16" t="n">
        <v>0.0406565047567762</v>
      </c>
      <c r="J15" s="16"/>
      <c r="K15" s="16" t="n">
        <v>0.00887337697380675</v>
      </c>
      <c r="L15" s="16"/>
      <c r="M15" s="16" t="n">
        <v>0.021515756328474</v>
      </c>
      <c r="N15" s="16" t="n">
        <v>0.0657668576325801</v>
      </c>
      <c r="O15" s="16" t="n">
        <v>0.155340640447469</v>
      </c>
      <c r="P15" s="16" t="n">
        <v>0.282733801222119</v>
      </c>
      <c r="Q15" s="16"/>
      <c r="R15" s="16" t="n">
        <v>0.135495480211995</v>
      </c>
      <c r="S15" s="16" t="n">
        <v>0.00174800837648352</v>
      </c>
      <c r="T15" s="16" t="n">
        <v>0.0640482946347161</v>
      </c>
      <c r="U15" s="16" t="n">
        <v>0.0247701985209049</v>
      </c>
      <c r="V15" s="16" t="n">
        <v>0.00794800834202359</v>
      </c>
      <c r="W15" s="16"/>
      <c r="X15" s="16" t="n">
        <v>0.0549559664281382</v>
      </c>
      <c r="Y15" s="16" t="n">
        <v>0.0156193584389789</v>
      </c>
      <c r="Z15" s="16" t="n">
        <v>0.0161492449820426</v>
      </c>
      <c r="AA15" s="16" t="n">
        <v>0.0133955428838592</v>
      </c>
      <c r="AB15" s="16" t="n">
        <v>0.0338289217790335</v>
      </c>
      <c r="AC15" s="16" t="n">
        <v>0.0360773289967994</v>
      </c>
      <c r="AD15" s="16" t="n">
        <v>0.0483190241260582</v>
      </c>
      <c r="AE15" s="16"/>
      <c r="AF15" s="16" t="n">
        <v>0.0114307320915914</v>
      </c>
      <c r="AG15" s="16" t="n">
        <v>0.00673506788723985</v>
      </c>
      <c r="AH15" s="16" t="n">
        <v>0.0116118833518749</v>
      </c>
      <c r="AI15" s="16" t="n">
        <v>0.0292519664565348</v>
      </c>
      <c r="AJ15" s="16" t="n">
        <v>0.0240378057860026</v>
      </c>
      <c r="AK15" s="16" t="n">
        <v>0.00601553864658802</v>
      </c>
      <c r="AL15" s="16" t="n">
        <v>0.0306143787573347</v>
      </c>
      <c r="AM15" s="16" t="n">
        <v>0.0255543316875205</v>
      </c>
      <c r="AN15" s="16" t="n">
        <v>0.0153579328108745</v>
      </c>
      <c r="AO15" s="16" t="n">
        <v>0.120413142477636</v>
      </c>
      <c r="AP15" s="16" t="n">
        <v>0</v>
      </c>
      <c r="AQ15" s="16"/>
      <c r="AR15" s="16" t="n">
        <v>0.0390114298336854</v>
      </c>
      <c r="AS15" s="16" t="n">
        <v>0.0318313316895214</v>
      </c>
      <c r="AT15" s="16" t="n">
        <v>0.01245808705456</v>
      </c>
    </row>
    <row r="16">
      <c r="B16" s="17" t="s">
        <v>92</v>
      </c>
      <c r="C16" s="16" t="n">
        <v>0.00266531934494103</v>
      </c>
      <c r="D16" s="16" t="n">
        <v>0.0102029279306245</v>
      </c>
      <c r="E16" s="16" t="n">
        <v>0.00519332395270525</v>
      </c>
      <c r="F16" s="16" t="n">
        <v>0.00114428756053693</v>
      </c>
      <c r="G16" s="16"/>
      <c r="H16" s="16" t="n">
        <v>0.0192692916016865</v>
      </c>
      <c r="I16" s="16" t="n">
        <v>0.00258763105255421</v>
      </c>
      <c r="J16" s="16"/>
      <c r="K16" s="16" t="n">
        <v>0.00275746253277507</v>
      </c>
      <c r="L16" s="16"/>
      <c r="M16" s="16" t="n">
        <v>0</v>
      </c>
      <c r="N16" s="16" t="n">
        <v>0.0245726191690417</v>
      </c>
      <c r="O16" s="16" t="n">
        <v>0.00541396438219832</v>
      </c>
      <c r="P16" s="16" t="n">
        <v>0.0195408355763818</v>
      </c>
      <c r="Q16" s="16"/>
      <c r="R16" s="16" t="n">
        <v>0</v>
      </c>
      <c r="S16" s="16" t="n">
        <v>0.00150953053776084</v>
      </c>
      <c r="T16" s="16" t="n">
        <v>0.000132964818344556</v>
      </c>
      <c r="U16" s="16" t="n">
        <v>0.00686249578780379</v>
      </c>
      <c r="V16" s="16" t="n">
        <v>0.00226567048200231</v>
      </c>
      <c r="W16" s="16"/>
      <c r="X16" s="16" t="n">
        <v>0.00206885954051893</v>
      </c>
      <c r="Y16" s="16" t="n">
        <v>0.000795436141705333</v>
      </c>
      <c r="Z16" s="16" t="n">
        <v>0.00960108126416741</v>
      </c>
      <c r="AA16" s="16" t="n">
        <v>0</v>
      </c>
      <c r="AB16" s="16" t="n">
        <v>0.0103619716140374</v>
      </c>
      <c r="AC16" s="16" t="n">
        <v>0</v>
      </c>
      <c r="AD16" s="16" t="n">
        <v>0</v>
      </c>
      <c r="AE16" s="16"/>
      <c r="AF16" s="16" t="n">
        <v>0</v>
      </c>
      <c r="AG16" s="16" t="n">
        <v>0</v>
      </c>
      <c r="AH16" s="16" t="n">
        <v>0</v>
      </c>
      <c r="AI16" s="16" t="n">
        <v>0.00229091091838055</v>
      </c>
      <c r="AJ16" s="16" t="n">
        <v>0.000677673089635889</v>
      </c>
      <c r="AK16" s="16" t="n">
        <v>0.00305420615687991</v>
      </c>
      <c r="AL16" s="16" t="n">
        <v>0.0167488901146596</v>
      </c>
      <c r="AM16" s="16" t="n">
        <v>0</v>
      </c>
      <c r="AN16" s="16" t="n">
        <v>0</v>
      </c>
      <c r="AO16" s="16" t="n">
        <v>0.00966728661848331</v>
      </c>
      <c r="AP16" s="16" t="n">
        <v>0</v>
      </c>
      <c r="AQ16" s="16"/>
      <c r="AR16" s="16" t="n">
        <v>0.00285615792664565</v>
      </c>
      <c r="AS16" s="16" t="n">
        <v>0.00675766671348643</v>
      </c>
      <c r="AT16" s="16" t="n">
        <v>0</v>
      </c>
    </row>
    <row r="17">
      <c r="B17" s="17" t="s">
        <v>102</v>
      </c>
      <c r="C17" s="22" t="n">
        <v>0.342342859428878</v>
      </c>
      <c r="D17" s="22" t="n">
        <v>0.257912920204866</v>
      </c>
      <c r="E17" s="22" t="n">
        <v>0.0545194034028176</v>
      </c>
      <c r="F17" s="22" t="n">
        <v>0.428079956317041</v>
      </c>
      <c r="G17" s="22"/>
      <c r="H17" s="22" t="n">
        <v>0.0484987865907451</v>
      </c>
      <c r="I17" s="22" t="n">
        <v>0.435520217861988</v>
      </c>
      <c r="J17" s="22"/>
      <c r="K17" s="22" t="n">
        <v>0.315061639276667</v>
      </c>
      <c r="L17" s="22"/>
      <c r="M17" s="22" t="n">
        <v>0.386213418943871</v>
      </c>
      <c r="N17" s="22" t="n">
        <v>0.0555856522766695</v>
      </c>
      <c r="O17" s="22" t="n">
        <v>0.0644289907811314</v>
      </c>
      <c r="P17" s="22" t="n">
        <v>0.0326648535636485</v>
      </c>
      <c r="Q17" s="22"/>
      <c r="R17" s="22" t="n">
        <v>0.399079352546829</v>
      </c>
      <c r="S17" s="22" t="n">
        <v>0.0886915061584725</v>
      </c>
      <c r="T17" s="22" t="n">
        <v>0.32772554524667</v>
      </c>
      <c r="U17" s="22" t="n">
        <v>0.118741788220566</v>
      </c>
      <c r="V17" s="22" t="n">
        <v>0.551033792121746</v>
      </c>
      <c r="W17" s="22"/>
      <c r="X17" s="22" t="n">
        <v>0.238216832495398</v>
      </c>
      <c r="Y17" s="22" t="n">
        <v>0.645415716754058</v>
      </c>
      <c r="Z17" s="22" t="n">
        <v>0.113510821400966</v>
      </c>
      <c r="AA17" s="22" t="n">
        <v>0.326184562545197</v>
      </c>
      <c r="AB17" s="22" t="n">
        <v>0.023430656459751</v>
      </c>
      <c r="AC17" s="22" t="n">
        <v>0.0697240227792183</v>
      </c>
      <c r="AD17" s="22" t="n">
        <v>0.0375177559752344</v>
      </c>
      <c r="AE17" s="22"/>
      <c r="AF17" s="22" t="n">
        <v>0.858776287939157</v>
      </c>
      <c r="AG17" s="22" t="n">
        <v>0.568348852522887</v>
      </c>
      <c r="AH17" s="22" t="n">
        <v>0.216322685680347</v>
      </c>
      <c r="AI17" s="22" t="n">
        <v>0.284981465541165</v>
      </c>
      <c r="AJ17" s="22" t="n">
        <v>0.365783376551628</v>
      </c>
      <c r="AK17" s="22" t="n">
        <v>0.494626680383933</v>
      </c>
      <c r="AL17" s="22" t="n">
        <v>0.209171264765206</v>
      </c>
      <c r="AM17" s="22" t="n">
        <v>0.135938750682627</v>
      </c>
      <c r="AN17" s="22" t="n">
        <v>0.46695803517698</v>
      </c>
      <c r="AO17" s="22" t="n">
        <v>0.000318354056933719</v>
      </c>
      <c r="AP17" s="22" t="n">
        <v>0.142461664958863</v>
      </c>
      <c r="AQ17" s="22"/>
      <c r="AR17" s="22" t="n">
        <v>0.46022489757822</v>
      </c>
      <c r="AS17" s="22" t="n">
        <v>0.0950035334571062</v>
      </c>
      <c r="AT17" s="22" t="n">
        <v>0.16253209380106</v>
      </c>
    </row>
    <row r="18">
      <c r="B18" s="18"/>
    </row>
    <row r="19">
      <c r="B19" t="s">
        <v>72</v>
      </c>
    </row>
    <row r="20">
      <c r="B20" t="s">
        <v>73</v>
      </c>
    </row>
    <row r="22">
      <c r="B22"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 min="13" max="13" width="20.71" hidden="0" customWidth="1"/>
    <col min="14" max="14" width="20.71" hidden="0" customWidth="1"/>
    <col min="15" max="15" width="20.71" hidden="0" customWidth="1"/>
  </cols>
  <sheetData>
    <row r="2" ht="40" customHeight="1">
      <c r="D2" s="15" t="s">
        <v>124</v>
      </c>
    </row>
    <row r="6" ht="50" customHeight="1">
      <c r="B6" s="19" t="s">
        <v>15</v>
      </c>
      <c r="C6" s="19" t="s">
        <v>104</v>
      </c>
      <c r="D6" s="19" t="s">
        <v>105</v>
      </c>
      <c r="E6" s="19" t="s">
        <v>106</v>
      </c>
      <c r="F6" s="19" t="s">
        <v>107</v>
      </c>
      <c r="G6" s="19" t="s">
        <v>108</v>
      </c>
      <c r="H6" s="19" t="s">
        <v>109</v>
      </c>
      <c r="I6" s="19" t="s">
        <v>110</v>
      </c>
      <c r="J6" s="19" t="s">
        <v>111</v>
      </c>
      <c r="K6" s="19" t="s">
        <v>112</v>
      </c>
      <c r="L6" s="19" t="s">
        <v>113</v>
      </c>
      <c r="M6" s="19" t="s">
        <v>114</v>
      </c>
      <c r="N6" s="19" t="s">
        <v>115</v>
      </c>
    </row>
    <row r="7">
      <c r="B7" s="17" t="s">
        <v>116</v>
      </c>
      <c r="C7" s="16" t="n">
        <v>0.490503469123766</v>
      </c>
      <c r="D7" s="16" t="n">
        <v>0.179841039873604</v>
      </c>
      <c r="E7" s="16" t="n">
        <v>0.273903086218413</v>
      </c>
      <c r="F7" s="16" t="n">
        <v>0.221491664884346</v>
      </c>
      <c r="G7" s="16" t="n">
        <v>0.129624475670082</v>
      </c>
      <c r="H7" s="16" t="n">
        <v>0.155578715906218</v>
      </c>
      <c r="I7" s="16" t="n">
        <v>0.164478011439273</v>
      </c>
      <c r="J7" s="16" t="n">
        <v>0.109009639225275</v>
      </c>
      <c r="K7" s="16" t="n">
        <v>0.149560255085446</v>
      </c>
      <c r="L7" s="16" t="n">
        <v>0.140056428437314</v>
      </c>
      <c r="M7" s="16" t="n">
        <v>0.0979418210046848</v>
      </c>
      <c r="N7" s="16" t="n">
        <v>0.13070480916952</v>
      </c>
    </row>
    <row r="8">
      <c r="B8" s="17" t="s">
        <v>117</v>
      </c>
      <c r="C8" s="16" t="n">
        <v>0.306257552090027</v>
      </c>
      <c r="D8" s="16" t="n">
        <v>0.27035835190815</v>
      </c>
      <c r="E8" s="16" t="n">
        <v>0.245302823967403</v>
      </c>
      <c r="F8" s="16" t="n">
        <v>0.284991264160313</v>
      </c>
      <c r="G8" s="16" t="n">
        <v>0.267733893129205</v>
      </c>
      <c r="H8" s="16" t="n">
        <v>0.258573643589637</v>
      </c>
      <c r="I8" s="16" t="n">
        <v>0.265444487727543</v>
      </c>
      <c r="J8" s="16" t="n">
        <v>0.267560558342054</v>
      </c>
      <c r="K8" s="16" t="n">
        <v>0.161376667204438</v>
      </c>
      <c r="L8" s="16" t="n">
        <v>0.200813208924124</v>
      </c>
      <c r="M8" s="16" t="n">
        <v>0.209630628518123</v>
      </c>
      <c r="N8" s="16" t="n">
        <v>0.189073248499905</v>
      </c>
    </row>
    <row r="9">
      <c r="B9" s="17" t="s">
        <v>118</v>
      </c>
      <c r="C9" s="16" t="n">
        <v>0.0836826505436367</v>
      </c>
      <c r="D9" s="16" t="n">
        <v>0.264391030224534</v>
      </c>
      <c r="E9" s="16" t="n">
        <v>0.152611081265242</v>
      </c>
      <c r="F9" s="16" t="n">
        <v>0.140768529001482</v>
      </c>
      <c r="G9" s="16" t="n">
        <v>0.217686420666982</v>
      </c>
      <c r="H9" s="16" t="n">
        <v>0.194478089106821</v>
      </c>
      <c r="I9" s="16" t="n">
        <v>0.201323300738735</v>
      </c>
      <c r="J9" s="16" t="n">
        <v>0.18806291158992</v>
      </c>
      <c r="K9" s="16" t="n">
        <v>0.265022303933299</v>
      </c>
      <c r="L9" s="16" t="n">
        <v>0.18643977187947</v>
      </c>
      <c r="M9" s="16" t="n">
        <v>0.171090650796181</v>
      </c>
      <c r="N9" s="16" t="n">
        <v>0.114529331770448</v>
      </c>
    </row>
    <row r="10">
      <c r="B10" s="17" t="s">
        <v>119</v>
      </c>
      <c r="C10" s="16" t="n">
        <v>0.0295465411072834</v>
      </c>
      <c r="D10" s="16" t="n">
        <v>0.0441535589130265</v>
      </c>
      <c r="E10" s="16" t="n">
        <v>0.0323976159225694</v>
      </c>
      <c r="F10" s="16" t="n">
        <v>0.0909553243076464</v>
      </c>
      <c r="G10" s="16" t="n">
        <v>0.0645402911497295</v>
      </c>
      <c r="H10" s="16" t="n">
        <v>0.0852255724313415</v>
      </c>
      <c r="I10" s="16" t="n">
        <v>0.120314539476926</v>
      </c>
      <c r="J10" s="16" t="n">
        <v>0.0442891184948291</v>
      </c>
      <c r="K10" s="16" t="n">
        <v>0.0693041397114326</v>
      </c>
      <c r="L10" s="16" t="n">
        <v>0.0979325911266771</v>
      </c>
      <c r="M10" s="16" t="n">
        <v>0.0680376623729598</v>
      </c>
      <c r="N10" s="16" t="n">
        <v>0.0426495242942373</v>
      </c>
    </row>
    <row r="11">
      <c r="B11" s="17" t="s">
        <v>120</v>
      </c>
      <c r="C11" s="16" t="n">
        <v>0.0694316777728382</v>
      </c>
      <c r="D11" s="16" t="n">
        <v>0.181240510772346</v>
      </c>
      <c r="E11" s="16" t="n">
        <v>0.248240484187894</v>
      </c>
      <c r="F11" s="16" t="n">
        <v>0.198901251909137</v>
      </c>
      <c r="G11" s="16" t="n">
        <v>0.240041967457354</v>
      </c>
      <c r="H11" s="16" t="n">
        <v>0.239156721999799</v>
      </c>
      <c r="I11" s="16" t="n">
        <v>0.20786877084519</v>
      </c>
      <c r="J11" s="16" t="n">
        <v>0.303657305349765</v>
      </c>
      <c r="K11" s="16" t="n">
        <v>0.303292032790654</v>
      </c>
      <c r="L11" s="16" t="n">
        <v>0.315091889310778</v>
      </c>
      <c r="M11" s="16" t="n">
        <v>0.361777319611571</v>
      </c>
      <c r="N11" s="16" t="n">
        <v>0.424654838585184</v>
      </c>
    </row>
    <row r="12">
      <c r="B12" s="17" t="s">
        <v>85</v>
      </c>
      <c r="C12" s="16" t="n">
        <v>0.0205781093624487</v>
      </c>
      <c r="D12" s="16" t="n">
        <v>0.0600155083083386</v>
      </c>
      <c r="E12" s="16" t="n">
        <v>0.0475449084384786</v>
      </c>
      <c r="F12" s="16" t="n">
        <v>0.0628919657370769</v>
      </c>
      <c r="G12" s="16" t="n">
        <v>0.0803729519266471</v>
      </c>
      <c r="H12" s="16" t="n">
        <v>0.0669872569661835</v>
      </c>
      <c r="I12" s="16" t="n">
        <v>0.0405708897723336</v>
      </c>
      <c r="J12" s="16" t="n">
        <v>0.0874204669981569</v>
      </c>
      <c r="K12" s="16" t="n">
        <v>0.0514446012747296</v>
      </c>
      <c r="L12" s="16" t="n">
        <v>0.0596661103216368</v>
      </c>
      <c r="M12" s="16" t="n">
        <v>0.0915219176964802</v>
      </c>
      <c r="N12" s="16" t="n">
        <v>0.0983882476807062</v>
      </c>
    </row>
    <row r="13">
      <c r="B13" s="25" t="s">
        <v>121</v>
      </c>
      <c r="C13" s="23" t="n">
        <v>0.796761021213793</v>
      </c>
      <c r="D13" s="23" t="n">
        <v>0.450199391781755</v>
      </c>
      <c r="E13" s="23" t="n">
        <v>0.519205910185816</v>
      </c>
      <c r="F13" s="23" t="n">
        <v>0.506482929044658</v>
      </c>
      <c r="G13" s="23" t="n">
        <v>0.397358368799287</v>
      </c>
      <c r="H13" s="23" t="n">
        <v>0.414152359495855</v>
      </c>
      <c r="I13" s="23" t="n">
        <v>0.429922499166816</v>
      </c>
      <c r="J13" s="23" t="n">
        <v>0.376570197567329</v>
      </c>
      <c r="K13" s="23" t="n">
        <v>0.310936922289885</v>
      </c>
      <c r="L13" s="23" t="n">
        <v>0.340869637361438</v>
      </c>
      <c r="M13" s="23" t="n">
        <v>0.307572449522808</v>
      </c>
      <c r="N13" s="23" t="n">
        <v>0.319778057669425</v>
      </c>
    </row>
    <row r="14">
      <c r="B14" s="25" t="s">
        <v>122</v>
      </c>
      <c r="C14" s="23" t="n">
        <v>0.0989782188801216</v>
      </c>
      <c r="D14" s="23" t="n">
        <v>0.225394069685373</v>
      </c>
      <c r="E14" s="23" t="n">
        <v>0.280638100110463</v>
      </c>
      <c r="F14" s="23" t="n">
        <v>0.289856576216783</v>
      </c>
      <c r="G14" s="23" t="n">
        <v>0.304582258607084</v>
      </c>
      <c r="H14" s="23" t="n">
        <v>0.32438229443114</v>
      </c>
      <c r="I14" s="23" t="n">
        <v>0.328183310322116</v>
      </c>
      <c r="J14" s="23" t="n">
        <v>0.347946423844595</v>
      </c>
      <c r="K14" s="23" t="n">
        <v>0.372596172502087</v>
      </c>
      <c r="L14" s="23" t="n">
        <v>0.413024480437455</v>
      </c>
      <c r="M14" s="23" t="n">
        <v>0.429814981984531</v>
      </c>
      <c r="N14" s="23" t="n">
        <v>0.467304362879422</v>
      </c>
    </row>
    <row r="15">
      <c r="B15" s="25" t="s">
        <v>123</v>
      </c>
      <c r="C15" s="24" t="n">
        <v>0.697782802333671</v>
      </c>
      <c r="D15" s="24" t="n">
        <v>0.224805322096382</v>
      </c>
      <c r="E15" s="24" t="n">
        <v>0.238567810075353</v>
      </c>
      <c r="F15" s="24" t="n">
        <v>0.216626352827875</v>
      </c>
      <c r="G15" s="24" t="n">
        <v>0.0927761101922033</v>
      </c>
      <c r="H15" s="24" t="n">
        <v>0.089770065064715</v>
      </c>
      <c r="I15" s="24" t="n">
        <v>0.101739188844699</v>
      </c>
      <c r="J15" s="24" t="n">
        <v>0.0286237737227343</v>
      </c>
      <c r="K15" s="24" t="n">
        <v>-0.061659250212202</v>
      </c>
      <c r="L15" s="24" t="n">
        <v>-0.0721548430760178</v>
      </c>
      <c r="M15" s="24" t="n">
        <v>-0.122242532461723</v>
      </c>
      <c r="N15" s="24" t="n">
        <v>-0.147526305209997</v>
      </c>
    </row>
    <row r="16">
      <c r="B16" s="18"/>
      <c r="C16" s="18"/>
      <c r="D16" s="18"/>
      <c r="E16" s="18"/>
      <c r="F16" s="18"/>
      <c r="G16" s="18"/>
      <c r="H16" s="18"/>
      <c r="I16" s="18"/>
      <c r="J16" s="18"/>
      <c r="K16" s="18"/>
      <c r="L16" s="18"/>
      <c r="M16" s="18"/>
      <c r="N16" s="18"/>
    </row>
    <row r="17">
      <c r="B17" t="s">
        <v>72</v>
      </c>
    </row>
    <row r="18">
      <c r="B18" t="s">
        <v>73</v>
      </c>
    </row>
    <row r="22">
      <c r="B22" s="9" t="str">
        <f>=HYPERLINK("#'Contents'!A1", "Return to Contents")</f>
      </c>
    </row>
  </sheetData>
  <mergeCells count="1">
    <mergeCell ref="D2:O2"/>
  </mergeCells>
  <pageMargins left="0.7" right="0.7" top="0.75" bottom="0.75" header="0.3" footer="0.3"/>
  <pageSetup paperSize="9" orientation="portrait" horizontalDpi="300" verticalDpi="300" r:id="rId2"/>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125</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116</v>
      </c>
      <c r="C9" s="16" t="n">
        <v>0.490503469123766</v>
      </c>
      <c r="D9" s="16" t="n">
        <v>0.487511415206216</v>
      </c>
      <c r="E9" s="16" t="n">
        <v>0.203288513215182</v>
      </c>
      <c r="F9" s="16" t="n">
        <v>0.566876582312528</v>
      </c>
      <c r="G9" s="16"/>
      <c r="H9" s="16" t="n">
        <v>0.745270367049367</v>
      </c>
      <c r="I9" s="16" t="n">
        <v>0.630114301019942</v>
      </c>
      <c r="J9" s="16"/>
      <c r="K9" s="16" t="n">
        <v>0.521166317321487</v>
      </c>
      <c r="L9" s="16"/>
      <c r="M9" s="16" t="n">
        <v>0.516185084173759</v>
      </c>
      <c r="N9" s="16" t="n">
        <v>0.29746354373454</v>
      </c>
      <c r="O9" s="16" t="n">
        <v>0.362346963842992</v>
      </c>
      <c r="P9" s="16" t="n">
        <v>0.48814661849551</v>
      </c>
      <c r="Q9" s="16"/>
      <c r="R9" s="16" t="n">
        <v>0.564883429166229</v>
      </c>
      <c r="S9" s="16" t="n">
        <v>0.376767954162544</v>
      </c>
      <c r="T9" s="16" t="n">
        <v>0.513264780373177</v>
      </c>
      <c r="U9" s="16" t="n">
        <v>0.262652507309775</v>
      </c>
      <c r="V9" s="16" t="n">
        <v>0.640815218516635</v>
      </c>
      <c r="W9" s="16"/>
      <c r="X9" s="16" t="n">
        <v>0.4435359824423</v>
      </c>
      <c r="Y9" s="16" t="n">
        <v>0.66069978552405</v>
      </c>
      <c r="Z9" s="16" t="n">
        <v>0.381055797665296</v>
      </c>
      <c r="AA9" s="16" t="n">
        <v>0.353630895994641</v>
      </c>
      <c r="AB9" s="16" t="n">
        <v>0.358910739469913</v>
      </c>
      <c r="AC9" s="16" t="n">
        <v>0.760061827695401</v>
      </c>
      <c r="AD9" s="16" t="n">
        <v>0.524015499794974</v>
      </c>
      <c r="AE9" s="16"/>
      <c r="AF9" s="16" t="n">
        <v>0.924115556150423</v>
      </c>
      <c r="AG9" s="16" t="n">
        <v>0.784778691307612</v>
      </c>
      <c r="AH9" s="16" t="n">
        <v>0.47168403220598</v>
      </c>
      <c r="AI9" s="16" t="n">
        <v>0.752318270934579</v>
      </c>
      <c r="AJ9" s="16" t="n">
        <v>0.457296263549411</v>
      </c>
      <c r="AK9" s="16" t="n">
        <v>0.597829639940015</v>
      </c>
      <c r="AL9" s="16" t="n">
        <v>0.690620147656452</v>
      </c>
      <c r="AM9" s="16" t="n">
        <v>0.302903363541051</v>
      </c>
      <c r="AN9" s="16" t="n">
        <v>0.176388305905276</v>
      </c>
      <c r="AO9" s="16" t="n">
        <v>0.151656849519745</v>
      </c>
      <c r="AP9" s="16" t="n">
        <v>0.0134955127880708</v>
      </c>
      <c r="AQ9" s="16"/>
      <c r="AR9" s="16" t="n">
        <v>0.554128692608023</v>
      </c>
      <c r="AS9" s="16" t="n">
        <v>0.379473896643867</v>
      </c>
      <c r="AT9" s="16" t="n">
        <v>0.381579483776565</v>
      </c>
    </row>
    <row r="10">
      <c r="B10" s="17" t="s">
        <v>117</v>
      </c>
      <c r="C10" s="16" t="n">
        <v>0.306257552090027</v>
      </c>
      <c r="D10" s="16" t="n">
        <v>0.138751868917477</v>
      </c>
      <c r="E10" s="16" t="n">
        <v>0.398810329310881</v>
      </c>
      <c r="F10" s="16" t="n">
        <v>0.300684860346884</v>
      </c>
      <c r="G10" s="16"/>
      <c r="H10" s="16" t="n">
        <v>0.0450404296803116</v>
      </c>
      <c r="I10" s="16" t="n">
        <v>0.198570298220209</v>
      </c>
      <c r="J10" s="16"/>
      <c r="K10" s="16" t="n">
        <v>0.247392461742782</v>
      </c>
      <c r="L10" s="16"/>
      <c r="M10" s="16" t="n">
        <v>0.30876788185689</v>
      </c>
      <c r="N10" s="16" t="n">
        <v>0.252778716359188</v>
      </c>
      <c r="O10" s="16" t="n">
        <v>0.404140095925907</v>
      </c>
      <c r="P10" s="16" t="n">
        <v>0.31595063033353</v>
      </c>
      <c r="Q10" s="16"/>
      <c r="R10" s="16" t="n">
        <v>0.279383641165443</v>
      </c>
      <c r="S10" s="16" t="n">
        <v>0.315903296134979</v>
      </c>
      <c r="T10" s="16" t="n">
        <v>0.195417135968212</v>
      </c>
      <c r="U10" s="16" t="n">
        <v>0.628312934770895</v>
      </c>
      <c r="V10" s="16" t="n">
        <v>0.171310667798306</v>
      </c>
      <c r="W10" s="16"/>
      <c r="X10" s="16" t="n">
        <v>0.40271534989933</v>
      </c>
      <c r="Y10" s="16" t="n">
        <v>0.208039296097646</v>
      </c>
      <c r="Z10" s="16" t="n">
        <v>0.178505093306998</v>
      </c>
      <c r="AA10" s="16" t="n">
        <v>0.471054953488957</v>
      </c>
      <c r="AB10" s="16" t="n">
        <v>0.276953509497862</v>
      </c>
      <c r="AC10" s="16" t="n">
        <v>0.159516379923799</v>
      </c>
      <c r="AD10" s="16" t="n">
        <v>0.425713705122541</v>
      </c>
      <c r="AE10" s="16"/>
      <c r="AF10" s="16" t="n">
        <v>0.0353423040599812</v>
      </c>
      <c r="AG10" s="16" t="n">
        <v>0.155437739289247</v>
      </c>
      <c r="AH10" s="16" t="n">
        <v>0.086176118078342</v>
      </c>
      <c r="AI10" s="16" t="n">
        <v>0.143780960107798</v>
      </c>
      <c r="AJ10" s="16" t="n">
        <v>0.30309618881039</v>
      </c>
      <c r="AK10" s="16" t="n">
        <v>0.270091658971323</v>
      </c>
      <c r="AL10" s="16" t="n">
        <v>0.24417665176013</v>
      </c>
      <c r="AM10" s="16" t="n">
        <v>0.328463261572285</v>
      </c>
      <c r="AN10" s="16" t="n">
        <v>0.234824881981068</v>
      </c>
      <c r="AO10" s="16" t="n">
        <v>0.589148889872876</v>
      </c>
      <c r="AP10" s="16" t="n">
        <v>0.986086760362806</v>
      </c>
      <c r="AQ10" s="16"/>
      <c r="AR10" s="16" t="n">
        <v>0.233147730035124</v>
      </c>
      <c r="AS10" s="16" t="n">
        <v>0.293676848171108</v>
      </c>
      <c r="AT10" s="16" t="n">
        <v>0.505487861850336</v>
      </c>
    </row>
    <row r="11">
      <c r="B11" s="17" t="s">
        <v>118</v>
      </c>
      <c r="C11" s="16" t="n">
        <v>0.0836826505436367</v>
      </c>
      <c r="D11" s="16" t="n">
        <v>0.179462621365962</v>
      </c>
      <c r="E11" s="16" t="n">
        <v>0.164057053611125</v>
      </c>
      <c r="F11" s="16" t="n">
        <v>0.051581349669373</v>
      </c>
      <c r="G11" s="16"/>
      <c r="H11" s="16" t="n">
        <v>0.137546674320669</v>
      </c>
      <c r="I11" s="16" t="n">
        <v>0.0831028840335267</v>
      </c>
      <c r="J11" s="16"/>
      <c r="K11" s="16" t="n">
        <v>0.0368543393352215</v>
      </c>
      <c r="L11" s="16"/>
      <c r="M11" s="16" t="n">
        <v>0.0655209300992747</v>
      </c>
      <c r="N11" s="16" t="n">
        <v>0.228854369890409</v>
      </c>
      <c r="O11" s="16" t="n">
        <v>0.13172478057983</v>
      </c>
      <c r="P11" s="16" t="n">
        <v>0.139036739191189</v>
      </c>
      <c r="Q11" s="16"/>
      <c r="R11" s="16" t="n">
        <v>0.0227064788193847</v>
      </c>
      <c r="S11" s="16" t="n">
        <v>0.195055359058646</v>
      </c>
      <c r="T11" s="16" t="n">
        <v>0.157284321190541</v>
      </c>
      <c r="U11" s="16" t="n">
        <v>0.0205488093594677</v>
      </c>
      <c r="V11" s="16" t="n">
        <v>0.0564561454865682</v>
      </c>
      <c r="W11" s="16"/>
      <c r="X11" s="16" t="n">
        <v>0.0808461279505529</v>
      </c>
      <c r="Y11" s="16" t="n">
        <v>0.00763195226994806</v>
      </c>
      <c r="Z11" s="16" t="n">
        <v>0.153687430068265</v>
      </c>
      <c r="AA11" s="16" t="n">
        <v>0.00301494268124775</v>
      </c>
      <c r="AB11" s="16" t="n">
        <v>0.308421385106573</v>
      </c>
      <c r="AC11" s="16" t="n">
        <v>0.0284579040804333</v>
      </c>
      <c r="AD11" s="16" t="n">
        <v>0.0426473996139685</v>
      </c>
      <c r="AE11" s="16"/>
      <c r="AF11" s="16" t="n">
        <v>0.00230911754647719</v>
      </c>
      <c r="AG11" s="16" t="n">
        <v>0.012572269316639</v>
      </c>
      <c r="AH11" s="16" t="n">
        <v>0.225817164035331</v>
      </c>
      <c r="AI11" s="16" t="n">
        <v>0.0597264087513064</v>
      </c>
      <c r="AJ11" s="16" t="n">
        <v>0.114590342648425</v>
      </c>
      <c r="AK11" s="16" t="n">
        <v>0.0840425719615584</v>
      </c>
      <c r="AL11" s="16" t="n">
        <v>0.0652032005834179</v>
      </c>
      <c r="AM11" s="16" t="n">
        <v>0.094735031016712</v>
      </c>
      <c r="AN11" s="16" t="n">
        <v>0.0478868222788953</v>
      </c>
      <c r="AO11" s="16" t="n">
        <v>0.247511838438626</v>
      </c>
      <c r="AP11" s="16" t="n">
        <v>0</v>
      </c>
      <c r="AQ11" s="16"/>
      <c r="AR11" s="16" t="n">
        <v>0.0849655389120252</v>
      </c>
      <c r="AS11" s="16" t="n">
        <v>0.122895969999577</v>
      </c>
      <c r="AT11" s="16" t="n">
        <v>0.0595808489501894</v>
      </c>
    </row>
    <row r="12">
      <c r="B12" s="17" t="s">
        <v>119</v>
      </c>
      <c r="C12" s="16" t="n">
        <v>0.0295465411072834</v>
      </c>
      <c r="D12" s="16" t="n">
        <v>0.0567515216257406</v>
      </c>
      <c r="E12" s="16" t="n">
        <v>0.12413318477768</v>
      </c>
      <c r="F12" s="16" t="n">
        <v>0.00143212688161106</v>
      </c>
      <c r="G12" s="16"/>
      <c r="H12" s="16" t="n">
        <v>0.0469484763278703</v>
      </c>
      <c r="I12" s="16" t="n">
        <v>0.00444658004308387</v>
      </c>
      <c r="J12" s="16"/>
      <c r="K12" s="16" t="n">
        <v>0.0853872701049997</v>
      </c>
      <c r="L12" s="16"/>
      <c r="M12" s="16" t="n">
        <v>0.0234630785561796</v>
      </c>
      <c r="N12" s="16" t="n">
        <v>0.0707680324803521</v>
      </c>
      <c r="O12" s="16" t="n">
        <v>0.0747183377402797</v>
      </c>
      <c r="P12" s="16" t="n">
        <v>0.0297468275781275</v>
      </c>
      <c r="Q12" s="16"/>
      <c r="R12" s="16" t="n">
        <v>0</v>
      </c>
      <c r="S12" s="16" t="n">
        <v>0.112273390643831</v>
      </c>
      <c r="T12" s="16" t="n">
        <v>0.057221423008394</v>
      </c>
      <c r="U12" s="16" t="n">
        <v>0.0205224611224462</v>
      </c>
      <c r="V12" s="16" t="n">
        <v>0.00297439795849967</v>
      </c>
      <c r="W12" s="16"/>
      <c r="X12" s="16" t="n">
        <v>0.0143443361471388</v>
      </c>
      <c r="Y12" s="16" t="n">
        <v>0.0106625743782645</v>
      </c>
      <c r="Z12" s="16" t="n">
        <v>0.137928725758052</v>
      </c>
      <c r="AA12" s="16" t="n">
        <v>0.0907530671988549</v>
      </c>
      <c r="AB12" s="16" t="n">
        <v>0.00258507474579498</v>
      </c>
      <c r="AC12" s="16" t="n">
        <v>0.00152320507075219</v>
      </c>
      <c r="AD12" s="16" t="n">
        <v>0.000905352304334002</v>
      </c>
      <c r="AE12" s="16"/>
      <c r="AF12" s="16" t="n">
        <v>0.0382330222431189</v>
      </c>
      <c r="AG12" s="16" t="n">
        <v>0.000837914516286793</v>
      </c>
      <c r="AH12" s="16" t="n">
        <v>0</v>
      </c>
      <c r="AI12" s="16" t="n">
        <v>0.00981416493290235</v>
      </c>
      <c r="AJ12" s="16" t="n">
        <v>0.00205192995697406</v>
      </c>
      <c r="AK12" s="16" t="n">
        <v>0.00248029914203167</v>
      </c>
      <c r="AL12" s="16" t="n">
        <v>0</v>
      </c>
      <c r="AM12" s="16" t="n">
        <v>0.176870421948489</v>
      </c>
      <c r="AN12" s="16" t="n">
        <v>0.0357631504558244</v>
      </c>
      <c r="AO12" s="16" t="n">
        <v>0.00966728661848331</v>
      </c>
      <c r="AP12" s="16" t="n">
        <v>0</v>
      </c>
      <c r="AQ12" s="16"/>
      <c r="AR12" s="16" t="n">
        <v>0.00605553752931713</v>
      </c>
      <c r="AS12" s="16" t="n">
        <v>0.170164951618016</v>
      </c>
      <c r="AT12" s="16" t="n">
        <v>0.0171147400996693</v>
      </c>
    </row>
    <row r="13">
      <c r="B13" s="17" t="s">
        <v>120</v>
      </c>
      <c r="C13" s="16" t="n">
        <v>0.0694316777728382</v>
      </c>
      <c r="D13" s="16" t="n">
        <v>0.126451561657438</v>
      </c>
      <c r="E13" s="16" t="n">
        <v>0.104431724909182</v>
      </c>
      <c r="F13" s="16" t="n">
        <v>0.0537225083556477</v>
      </c>
      <c r="G13" s="16"/>
      <c r="H13" s="16" t="n">
        <v>0.0240390430702558</v>
      </c>
      <c r="I13" s="16" t="n">
        <v>0.05506717498733</v>
      </c>
      <c r="J13" s="16"/>
      <c r="K13" s="16" t="n">
        <v>0.0777039642056209</v>
      </c>
      <c r="L13" s="16"/>
      <c r="M13" s="16" t="n">
        <v>0.0645472689854219</v>
      </c>
      <c r="N13" s="16" t="n">
        <v>0.132794098695608</v>
      </c>
      <c r="O13" s="16" t="n">
        <v>0.0216558575287933</v>
      </c>
      <c r="P13" s="16" t="n">
        <v>0.0139951664143763</v>
      </c>
      <c r="Q13" s="16"/>
      <c r="R13" s="16" t="n">
        <v>0</v>
      </c>
      <c r="S13" s="16" t="n">
        <v>0</v>
      </c>
      <c r="T13" s="16" t="n">
        <v>0.0720028727513762</v>
      </c>
      <c r="U13" s="16" t="n">
        <v>0.0644390033337964</v>
      </c>
      <c r="V13" s="16" t="n">
        <v>0.103655282318704</v>
      </c>
      <c r="W13" s="16"/>
      <c r="X13" s="16" t="n">
        <v>0.0332202927407196</v>
      </c>
      <c r="Y13" s="16" t="n">
        <v>0.108009607669378</v>
      </c>
      <c r="Z13" s="16" t="n">
        <v>0.148822953201389</v>
      </c>
      <c r="AA13" s="16" t="n">
        <v>0.0815461406362993</v>
      </c>
      <c r="AB13" s="16" t="n">
        <v>0.0427398292114357</v>
      </c>
      <c r="AC13" s="16" t="n">
        <v>0.0504406832296143</v>
      </c>
      <c r="AD13" s="16" t="n">
        <v>0.00671804316418303</v>
      </c>
      <c r="AE13" s="16"/>
      <c r="AF13" s="16" t="n">
        <v>0</v>
      </c>
      <c r="AG13" s="16" t="n">
        <v>0.0463733855702153</v>
      </c>
      <c r="AH13" s="16" t="n">
        <v>0.216322685680347</v>
      </c>
      <c r="AI13" s="16" t="n">
        <v>0.0219805486161329</v>
      </c>
      <c r="AJ13" s="16" t="n">
        <v>0.122965275034801</v>
      </c>
      <c r="AK13" s="16" t="n">
        <v>0.0112545941407321</v>
      </c>
      <c r="AL13" s="16" t="n">
        <v>0</v>
      </c>
      <c r="AM13" s="16" t="n">
        <v>0.0912919764524924</v>
      </c>
      <c r="AN13" s="16" t="n">
        <v>0.505136839378936</v>
      </c>
      <c r="AO13" s="16" t="n">
        <v>0</v>
      </c>
      <c r="AP13" s="16" t="n">
        <v>0.000417726849123449</v>
      </c>
      <c r="AQ13" s="16"/>
      <c r="AR13" s="16" t="n">
        <v>0.0918521951184144</v>
      </c>
      <c r="AS13" s="16" t="n">
        <v>0.0204884425625906</v>
      </c>
      <c r="AT13" s="16" t="n">
        <v>0.0362370653232401</v>
      </c>
    </row>
    <row r="14">
      <c r="B14" s="17" t="s">
        <v>85</v>
      </c>
      <c r="C14" s="16" t="n">
        <v>0.0205781093624487</v>
      </c>
      <c r="D14" s="16" t="n">
        <v>0.0110710112271656</v>
      </c>
      <c r="E14" s="16" t="n">
        <v>0.00527919417595132</v>
      </c>
      <c r="F14" s="16" t="n">
        <v>0.0257025724339571</v>
      </c>
      <c r="G14" s="16"/>
      <c r="H14" s="16" t="n">
        <v>0.00115500955152669</v>
      </c>
      <c r="I14" s="16" t="n">
        <v>0.0286987616959086</v>
      </c>
      <c r="J14" s="16"/>
      <c r="K14" s="16" t="n">
        <v>0.0314956472898884</v>
      </c>
      <c r="L14" s="16"/>
      <c r="M14" s="16" t="n">
        <v>0.021515756328474</v>
      </c>
      <c r="N14" s="16" t="n">
        <v>0.0173412388399039</v>
      </c>
      <c r="O14" s="16" t="n">
        <v>0.00541396438219832</v>
      </c>
      <c r="P14" s="16" t="n">
        <v>0.0131240179872667</v>
      </c>
      <c r="Q14" s="16"/>
      <c r="R14" s="16" t="n">
        <v>0.133026450848943</v>
      </c>
      <c r="S14" s="16" t="n">
        <v>0</v>
      </c>
      <c r="T14" s="16" t="n">
        <v>0.00480946670829943</v>
      </c>
      <c r="U14" s="16" t="n">
        <v>0.00352428410361997</v>
      </c>
      <c r="V14" s="16" t="n">
        <v>0.024788287921288</v>
      </c>
      <c r="W14" s="16"/>
      <c r="X14" s="16" t="n">
        <v>0.0253379108199585</v>
      </c>
      <c r="Y14" s="16" t="n">
        <v>0.00495678406071444</v>
      </c>
      <c r="Z14" s="16" t="n">
        <v>0</v>
      </c>
      <c r="AA14" s="16" t="n">
        <v>0</v>
      </c>
      <c r="AB14" s="16" t="n">
        <v>0.0103894619684222</v>
      </c>
      <c r="AC14" s="16" t="n">
        <v>0</v>
      </c>
      <c r="AD14" s="16" t="n">
        <v>0</v>
      </c>
      <c r="AE14" s="16"/>
      <c r="AF14" s="16" t="n">
        <v>0</v>
      </c>
      <c r="AG14" s="16" t="n">
        <v>0</v>
      </c>
      <c r="AH14" s="16" t="n">
        <v>0</v>
      </c>
      <c r="AI14" s="16" t="n">
        <v>0.0123796466572812</v>
      </c>
      <c r="AJ14" s="16" t="n">
        <v>0</v>
      </c>
      <c r="AK14" s="16" t="n">
        <v>0.0343012358443401</v>
      </c>
      <c r="AL14" s="16" t="n">
        <v>0</v>
      </c>
      <c r="AM14" s="16" t="n">
        <v>0.00573594546897082</v>
      </c>
      <c r="AN14" s="16" t="n">
        <v>0</v>
      </c>
      <c r="AO14" s="16" t="n">
        <v>0.00201513555026944</v>
      </c>
      <c r="AP14" s="16" t="n">
        <v>0</v>
      </c>
      <c r="AQ14" s="16"/>
      <c r="AR14" s="16" t="n">
        <v>0.0298503057970958</v>
      </c>
      <c r="AS14" s="16" t="n">
        <v>0.0132998910048416</v>
      </c>
      <c r="AT14" s="16" t="n">
        <v>0</v>
      </c>
    </row>
    <row r="15">
      <c r="B15" s="17" t="s">
        <v>121</v>
      </c>
      <c r="C15" s="23" t="n">
        <v>0.796761021213793</v>
      </c>
      <c r="D15" s="23" t="n">
        <v>0.626263284123693</v>
      </c>
      <c r="E15" s="23" t="n">
        <v>0.602098842526062</v>
      </c>
      <c r="F15" s="23" t="n">
        <v>0.867561442659411</v>
      </c>
      <c r="G15" s="23"/>
      <c r="H15" s="23" t="n">
        <v>0.790310796729678</v>
      </c>
      <c r="I15" s="23" t="n">
        <v>0.828684599240151</v>
      </c>
      <c r="J15" s="23"/>
      <c r="K15" s="23" t="n">
        <v>0.768558779064269</v>
      </c>
      <c r="L15" s="23"/>
      <c r="M15" s="23" t="n">
        <v>0.82495296603065</v>
      </c>
      <c r="N15" s="23" t="n">
        <v>0.550242260093727</v>
      </c>
      <c r="O15" s="23" t="n">
        <v>0.766487059768899</v>
      </c>
      <c r="P15" s="23" t="n">
        <v>0.80409724882904</v>
      </c>
      <c r="Q15" s="23"/>
      <c r="R15" s="23" t="n">
        <v>0.844267070331672</v>
      </c>
      <c r="S15" s="23" t="n">
        <v>0.692671250297523</v>
      </c>
      <c r="T15" s="23" t="n">
        <v>0.708681916341389</v>
      </c>
      <c r="U15" s="23" t="n">
        <v>0.89096544208067</v>
      </c>
      <c r="V15" s="23" t="n">
        <v>0.812125886314941</v>
      </c>
      <c r="W15" s="23"/>
      <c r="X15" s="23" t="n">
        <v>0.84625133234163</v>
      </c>
      <c r="Y15" s="23" t="n">
        <v>0.868739081621695</v>
      </c>
      <c r="Z15" s="23" t="n">
        <v>0.559560890972295</v>
      </c>
      <c r="AA15" s="23" t="n">
        <v>0.824685849483598</v>
      </c>
      <c r="AB15" s="23" t="n">
        <v>0.635864248967774</v>
      </c>
      <c r="AC15" s="23" t="n">
        <v>0.9195782076192</v>
      </c>
      <c r="AD15" s="23" t="n">
        <v>0.949729204917514</v>
      </c>
      <c r="AE15" s="23"/>
      <c r="AF15" s="23" t="n">
        <v>0.959457860210404</v>
      </c>
      <c r="AG15" s="23" t="n">
        <v>0.940216430596859</v>
      </c>
      <c r="AH15" s="23" t="n">
        <v>0.557860150284322</v>
      </c>
      <c r="AI15" s="23" t="n">
        <v>0.896099231042377</v>
      </c>
      <c r="AJ15" s="23" t="n">
        <v>0.7603924523598</v>
      </c>
      <c r="AK15" s="23" t="n">
        <v>0.867921298911338</v>
      </c>
      <c r="AL15" s="23" t="n">
        <v>0.934796799416582</v>
      </c>
      <c r="AM15" s="23" t="n">
        <v>0.631366625113336</v>
      </c>
      <c r="AN15" s="23" t="n">
        <v>0.411213187886344</v>
      </c>
      <c r="AO15" s="23" t="n">
        <v>0.740805739392622</v>
      </c>
      <c r="AP15" s="23" t="n">
        <v>0.999582273150877</v>
      </c>
      <c r="AQ15" s="23"/>
      <c r="AR15" s="23" t="n">
        <v>0.787276422643147</v>
      </c>
      <c r="AS15" s="23" t="n">
        <v>0.673150744814975</v>
      </c>
      <c r="AT15" s="23" t="n">
        <v>0.887067345626901</v>
      </c>
    </row>
    <row r="16">
      <c r="B16" s="17" t="s">
        <v>122</v>
      </c>
      <c r="C16" s="23" t="n">
        <v>0.0989782188801216</v>
      </c>
      <c r="D16" s="23" t="n">
        <v>0.183203083283179</v>
      </c>
      <c r="E16" s="23" t="n">
        <v>0.228564909686861</v>
      </c>
      <c r="F16" s="23" t="n">
        <v>0.0551546352372588</v>
      </c>
      <c r="G16" s="23"/>
      <c r="H16" s="23" t="n">
        <v>0.0709875193981261</v>
      </c>
      <c r="I16" s="23" t="n">
        <v>0.0595137550304139</v>
      </c>
      <c r="J16" s="23"/>
      <c r="K16" s="23" t="n">
        <v>0.163091234310621</v>
      </c>
      <c r="L16" s="23"/>
      <c r="M16" s="23" t="n">
        <v>0.0880103475416015</v>
      </c>
      <c r="N16" s="23" t="n">
        <v>0.20356213117596</v>
      </c>
      <c r="O16" s="23" t="n">
        <v>0.0963741952690729</v>
      </c>
      <c r="P16" s="23" t="n">
        <v>0.0437419939925038</v>
      </c>
      <c r="Q16" s="23"/>
      <c r="R16" s="23" t="n">
        <v>0</v>
      </c>
      <c r="S16" s="23" t="n">
        <v>0.112273390643831</v>
      </c>
      <c r="T16" s="23" t="n">
        <v>0.12922429575977</v>
      </c>
      <c r="U16" s="23" t="n">
        <v>0.0849614644562426</v>
      </c>
      <c r="V16" s="23" t="n">
        <v>0.106629680277203</v>
      </c>
      <c r="W16" s="23"/>
      <c r="X16" s="23" t="n">
        <v>0.0475646288878584</v>
      </c>
      <c r="Y16" s="23" t="n">
        <v>0.118672182047642</v>
      </c>
      <c r="Z16" s="23" t="n">
        <v>0.28675167895944</v>
      </c>
      <c r="AA16" s="23" t="n">
        <v>0.172299207835154</v>
      </c>
      <c r="AB16" s="23" t="n">
        <v>0.0453249039572306</v>
      </c>
      <c r="AC16" s="23" t="n">
        <v>0.0519638883003665</v>
      </c>
      <c r="AD16" s="23" t="n">
        <v>0.00762339546851703</v>
      </c>
      <c r="AE16" s="23"/>
      <c r="AF16" s="23" t="n">
        <v>0.0382330222431189</v>
      </c>
      <c r="AG16" s="23" t="n">
        <v>0.0472113000865021</v>
      </c>
      <c r="AH16" s="23" t="n">
        <v>0.216322685680347</v>
      </c>
      <c r="AI16" s="23" t="n">
        <v>0.0317947135490352</v>
      </c>
      <c r="AJ16" s="23" t="n">
        <v>0.125017204991775</v>
      </c>
      <c r="AK16" s="23" t="n">
        <v>0.0137348932827638</v>
      </c>
      <c r="AL16" s="23" t="n">
        <v>0</v>
      </c>
      <c r="AM16" s="23" t="n">
        <v>0.268162398400982</v>
      </c>
      <c r="AN16" s="23" t="n">
        <v>0.54089998983476</v>
      </c>
      <c r="AO16" s="23" t="n">
        <v>0.00966728661848331</v>
      </c>
      <c r="AP16" s="23" t="n">
        <v>0.000417726849123449</v>
      </c>
      <c r="AQ16" s="23"/>
      <c r="AR16" s="23" t="n">
        <v>0.0979077326477315</v>
      </c>
      <c r="AS16" s="23" t="n">
        <v>0.190653394180606</v>
      </c>
      <c r="AT16" s="23" t="n">
        <v>0.0533518054229094</v>
      </c>
    </row>
    <row r="17">
      <c r="B17" s="17" t="s">
        <v>123</v>
      </c>
      <c r="C17" s="24" t="n">
        <v>0.697782802333671</v>
      </c>
      <c r="D17" s="24" t="n">
        <v>0.443060200840514</v>
      </c>
      <c r="E17" s="24" t="n">
        <v>0.373533932839201</v>
      </c>
      <c r="F17" s="24" t="n">
        <v>0.812406807422152</v>
      </c>
      <c r="G17" s="24"/>
      <c r="H17" s="24" t="n">
        <v>0.719323277331552</v>
      </c>
      <c r="I17" s="24" t="n">
        <v>0.769170844209737</v>
      </c>
      <c r="J17" s="24"/>
      <c r="K17" s="24" t="n">
        <v>0.605467544753649</v>
      </c>
      <c r="L17" s="24"/>
      <c r="M17" s="24" t="n">
        <v>0.736942618489048</v>
      </c>
      <c r="N17" s="24" t="n">
        <v>0.346680128917767</v>
      </c>
      <c r="O17" s="24" t="n">
        <v>0.670112864499826</v>
      </c>
      <c r="P17" s="24" t="n">
        <v>0.760355254836536</v>
      </c>
      <c r="Q17" s="24"/>
      <c r="R17" s="24" t="n">
        <v>0.844267070331672</v>
      </c>
      <c r="S17" s="24" t="n">
        <v>0.580397859653691</v>
      </c>
      <c r="T17" s="24" t="n">
        <v>0.579457620581619</v>
      </c>
      <c r="U17" s="24" t="n">
        <v>0.806003977624427</v>
      </c>
      <c r="V17" s="24" t="n">
        <v>0.705496206037737</v>
      </c>
      <c r="W17" s="24"/>
      <c r="X17" s="24" t="n">
        <v>0.798686703453772</v>
      </c>
      <c r="Y17" s="24" t="n">
        <v>0.750066899574053</v>
      </c>
      <c r="Z17" s="24" t="n">
        <v>0.272809212012854</v>
      </c>
      <c r="AA17" s="24" t="n">
        <v>0.652386641648444</v>
      </c>
      <c r="AB17" s="24" t="n">
        <v>0.590539345010544</v>
      </c>
      <c r="AC17" s="24" t="n">
        <v>0.867614319318834</v>
      </c>
      <c r="AD17" s="24" t="n">
        <v>0.942105809448997</v>
      </c>
      <c r="AE17" s="24"/>
      <c r="AF17" s="24" t="n">
        <v>0.921224837967285</v>
      </c>
      <c r="AG17" s="24" t="n">
        <v>0.893005130510357</v>
      </c>
      <c r="AH17" s="24" t="n">
        <v>0.341537464603976</v>
      </c>
      <c r="AI17" s="24" t="n">
        <v>0.864304517493342</v>
      </c>
      <c r="AJ17" s="24" t="n">
        <v>0.635375247368026</v>
      </c>
      <c r="AK17" s="24" t="n">
        <v>0.854186405628574</v>
      </c>
      <c r="AL17" s="24" t="n">
        <v>0.934796799416582</v>
      </c>
      <c r="AM17" s="24" t="n">
        <v>0.363204226712354</v>
      </c>
      <c r="AN17" s="24" t="n">
        <v>-0.129686801948416</v>
      </c>
      <c r="AO17" s="24" t="n">
        <v>0.731138452774138</v>
      </c>
      <c r="AP17" s="24" t="n">
        <v>0.999164546301753</v>
      </c>
      <c r="AQ17" s="24"/>
      <c r="AR17" s="24" t="n">
        <v>0.689368689995416</v>
      </c>
      <c r="AS17" s="24" t="n">
        <v>0.482497350634369</v>
      </c>
      <c r="AT17" s="24" t="n">
        <v>0.833715540203992</v>
      </c>
    </row>
    <row r="18">
      <c r="B18" s="18"/>
    </row>
    <row r="19">
      <c r="B19" t="s">
        <v>72</v>
      </c>
    </row>
    <row r="20">
      <c r="B20" t="s">
        <v>73</v>
      </c>
    </row>
    <row r="22">
      <c r="B22"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126</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116</v>
      </c>
      <c r="C9" s="16" t="n">
        <v>0.221491664884346</v>
      </c>
      <c r="D9" s="16" t="n">
        <v>0.335826235617386</v>
      </c>
      <c r="E9" s="16" t="n">
        <v>0.25635233403985</v>
      </c>
      <c r="F9" s="16" t="n">
        <v>0.199342542868898</v>
      </c>
      <c r="G9" s="16"/>
      <c r="H9" s="16" t="n">
        <v>0.476054640651806</v>
      </c>
      <c r="I9" s="16" t="n">
        <v>0.27281874962285</v>
      </c>
      <c r="J9" s="16"/>
      <c r="K9" s="16" t="n">
        <v>0.281874993095501</v>
      </c>
      <c r="L9" s="16"/>
      <c r="M9" s="16" t="n">
        <v>0.218078546626298</v>
      </c>
      <c r="N9" s="16" t="n">
        <v>0.220974716861008</v>
      </c>
      <c r="O9" s="16" t="n">
        <v>0.291524007510239</v>
      </c>
      <c r="P9" s="16" t="n">
        <v>0.343693962598711</v>
      </c>
      <c r="Q9" s="16"/>
      <c r="R9" s="16" t="n">
        <v>0.298830527468343</v>
      </c>
      <c r="S9" s="16" t="n">
        <v>0.208492168183028</v>
      </c>
      <c r="T9" s="16" t="n">
        <v>0.263581580216815</v>
      </c>
      <c r="U9" s="16" t="n">
        <v>0.103743023731692</v>
      </c>
      <c r="V9" s="16" t="n">
        <v>0.262702918160914</v>
      </c>
      <c r="W9" s="16"/>
      <c r="X9" s="16" t="n">
        <v>0.164476348828354</v>
      </c>
      <c r="Y9" s="16" t="n">
        <v>0.198536425469184</v>
      </c>
      <c r="Z9" s="16" t="n">
        <v>0.387448141752515</v>
      </c>
      <c r="AA9" s="16" t="n">
        <v>0.292580061602661</v>
      </c>
      <c r="AB9" s="16" t="n">
        <v>0.160923441968943</v>
      </c>
      <c r="AC9" s="16" t="n">
        <v>0.146223334348746</v>
      </c>
      <c r="AD9" s="16" t="n">
        <v>0.440577419197076</v>
      </c>
      <c r="AE9" s="16"/>
      <c r="AF9" s="16" t="n">
        <v>0.0757225137481419</v>
      </c>
      <c r="AG9" s="16" t="n">
        <v>0.211662588281975</v>
      </c>
      <c r="AH9" s="16" t="n">
        <v>0.251667386141421</v>
      </c>
      <c r="AI9" s="16" t="n">
        <v>0.17844261491489</v>
      </c>
      <c r="AJ9" s="16" t="n">
        <v>0.229117853047975</v>
      </c>
      <c r="AK9" s="16" t="n">
        <v>0.258157175573649</v>
      </c>
      <c r="AL9" s="16" t="n">
        <v>0.867199420600215</v>
      </c>
      <c r="AM9" s="16" t="n">
        <v>0.082246742229669</v>
      </c>
      <c r="AN9" s="16" t="n">
        <v>0.113849014538186</v>
      </c>
      <c r="AO9" s="16" t="n">
        <v>0.270054856447112</v>
      </c>
      <c r="AP9" s="16" t="n">
        <v>0.0132207554079633</v>
      </c>
      <c r="AQ9" s="16"/>
      <c r="AR9" s="16" t="n">
        <v>0.269834261728839</v>
      </c>
      <c r="AS9" s="16" t="n">
        <v>0.293965602776076</v>
      </c>
      <c r="AT9" s="16" t="n">
        <v>0.0558509547983427</v>
      </c>
    </row>
    <row r="10">
      <c r="B10" s="17" t="s">
        <v>117</v>
      </c>
      <c r="C10" s="16" t="n">
        <v>0.284991264160313</v>
      </c>
      <c r="D10" s="16" t="n">
        <v>0.384366542761876</v>
      </c>
      <c r="E10" s="16" t="n">
        <v>0.357868438795125</v>
      </c>
      <c r="F10" s="16" t="n">
        <v>0.254468431704866</v>
      </c>
      <c r="G10" s="16"/>
      <c r="H10" s="16" t="n">
        <v>0.353839140050043</v>
      </c>
      <c r="I10" s="16" t="n">
        <v>0.234968196473019</v>
      </c>
      <c r="J10" s="16"/>
      <c r="K10" s="16" t="n">
        <v>0.385887925735094</v>
      </c>
      <c r="L10" s="16"/>
      <c r="M10" s="16" t="n">
        <v>0.269727547510162</v>
      </c>
      <c r="N10" s="16" t="n">
        <v>0.38334260957343</v>
      </c>
      <c r="O10" s="16" t="n">
        <v>0.392822166576799</v>
      </c>
      <c r="P10" s="16" t="n">
        <v>0.368345739896511</v>
      </c>
      <c r="Q10" s="16"/>
      <c r="R10" s="16" t="n">
        <v>0.423271802118892</v>
      </c>
      <c r="S10" s="16" t="n">
        <v>0.400303485961219</v>
      </c>
      <c r="T10" s="16" t="n">
        <v>0.187588162455337</v>
      </c>
      <c r="U10" s="16" t="n">
        <v>0.335014690713186</v>
      </c>
      <c r="V10" s="16" t="n">
        <v>0.243850630845036</v>
      </c>
      <c r="W10" s="16"/>
      <c r="X10" s="16" t="n">
        <v>0.36667269025662</v>
      </c>
      <c r="Y10" s="16" t="n">
        <v>0.115227005952557</v>
      </c>
      <c r="Z10" s="16" t="n">
        <v>0.271041841165522</v>
      </c>
      <c r="AA10" s="16" t="n">
        <v>0.226092376701176</v>
      </c>
      <c r="AB10" s="16" t="n">
        <v>0.60247030792339</v>
      </c>
      <c r="AC10" s="16" t="n">
        <v>0.190387384983831</v>
      </c>
      <c r="AD10" s="16" t="n">
        <v>0.456836878747766</v>
      </c>
      <c r="AE10" s="16"/>
      <c r="AF10" s="16" t="n">
        <v>0.0574296471223057</v>
      </c>
      <c r="AG10" s="16" t="n">
        <v>0.00804724947403817</v>
      </c>
      <c r="AH10" s="16" t="n">
        <v>0.28692801927992</v>
      </c>
      <c r="AI10" s="16" t="n">
        <v>0.317568665746134</v>
      </c>
      <c r="AJ10" s="16" t="n">
        <v>0.349419519077377</v>
      </c>
      <c r="AK10" s="16" t="n">
        <v>0.274312258185894</v>
      </c>
      <c r="AL10" s="16" t="n">
        <v>0.0593813531004548</v>
      </c>
      <c r="AM10" s="16" t="n">
        <v>0.420419705353554</v>
      </c>
      <c r="AN10" s="16" t="n">
        <v>0.285937174062211</v>
      </c>
      <c r="AO10" s="16" t="n">
        <v>0.482433305114263</v>
      </c>
      <c r="AP10" s="16" t="n">
        <v>0.301119045155321</v>
      </c>
      <c r="AQ10" s="16"/>
      <c r="AR10" s="16" t="n">
        <v>0.202212773643489</v>
      </c>
      <c r="AS10" s="16" t="n">
        <v>0.465861980278912</v>
      </c>
      <c r="AT10" s="16" t="n">
        <v>0.407459836353337</v>
      </c>
    </row>
    <row r="11">
      <c r="B11" s="17" t="s">
        <v>118</v>
      </c>
      <c r="C11" s="16" t="n">
        <v>0.140768529001482</v>
      </c>
      <c r="D11" s="16" t="n">
        <v>0.0846773682678054</v>
      </c>
      <c r="E11" s="16" t="n">
        <v>0.254371292359168</v>
      </c>
      <c r="F11" s="16" t="n">
        <v>0.117032825551048</v>
      </c>
      <c r="G11" s="16"/>
      <c r="H11" s="16" t="n">
        <v>0.0470764265887269</v>
      </c>
      <c r="I11" s="16" t="n">
        <v>0.123956057827644</v>
      </c>
      <c r="J11" s="16"/>
      <c r="K11" s="16" t="n">
        <v>0.120974897256826</v>
      </c>
      <c r="L11" s="16"/>
      <c r="M11" s="16" t="n">
        <v>0.12705068188833</v>
      </c>
      <c r="N11" s="16" t="n">
        <v>0.244036750094091</v>
      </c>
      <c r="O11" s="16" t="n">
        <v>0.18831442732537</v>
      </c>
      <c r="P11" s="16" t="n">
        <v>0.218551033155813</v>
      </c>
      <c r="Q11" s="16"/>
      <c r="R11" s="16" t="n">
        <v>0.133026450848943</v>
      </c>
      <c r="S11" s="16" t="n">
        <v>0.191885602367779</v>
      </c>
      <c r="T11" s="16" t="n">
        <v>0.126587511538339</v>
      </c>
      <c r="U11" s="16" t="n">
        <v>0.188212399003712</v>
      </c>
      <c r="V11" s="16" t="n">
        <v>0.10741601222223</v>
      </c>
      <c r="W11" s="16"/>
      <c r="X11" s="16" t="n">
        <v>0.0865095526327162</v>
      </c>
      <c r="Y11" s="16" t="n">
        <v>0.127444942243331</v>
      </c>
      <c r="Z11" s="16" t="n">
        <v>0.154470034671664</v>
      </c>
      <c r="AA11" s="16" t="n">
        <v>0.397005588404433</v>
      </c>
      <c r="AB11" s="16" t="n">
        <v>0.158469552883139</v>
      </c>
      <c r="AC11" s="16" t="n">
        <v>0.0352935504369636</v>
      </c>
      <c r="AD11" s="16" t="n">
        <v>0.0501216047211835</v>
      </c>
      <c r="AE11" s="16"/>
      <c r="AF11" s="16" t="n">
        <v>0.436305136386735</v>
      </c>
      <c r="AG11" s="16" t="n">
        <v>0.00429298343223878</v>
      </c>
      <c r="AH11" s="16" t="n">
        <v>0.0281775647392438</v>
      </c>
      <c r="AI11" s="16" t="n">
        <v>0.0441002196967571</v>
      </c>
      <c r="AJ11" s="16" t="n">
        <v>0.160074490596808</v>
      </c>
      <c r="AK11" s="16" t="n">
        <v>0.147474501426329</v>
      </c>
      <c r="AL11" s="16" t="n">
        <v>0.038818328447131</v>
      </c>
      <c r="AM11" s="16" t="n">
        <v>0.0965899328295736</v>
      </c>
      <c r="AN11" s="16" t="n">
        <v>0.560882085697934</v>
      </c>
      <c r="AO11" s="16" t="n">
        <v>0</v>
      </c>
      <c r="AP11" s="16" t="n">
        <v>0.542780807628729</v>
      </c>
      <c r="AQ11" s="16"/>
      <c r="AR11" s="16" t="n">
        <v>0.134170284673835</v>
      </c>
      <c r="AS11" s="16" t="n">
        <v>0.0443405181254852</v>
      </c>
      <c r="AT11" s="16" t="n">
        <v>0.209107162083573</v>
      </c>
    </row>
    <row r="12">
      <c r="B12" s="17" t="s">
        <v>119</v>
      </c>
      <c r="C12" s="16" t="n">
        <v>0.0909553243076464</v>
      </c>
      <c r="D12" s="16" t="n">
        <v>0.0268025359968813</v>
      </c>
      <c r="E12" s="16" t="n">
        <v>0.00982147720762202</v>
      </c>
      <c r="F12" s="16" t="n">
        <v>0.119683642244479</v>
      </c>
      <c r="G12" s="16"/>
      <c r="H12" s="16" t="n">
        <v>0.0472473995769349</v>
      </c>
      <c r="I12" s="16" t="n">
        <v>0.0628538867737064</v>
      </c>
      <c r="J12" s="16"/>
      <c r="K12" s="16" t="n">
        <v>0.0779946569653276</v>
      </c>
      <c r="L12" s="16"/>
      <c r="M12" s="16" t="n">
        <v>0.0957507085094721</v>
      </c>
      <c r="N12" s="16" t="n">
        <v>0.0707680324803521</v>
      </c>
      <c r="O12" s="16" t="n">
        <v>0.0270698219109916</v>
      </c>
      <c r="P12" s="16" t="n">
        <v>0.0460792543599517</v>
      </c>
      <c r="Q12" s="16"/>
      <c r="R12" s="16" t="n">
        <v>0</v>
      </c>
      <c r="S12" s="16" t="n">
        <v>0.193567412386638</v>
      </c>
      <c r="T12" s="16" t="n">
        <v>0.0632776642171579</v>
      </c>
      <c r="U12" s="16" t="n">
        <v>0.195407264202747</v>
      </c>
      <c r="V12" s="16" t="n">
        <v>0.0303078430790171</v>
      </c>
      <c r="W12" s="16"/>
      <c r="X12" s="16" t="n">
        <v>0.124168935789944</v>
      </c>
      <c r="Y12" s="16" t="n">
        <v>0.144022009128605</v>
      </c>
      <c r="Z12" s="16" t="n">
        <v>0.0281099458615755</v>
      </c>
      <c r="AA12" s="16" t="n">
        <v>0.00138791632771561</v>
      </c>
      <c r="AB12" s="16" t="n">
        <v>0.0392452253345066</v>
      </c>
      <c r="AC12" s="16" t="n">
        <v>0.0111648748455542</v>
      </c>
      <c r="AD12" s="16" t="n">
        <v>0.0337658816617609</v>
      </c>
      <c r="AE12" s="16"/>
      <c r="AF12" s="16" t="n">
        <v>0.0011545587732386</v>
      </c>
      <c r="AG12" s="16" t="n">
        <v>0.012171450473671</v>
      </c>
      <c r="AH12" s="16" t="n">
        <v>0.0005816584787224</v>
      </c>
      <c r="AI12" s="16" t="n">
        <v>0.177197945019435</v>
      </c>
      <c r="AJ12" s="16" t="n">
        <v>0.136724438484666</v>
      </c>
      <c r="AK12" s="16" t="n">
        <v>0.0726713866687242</v>
      </c>
      <c r="AL12" s="16" t="n">
        <v>0.034049339040759</v>
      </c>
      <c r="AM12" s="16" t="n">
        <v>0.245627510791746</v>
      </c>
      <c r="AN12" s="16" t="n">
        <v>0.00115292149971376</v>
      </c>
      <c r="AO12" s="16" t="n">
        <v>0.129113831511259</v>
      </c>
      <c r="AP12" s="16" t="n">
        <v>0.000417726849123449</v>
      </c>
      <c r="AQ12" s="16"/>
      <c r="AR12" s="16" t="n">
        <v>0.0654260010856334</v>
      </c>
      <c r="AS12" s="16" t="n">
        <v>0.0875284743575788</v>
      </c>
      <c r="AT12" s="16" t="n">
        <v>0.160014234638432</v>
      </c>
    </row>
    <row r="13">
      <c r="B13" s="17" t="s">
        <v>120</v>
      </c>
      <c r="C13" s="16" t="n">
        <v>0.198901251909137</v>
      </c>
      <c r="D13" s="16" t="n">
        <v>0.13624263707709</v>
      </c>
      <c r="E13" s="16" t="n">
        <v>0.106354195772141</v>
      </c>
      <c r="F13" s="16" t="n">
        <v>0.230482162563298</v>
      </c>
      <c r="G13" s="16"/>
      <c r="H13" s="16" t="n">
        <v>0.0570906063065656</v>
      </c>
      <c r="I13" s="16" t="n">
        <v>0.230863605961729</v>
      </c>
      <c r="J13" s="16"/>
      <c r="K13" s="16" t="n">
        <v>0.0688017965304248</v>
      </c>
      <c r="L13" s="16"/>
      <c r="M13" s="16" t="n">
        <v>0.224845246480316</v>
      </c>
      <c r="N13" s="16" t="n">
        <v>0.0173412388399039</v>
      </c>
      <c r="O13" s="16" t="n">
        <v>0.0742283371555682</v>
      </c>
      <c r="P13" s="16" t="n">
        <v>0.0137047836053398</v>
      </c>
      <c r="Q13" s="16"/>
      <c r="R13" s="16" t="n">
        <v>0</v>
      </c>
      <c r="S13" s="16" t="n">
        <v>0</v>
      </c>
      <c r="T13" s="16" t="n">
        <v>0.313618727987307</v>
      </c>
      <c r="U13" s="16" t="n">
        <v>0.122204596974992</v>
      </c>
      <c r="V13" s="16" t="n">
        <v>0.277547739702375</v>
      </c>
      <c r="W13" s="16"/>
      <c r="X13" s="16" t="n">
        <v>0.205427791311929</v>
      </c>
      <c r="Y13" s="16" t="n">
        <v>0.411738995098006</v>
      </c>
      <c r="Z13" s="16" t="n">
        <v>0.113510821400966</v>
      </c>
      <c r="AA13" s="16" t="n">
        <v>0.0815461406362993</v>
      </c>
      <c r="AB13" s="16" t="n">
        <v>0.0196097894927223</v>
      </c>
      <c r="AC13" s="16" t="n">
        <v>0.616930855384906</v>
      </c>
      <c r="AD13" s="16" t="n">
        <v>0.0186982156722137</v>
      </c>
      <c r="AE13" s="16"/>
      <c r="AF13" s="16" t="n">
        <v>0.429388143969578</v>
      </c>
      <c r="AG13" s="16" t="n">
        <v>0.717452342767862</v>
      </c>
      <c r="AH13" s="16" t="n">
        <v>0.432645371360693</v>
      </c>
      <c r="AI13" s="16" t="n">
        <v>0.271700280314718</v>
      </c>
      <c r="AJ13" s="16" t="n">
        <v>0.124663698793175</v>
      </c>
      <c r="AK13" s="16" t="n">
        <v>0.140842956994872</v>
      </c>
      <c r="AL13" s="16" t="n">
        <v>0.000551558811439841</v>
      </c>
      <c r="AM13" s="16" t="n">
        <v>0.139942905270732</v>
      </c>
      <c r="AN13" s="16" t="n">
        <v>0.0381788042019554</v>
      </c>
      <c r="AO13" s="16" t="n">
        <v>0.118398006927366</v>
      </c>
      <c r="AP13" s="16" t="n">
        <v>0.142461664958863</v>
      </c>
      <c r="AQ13" s="16"/>
      <c r="AR13" s="16" t="n">
        <v>0.237138219163725</v>
      </c>
      <c r="AS13" s="16" t="n">
        <v>0.0952189758792375</v>
      </c>
      <c r="AT13" s="16" t="n">
        <v>0.152970931189274</v>
      </c>
    </row>
    <row r="14">
      <c r="B14" s="17" t="s">
        <v>85</v>
      </c>
      <c r="C14" s="16" t="n">
        <v>0.0628919657370769</v>
      </c>
      <c r="D14" s="16" t="n">
        <v>0.0320846802789606</v>
      </c>
      <c r="E14" s="16" t="n">
        <v>0.0152322618260937</v>
      </c>
      <c r="F14" s="16" t="n">
        <v>0.0789903950674104</v>
      </c>
      <c r="G14" s="16"/>
      <c r="H14" s="16" t="n">
        <v>0.0186917868259232</v>
      </c>
      <c r="I14" s="16" t="n">
        <v>0.0745395033410515</v>
      </c>
      <c r="J14" s="16"/>
      <c r="K14" s="16" t="n">
        <v>0.0644657304168266</v>
      </c>
      <c r="L14" s="16"/>
      <c r="M14" s="16" t="n">
        <v>0.0645472689854219</v>
      </c>
      <c r="N14" s="16" t="n">
        <v>0.0635366521512144</v>
      </c>
      <c r="O14" s="16" t="n">
        <v>0.0260412395210317</v>
      </c>
      <c r="P14" s="16" t="n">
        <v>0.00962522638367261</v>
      </c>
      <c r="Q14" s="16"/>
      <c r="R14" s="16" t="n">
        <v>0.144871219563822</v>
      </c>
      <c r="S14" s="16" t="n">
        <v>0.00575133110133627</v>
      </c>
      <c r="T14" s="16" t="n">
        <v>0.0453463535850439</v>
      </c>
      <c r="U14" s="16" t="n">
        <v>0.0554180253736718</v>
      </c>
      <c r="V14" s="16" t="n">
        <v>0.0781748559904273</v>
      </c>
      <c r="W14" s="16"/>
      <c r="X14" s="16" t="n">
        <v>0.052744681180436</v>
      </c>
      <c r="Y14" s="16" t="n">
        <v>0.00303062210831644</v>
      </c>
      <c r="Z14" s="16" t="n">
        <v>0.0454192151477568</v>
      </c>
      <c r="AA14" s="16" t="n">
        <v>0.00138791632771561</v>
      </c>
      <c r="AB14" s="16" t="n">
        <v>0.0192816823972998</v>
      </c>
      <c r="AC14" s="16" t="n">
        <v>0</v>
      </c>
      <c r="AD14" s="16" t="n">
        <v>0</v>
      </c>
      <c r="AE14" s="16"/>
      <c r="AF14" s="16" t="n">
        <v>0</v>
      </c>
      <c r="AG14" s="16" t="n">
        <v>0.0463733855702153</v>
      </c>
      <c r="AH14" s="16" t="n">
        <v>0</v>
      </c>
      <c r="AI14" s="16" t="n">
        <v>0.0109902743080664</v>
      </c>
      <c r="AJ14" s="16" t="n">
        <v>0</v>
      </c>
      <c r="AK14" s="16" t="n">
        <v>0.106541721150532</v>
      </c>
      <c r="AL14" s="16" t="n">
        <v>0</v>
      </c>
      <c r="AM14" s="16" t="n">
        <v>0.0151732035247252</v>
      </c>
      <c r="AN14" s="16" t="n">
        <v>0</v>
      </c>
      <c r="AO14" s="16" t="n">
        <v>0</v>
      </c>
      <c r="AP14" s="16" t="n">
        <v>0</v>
      </c>
      <c r="AQ14" s="16"/>
      <c r="AR14" s="16" t="n">
        <v>0.0912184597044787</v>
      </c>
      <c r="AS14" s="16" t="n">
        <v>0.0130844485827103</v>
      </c>
      <c r="AT14" s="16" t="n">
        <v>0.0145968809370413</v>
      </c>
    </row>
    <row r="15">
      <c r="B15" s="17" t="s">
        <v>121</v>
      </c>
      <c r="C15" s="23" t="n">
        <v>0.506482929044658</v>
      </c>
      <c r="D15" s="23" t="n">
        <v>0.720192778379263</v>
      </c>
      <c r="E15" s="23" t="n">
        <v>0.614220772834976</v>
      </c>
      <c r="F15" s="23" t="n">
        <v>0.453810974573764</v>
      </c>
      <c r="G15" s="23"/>
      <c r="H15" s="23" t="n">
        <v>0.829893780701849</v>
      </c>
      <c r="I15" s="23" t="n">
        <v>0.507786946095869</v>
      </c>
      <c r="J15" s="23"/>
      <c r="K15" s="23" t="n">
        <v>0.667762918830595</v>
      </c>
      <c r="L15" s="23"/>
      <c r="M15" s="23" t="n">
        <v>0.48780609413646</v>
      </c>
      <c r="N15" s="23" t="n">
        <v>0.604317326434438</v>
      </c>
      <c r="O15" s="23" t="n">
        <v>0.684346174087038</v>
      </c>
      <c r="P15" s="23" t="n">
        <v>0.712039702495223</v>
      </c>
      <c r="Q15" s="23"/>
      <c r="R15" s="23" t="n">
        <v>0.722102329587235</v>
      </c>
      <c r="S15" s="23" t="n">
        <v>0.608795654144247</v>
      </c>
      <c r="T15" s="23" t="n">
        <v>0.451169742672152</v>
      </c>
      <c r="U15" s="23" t="n">
        <v>0.438757714444878</v>
      </c>
      <c r="V15" s="23" t="n">
        <v>0.50655354900595</v>
      </c>
      <c r="W15" s="23"/>
      <c r="X15" s="23" t="n">
        <v>0.531149039084974</v>
      </c>
      <c r="Y15" s="23" t="n">
        <v>0.313763431421742</v>
      </c>
      <c r="Z15" s="23" t="n">
        <v>0.658489982918038</v>
      </c>
      <c r="AA15" s="23" t="n">
        <v>0.518672438303836</v>
      </c>
      <c r="AB15" s="23" t="n">
        <v>0.763393749892333</v>
      </c>
      <c r="AC15" s="23" t="n">
        <v>0.336610719332576</v>
      </c>
      <c r="AD15" s="23" t="n">
        <v>0.897414297944842</v>
      </c>
      <c r="AE15" s="23"/>
      <c r="AF15" s="23" t="n">
        <v>0.133152160870448</v>
      </c>
      <c r="AG15" s="23" t="n">
        <v>0.219709837756013</v>
      </c>
      <c r="AH15" s="23" t="n">
        <v>0.53859540542134</v>
      </c>
      <c r="AI15" s="23" t="n">
        <v>0.496011280661024</v>
      </c>
      <c r="AJ15" s="23" t="n">
        <v>0.578537372125352</v>
      </c>
      <c r="AK15" s="23" t="n">
        <v>0.532469433759543</v>
      </c>
      <c r="AL15" s="23" t="n">
        <v>0.92658077370067</v>
      </c>
      <c r="AM15" s="23" t="n">
        <v>0.502666447583223</v>
      </c>
      <c r="AN15" s="23" t="n">
        <v>0.399786188600396</v>
      </c>
      <c r="AO15" s="23" t="n">
        <v>0.752488161561375</v>
      </c>
      <c r="AP15" s="23" t="n">
        <v>0.314339800563284</v>
      </c>
      <c r="AQ15" s="23"/>
      <c r="AR15" s="23" t="n">
        <v>0.472047035372328</v>
      </c>
      <c r="AS15" s="23" t="n">
        <v>0.759827583054988</v>
      </c>
      <c r="AT15" s="23" t="n">
        <v>0.46331079115168</v>
      </c>
    </row>
    <row r="16">
      <c r="B16" s="17" t="s">
        <v>122</v>
      </c>
      <c r="C16" s="23" t="n">
        <v>0.289856576216783</v>
      </c>
      <c r="D16" s="23" t="n">
        <v>0.163045173073971</v>
      </c>
      <c r="E16" s="23" t="n">
        <v>0.116175672979763</v>
      </c>
      <c r="F16" s="23" t="n">
        <v>0.350165804807778</v>
      </c>
      <c r="G16" s="23"/>
      <c r="H16" s="23" t="n">
        <v>0.104338005883501</v>
      </c>
      <c r="I16" s="23" t="n">
        <v>0.293717492735435</v>
      </c>
      <c r="J16" s="23"/>
      <c r="K16" s="23" t="n">
        <v>0.146796453495752</v>
      </c>
      <c r="L16" s="23"/>
      <c r="M16" s="23" t="n">
        <v>0.320595954989788</v>
      </c>
      <c r="N16" s="23" t="n">
        <v>0.088109271320256</v>
      </c>
      <c r="O16" s="23" t="n">
        <v>0.10129815906656</v>
      </c>
      <c r="P16" s="23" t="n">
        <v>0.0597840379652915</v>
      </c>
      <c r="Q16" s="23"/>
      <c r="R16" s="23" t="n">
        <v>0</v>
      </c>
      <c r="S16" s="23" t="n">
        <v>0.193567412386638</v>
      </c>
      <c r="T16" s="23" t="n">
        <v>0.376896392204465</v>
      </c>
      <c r="U16" s="23" t="n">
        <v>0.317611861177739</v>
      </c>
      <c r="V16" s="23" t="n">
        <v>0.307855582781392</v>
      </c>
      <c r="W16" s="23"/>
      <c r="X16" s="23" t="n">
        <v>0.329596727101873</v>
      </c>
      <c r="Y16" s="23" t="n">
        <v>0.555761004226611</v>
      </c>
      <c r="Z16" s="23" t="n">
        <v>0.141620767262542</v>
      </c>
      <c r="AA16" s="23" t="n">
        <v>0.0829340569640149</v>
      </c>
      <c r="AB16" s="23" t="n">
        <v>0.0588550148272289</v>
      </c>
      <c r="AC16" s="23" t="n">
        <v>0.62809573023046</v>
      </c>
      <c r="AD16" s="23" t="n">
        <v>0.0524640973339746</v>
      </c>
      <c r="AE16" s="23"/>
      <c r="AF16" s="23" t="n">
        <v>0.430542702742817</v>
      </c>
      <c r="AG16" s="23" t="n">
        <v>0.729623793241533</v>
      </c>
      <c r="AH16" s="23" t="n">
        <v>0.433227029839416</v>
      </c>
      <c r="AI16" s="23" t="n">
        <v>0.448898225334153</v>
      </c>
      <c r="AJ16" s="23" t="n">
        <v>0.26138813727784</v>
      </c>
      <c r="AK16" s="23" t="n">
        <v>0.213514343663596</v>
      </c>
      <c r="AL16" s="23" t="n">
        <v>0.0346008978521988</v>
      </c>
      <c r="AM16" s="23" t="n">
        <v>0.385570416062478</v>
      </c>
      <c r="AN16" s="23" t="n">
        <v>0.0393317257016691</v>
      </c>
      <c r="AO16" s="23" t="n">
        <v>0.247511838438626</v>
      </c>
      <c r="AP16" s="23" t="n">
        <v>0.142879391807987</v>
      </c>
      <c r="AQ16" s="23"/>
      <c r="AR16" s="23" t="n">
        <v>0.302564220249358</v>
      </c>
      <c r="AS16" s="23" t="n">
        <v>0.182747450236816</v>
      </c>
      <c r="AT16" s="23" t="n">
        <v>0.312985165827706</v>
      </c>
    </row>
    <row r="17">
      <c r="B17" s="17" t="s">
        <v>123</v>
      </c>
      <c r="C17" s="24" t="n">
        <v>0.216626352827875</v>
      </c>
      <c r="D17" s="24" t="n">
        <v>0.557147605305291</v>
      </c>
      <c r="E17" s="24" t="n">
        <v>0.498045099855212</v>
      </c>
      <c r="F17" s="24" t="n">
        <v>0.103645169765986</v>
      </c>
      <c r="G17" s="24"/>
      <c r="H17" s="24" t="n">
        <v>0.725555774818349</v>
      </c>
      <c r="I17" s="24" t="n">
        <v>0.214069453360433</v>
      </c>
      <c r="J17" s="24"/>
      <c r="K17" s="24" t="n">
        <v>0.520966465334843</v>
      </c>
      <c r="L17" s="24"/>
      <c r="M17" s="24" t="n">
        <v>0.167210139146672</v>
      </c>
      <c r="N17" s="24" t="n">
        <v>0.516208055114182</v>
      </c>
      <c r="O17" s="24" t="n">
        <v>0.583048015020478</v>
      </c>
      <c r="P17" s="24" t="n">
        <v>0.652255664529931</v>
      </c>
      <c r="Q17" s="24"/>
      <c r="R17" s="24" t="n">
        <v>0.722102329587235</v>
      </c>
      <c r="S17" s="24" t="n">
        <v>0.415228241757609</v>
      </c>
      <c r="T17" s="24" t="n">
        <v>0.074273350467687</v>
      </c>
      <c r="U17" s="24" t="n">
        <v>0.121145853267139</v>
      </c>
      <c r="V17" s="24" t="n">
        <v>0.198697966224558</v>
      </c>
      <c r="W17" s="24"/>
      <c r="X17" s="24" t="n">
        <v>0.201552311983101</v>
      </c>
      <c r="Y17" s="24" t="n">
        <v>-0.24199757280487</v>
      </c>
      <c r="Z17" s="24" t="n">
        <v>0.516869215655495</v>
      </c>
      <c r="AA17" s="24" t="n">
        <v>0.435738381339822</v>
      </c>
      <c r="AB17" s="24" t="n">
        <v>0.704538735065104</v>
      </c>
      <c r="AC17" s="24" t="n">
        <v>-0.291485010897884</v>
      </c>
      <c r="AD17" s="24" t="n">
        <v>0.844950200610867</v>
      </c>
      <c r="AE17" s="24"/>
      <c r="AF17" s="24" t="n">
        <v>-0.297390541872369</v>
      </c>
      <c r="AG17" s="24" t="n">
        <v>-0.50991395548552</v>
      </c>
      <c r="AH17" s="24" t="n">
        <v>0.105368375581925</v>
      </c>
      <c r="AI17" s="24" t="n">
        <v>0.0471130553268707</v>
      </c>
      <c r="AJ17" s="24" t="n">
        <v>0.317149234847511</v>
      </c>
      <c r="AK17" s="24" t="n">
        <v>0.318955090095947</v>
      </c>
      <c r="AL17" s="24" t="n">
        <v>0.891979875848471</v>
      </c>
      <c r="AM17" s="24" t="n">
        <v>0.117096031520745</v>
      </c>
      <c r="AN17" s="24" t="n">
        <v>0.360454462898727</v>
      </c>
      <c r="AO17" s="24" t="n">
        <v>0.504976323122749</v>
      </c>
      <c r="AP17" s="24" t="n">
        <v>0.171460408755298</v>
      </c>
      <c r="AQ17" s="24"/>
      <c r="AR17" s="24" t="n">
        <v>0.16948281512297</v>
      </c>
      <c r="AS17" s="24" t="n">
        <v>0.577080132818172</v>
      </c>
      <c r="AT17" s="24" t="n">
        <v>0.150325625323973</v>
      </c>
    </row>
    <row r="18">
      <c r="B18" s="18"/>
    </row>
    <row r="19">
      <c r="B19" t="s">
        <v>72</v>
      </c>
    </row>
    <row r="20">
      <c r="B20" t="s">
        <v>73</v>
      </c>
    </row>
    <row r="22">
      <c r="B22"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127</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116</v>
      </c>
      <c r="C9" s="16" t="n">
        <v>0.164478011439273</v>
      </c>
      <c r="D9" s="16" t="n">
        <v>0.215883934038287</v>
      </c>
      <c r="E9" s="16" t="n">
        <v>0.20197149239569</v>
      </c>
      <c r="F9" s="16" t="n">
        <v>0.148743156355108</v>
      </c>
      <c r="G9" s="16"/>
      <c r="H9" s="16" t="n">
        <v>0.450330864627257</v>
      </c>
      <c r="I9" s="16" t="n">
        <v>0.154989181824303</v>
      </c>
      <c r="J9" s="16"/>
      <c r="K9" s="16" t="n">
        <v>0.229111282257335</v>
      </c>
      <c r="L9" s="16"/>
      <c r="M9" s="16" t="n">
        <v>0.143747060590492</v>
      </c>
      <c r="N9" s="16" t="n">
        <v>0.30167375219176</v>
      </c>
      <c r="O9" s="16" t="n">
        <v>0.275330695584181</v>
      </c>
      <c r="P9" s="16" t="n">
        <v>0.366923010201638</v>
      </c>
      <c r="Q9" s="16"/>
      <c r="R9" s="16" t="n">
        <v>0.154942366514895</v>
      </c>
      <c r="S9" s="16" t="n">
        <v>0.283091439561246</v>
      </c>
      <c r="T9" s="16" t="n">
        <v>0.220145295160633</v>
      </c>
      <c r="U9" s="16" t="n">
        <v>0.0813047331360834</v>
      </c>
      <c r="V9" s="16" t="n">
        <v>0.156123094061848</v>
      </c>
      <c r="W9" s="16"/>
      <c r="X9" s="16" t="n">
        <v>0.0882382227139878</v>
      </c>
      <c r="Y9" s="16" t="n">
        <v>0.0654356112571765</v>
      </c>
      <c r="Z9" s="16" t="n">
        <v>0.270676079292429</v>
      </c>
      <c r="AA9" s="16" t="n">
        <v>0.276017232790436</v>
      </c>
      <c r="AB9" s="16" t="n">
        <v>0.274677205060293</v>
      </c>
      <c r="AC9" s="16" t="n">
        <v>0.157508873274927</v>
      </c>
      <c r="AD9" s="16" t="n">
        <v>0.417850188640528</v>
      </c>
      <c r="AE9" s="16"/>
      <c r="AF9" s="16" t="n">
        <v>0.0304236171864948</v>
      </c>
      <c r="AG9" s="16" t="n">
        <v>0.054055198464794</v>
      </c>
      <c r="AH9" s="16" t="n">
        <v>0.262942143012213</v>
      </c>
      <c r="AI9" s="16" t="n">
        <v>0.214788195552711</v>
      </c>
      <c r="AJ9" s="16" t="n">
        <v>0.294633675498156</v>
      </c>
      <c r="AK9" s="16" t="n">
        <v>0.131232745756035</v>
      </c>
      <c r="AL9" s="16" t="n">
        <v>0.245638708744183</v>
      </c>
      <c r="AM9" s="16" t="n">
        <v>0.1924085674924</v>
      </c>
      <c r="AN9" s="16" t="n">
        <v>0.240460542016878</v>
      </c>
      <c r="AO9" s="16" t="n">
        <v>0.149323359912542</v>
      </c>
      <c r="AP9" s="16" t="n">
        <v>0.0124191160948785</v>
      </c>
      <c r="AQ9" s="16"/>
      <c r="AR9" s="16" t="n">
        <v>0.147533517828181</v>
      </c>
      <c r="AS9" s="16" t="n">
        <v>0.36482041955755</v>
      </c>
      <c r="AT9" s="16" t="n">
        <v>0.103240283002733</v>
      </c>
    </row>
    <row r="10">
      <c r="B10" s="17" t="s">
        <v>117</v>
      </c>
      <c r="C10" s="16" t="n">
        <v>0.265444487727543</v>
      </c>
      <c r="D10" s="16" t="n">
        <v>0.410830839618763</v>
      </c>
      <c r="E10" s="16" t="n">
        <v>0.479890473234351</v>
      </c>
      <c r="F10" s="16" t="n">
        <v>0.192244373043269</v>
      </c>
      <c r="G10" s="16"/>
      <c r="H10" s="16" t="n">
        <v>0.351010975342804</v>
      </c>
      <c r="I10" s="16" t="n">
        <v>0.214259511953056</v>
      </c>
      <c r="J10" s="16"/>
      <c r="K10" s="16" t="n">
        <v>0.237938044072654</v>
      </c>
      <c r="L10" s="16"/>
      <c r="M10" s="16" t="n">
        <v>0.255075024890513</v>
      </c>
      <c r="N10" s="16" t="n">
        <v>0.317825954446361</v>
      </c>
      <c r="O10" s="16" t="n">
        <v>0.377070274014915</v>
      </c>
      <c r="P10" s="16" t="n">
        <v>0.355003511415983</v>
      </c>
      <c r="Q10" s="16"/>
      <c r="R10" s="16" t="n">
        <v>0.301107061374455</v>
      </c>
      <c r="S10" s="16" t="n">
        <v>0.21714752144907</v>
      </c>
      <c r="T10" s="16" t="n">
        <v>0.21409225032647</v>
      </c>
      <c r="U10" s="16" t="n">
        <v>0.453611440986466</v>
      </c>
      <c r="V10" s="16" t="n">
        <v>0.177824156711081</v>
      </c>
      <c r="W10" s="16"/>
      <c r="X10" s="16" t="n">
        <v>0.283735765200903</v>
      </c>
      <c r="Y10" s="16" t="n">
        <v>0.175973492151848</v>
      </c>
      <c r="Z10" s="16" t="n">
        <v>0.296878336988193</v>
      </c>
      <c r="AA10" s="16" t="n">
        <v>0.540913925040151</v>
      </c>
      <c r="AB10" s="16" t="n">
        <v>0.261649454337972</v>
      </c>
      <c r="AC10" s="16" t="n">
        <v>0.0962014660822</v>
      </c>
      <c r="AD10" s="16" t="n">
        <v>0.458275652510317</v>
      </c>
      <c r="AE10" s="16"/>
      <c r="AF10" s="16" t="n">
        <v>0.488330222603534</v>
      </c>
      <c r="AG10" s="16" t="n">
        <v>0.181317435511193</v>
      </c>
      <c r="AH10" s="16" t="n">
        <v>0.0456360434331657</v>
      </c>
      <c r="AI10" s="16" t="n">
        <v>0.171526304543932</v>
      </c>
      <c r="AJ10" s="16" t="n">
        <v>0.480762989957485</v>
      </c>
      <c r="AK10" s="16" t="n">
        <v>0.121920503168468</v>
      </c>
      <c r="AL10" s="16" t="n">
        <v>0.493958047181168</v>
      </c>
      <c r="AM10" s="16" t="n">
        <v>0.283928964232444</v>
      </c>
      <c r="AN10" s="16" t="n">
        <v>0.148859162339333</v>
      </c>
      <c r="AO10" s="16" t="n">
        <v>0.472447664438846</v>
      </c>
      <c r="AP10" s="16" t="n">
        <v>0.689346077900035</v>
      </c>
      <c r="AQ10" s="16"/>
      <c r="AR10" s="16" t="n">
        <v>0.254013452741513</v>
      </c>
      <c r="AS10" s="16" t="n">
        <v>0.147374105686947</v>
      </c>
      <c r="AT10" s="16" t="n">
        <v>0.357950424053659</v>
      </c>
    </row>
    <row r="11">
      <c r="B11" s="17" t="s">
        <v>118</v>
      </c>
      <c r="C11" s="16" t="n">
        <v>0.201323300738735</v>
      </c>
      <c r="D11" s="16" t="n">
        <v>0.0689293701304187</v>
      </c>
      <c r="E11" s="16" t="n">
        <v>0.0900376737726798</v>
      </c>
      <c r="F11" s="16" t="n">
        <v>0.245745355631222</v>
      </c>
      <c r="G11" s="16"/>
      <c r="H11" s="16" t="n">
        <v>0.108170771481692</v>
      </c>
      <c r="I11" s="16" t="n">
        <v>0.192079414062636</v>
      </c>
      <c r="J11" s="16"/>
      <c r="K11" s="16" t="n">
        <v>0.162833404903209</v>
      </c>
      <c r="L11" s="16"/>
      <c r="M11" s="16" t="n">
        <v>0.205276812379548</v>
      </c>
      <c r="N11" s="16" t="n">
        <v>0.172549098068332</v>
      </c>
      <c r="O11" s="16" t="n">
        <v>0.182900462943172</v>
      </c>
      <c r="P11" s="16" t="n">
        <v>0.184506437862758</v>
      </c>
      <c r="Q11" s="16"/>
      <c r="R11" s="16" t="n">
        <v>0.133026450848943</v>
      </c>
      <c r="S11" s="16" t="n">
        <v>0.283145340503022</v>
      </c>
      <c r="T11" s="16" t="n">
        <v>0.138427211441312</v>
      </c>
      <c r="U11" s="16" t="n">
        <v>0.308250824616819</v>
      </c>
      <c r="V11" s="16" t="n">
        <v>0.160597709366144</v>
      </c>
      <c r="W11" s="16"/>
      <c r="X11" s="16" t="n">
        <v>0.260884027307429</v>
      </c>
      <c r="Y11" s="16" t="n">
        <v>0.152585143818548</v>
      </c>
      <c r="Z11" s="16" t="n">
        <v>0.0175206319470783</v>
      </c>
      <c r="AA11" s="16" t="n">
        <v>0.00859036202910618</v>
      </c>
      <c r="AB11" s="16" t="n">
        <v>0.381792205598735</v>
      </c>
      <c r="AC11" s="16" t="n">
        <v>0.619146412941593</v>
      </c>
      <c r="AD11" s="16" t="n">
        <v>0.0471137165210331</v>
      </c>
      <c r="AE11" s="16"/>
      <c r="AF11" s="16" t="n">
        <v>0.00922610996363432</v>
      </c>
      <c r="AG11" s="16" t="n">
        <v>0.000801637685936099</v>
      </c>
      <c r="AH11" s="16" t="n">
        <v>0.240479229127665</v>
      </c>
      <c r="AI11" s="16" t="n">
        <v>0.462769347193745</v>
      </c>
      <c r="AJ11" s="16" t="n">
        <v>0.0745795680989676</v>
      </c>
      <c r="AK11" s="16" t="n">
        <v>0.251622083037872</v>
      </c>
      <c r="AL11" s="16" t="n">
        <v>0.255492852910702</v>
      </c>
      <c r="AM11" s="16" t="n">
        <v>0.288090901461614</v>
      </c>
      <c r="AN11" s="16" t="n">
        <v>0.00921559961306749</v>
      </c>
      <c r="AO11" s="16" t="n">
        <v>0.00265184366413688</v>
      </c>
      <c r="AP11" s="16" t="n">
        <v>0.155773141046223</v>
      </c>
      <c r="AQ11" s="16"/>
      <c r="AR11" s="16" t="n">
        <v>0.189388694570987</v>
      </c>
      <c r="AS11" s="16" t="n">
        <v>0.271198625831608</v>
      </c>
      <c r="AT11" s="16" t="n">
        <v>0.195834815107136</v>
      </c>
    </row>
    <row r="12">
      <c r="B12" s="17" t="s">
        <v>119</v>
      </c>
      <c r="C12" s="16" t="n">
        <v>0.120314539476926</v>
      </c>
      <c r="D12" s="16" t="n">
        <v>0.0296554561832678</v>
      </c>
      <c r="E12" s="16" t="n">
        <v>0.0976855038514477</v>
      </c>
      <c r="F12" s="16" t="n">
        <v>0.136550106216752</v>
      </c>
      <c r="G12" s="16"/>
      <c r="H12" s="16" t="n">
        <v>0.0240223733671128</v>
      </c>
      <c r="I12" s="16" t="n">
        <v>0.165997931889022</v>
      </c>
      <c r="J12" s="16"/>
      <c r="K12" s="16" t="n">
        <v>0.0840084530672429</v>
      </c>
      <c r="L12" s="16"/>
      <c r="M12" s="16" t="n">
        <v>0.125006825805817</v>
      </c>
      <c r="N12" s="16" t="n">
        <v>0.102500685133387</v>
      </c>
      <c r="O12" s="16" t="n">
        <v>0.0531110614320233</v>
      </c>
      <c r="P12" s="16" t="n">
        <v>0.0702370305306086</v>
      </c>
      <c r="Q12" s="16"/>
      <c r="R12" s="16" t="n">
        <v>0.133026450848943</v>
      </c>
      <c r="S12" s="16" t="n">
        <v>0.0103152882914273</v>
      </c>
      <c r="T12" s="16" t="n">
        <v>0.28564506736606</v>
      </c>
      <c r="U12" s="16" t="n">
        <v>0.0175586152913665</v>
      </c>
      <c r="V12" s="16" t="n">
        <v>0.123557957865126</v>
      </c>
      <c r="W12" s="16"/>
      <c r="X12" s="16" t="n">
        <v>0.157164834876173</v>
      </c>
      <c r="Y12" s="16" t="n">
        <v>0.178541055548243</v>
      </c>
      <c r="Z12" s="16" t="n">
        <v>0.133215849590629</v>
      </c>
      <c r="AA12" s="16" t="n">
        <v>0.000438530096453051</v>
      </c>
      <c r="AB12" s="16" t="n">
        <v>0.050618600966237</v>
      </c>
      <c r="AC12" s="16" t="n">
        <v>0.0767025644716655</v>
      </c>
      <c r="AD12" s="16" t="n">
        <v>0.0362279929448356</v>
      </c>
      <c r="AE12" s="16"/>
      <c r="AF12" s="16" t="n">
        <v>0.00439888403363976</v>
      </c>
      <c r="AG12" s="16" t="n">
        <v>0.568385129353238</v>
      </c>
      <c r="AH12" s="16" t="n">
        <v>0.000634302525590071</v>
      </c>
      <c r="AI12" s="16" t="n">
        <v>0.137427624469749</v>
      </c>
      <c r="AJ12" s="16" t="n">
        <v>0.0250065614536164</v>
      </c>
      <c r="AK12" s="16" t="n">
        <v>0.141551753105348</v>
      </c>
      <c r="AL12" s="16" t="n">
        <v>0.00110311762287968</v>
      </c>
      <c r="AM12" s="16" t="n">
        <v>0.0898927160738399</v>
      </c>
      <c r="AN12" s="16" t="n">
        <v>0.134506660853741</v>
      </c>
      <c r="AO12" s="16" t="n">
        <v>0.118398006927366</v>
      </c>
      <c r="AP12" s="16" t="n">
        <v>0</v>
      </c>
      <c r="AQ12" s="16"/>
      <c r="AR12" s="16" t="n">
        <v>0.0633094078346699</v>
      </c>
      <c r="AS12" s="16" t="n">
        <v>0.0202730001404593</v>
      </c>
      <c r="AT12" s="16" t="n">
        <v>0.323341878574174</v>
      </c>
    </row>
    <row r="13">
      <c r="B13" s="17" t="s">
        <v>120</v>
      </c>
      <c r="C13" s="16" t="n">
        <v>0.20786877084519</v>
      </c>
      <c r="D13" s="16" t="n">
        <v>0.25383686432081</v>
      </c>
      <c r="E13" s="16" t="n">
        <v>0.12235693629318</v>
      </c>
      <c r="F13" s="16" t="n">
        <v>0.225311863885736</v>
      </c>
      <c r="G13" s="16"/>
      <c r="H13" s="16" t="n">
        <v>0.0653100056296079</v>
      </c>
      <c r="I13" s="16" t="n">
        <v>0.22843653675378</v>
      </c>
      <c r="J13" s="16"/>
      <c r="K13" s="16" t="n">
        <v>0.22417169173981</v>
      </c>
      <c r="L13" s="16"/>
      <c r="M13" s="16" t="n">
        <v>0.227862763676682</v>
      </c>
      <c r="N13" s="16" t="n">
        <v>0.0722072715711663</v>
      </c>
      <c r="O13" s="16" t="n">
        <v>0.111587506025708</v>
      </c>
      <c r="P13" s="16" t="n">
        <v>0.0137047836053398</v>
      </c>
      <c r="Q13" s="16"/>
      <c r="R13" s="16" t="n">
        <v>0.266052901697886</v>
      </c>
      <c r="S13" s="16" t="n">
        <v>0.199058681783499</v>
      </c>
      <c r="T13" s="16" t="n">
        <v>0.0963438221204795</v>
      </c>
      <c r="U13" s="16" t="n">
        <v>0.132518316325473</v>
      </c>
      <c r="V13" s="16" t="n">
        <v>0.308143459785186</v>
      </c>
      <c r="W13" s="16"/>
      <c r="X13" s="16" t="n">
        <v>0.184639239081549</v>
      </c>
      <c r="Y13" s="16" t="n">
        <v>0.42364872108921</v>
      </c>
      <c r="Z13" s="16" t="n">
        <v>0.262333774602355</v>
      </c>
      <c r="AA13" s="16" t="n">
        <v>0.174039950043854</v>
      </c>
      <c r="AB13" s="16" t="n">
        <v>0.0212043004265922</v>
      </c>
      <c r="AC13" s="16" t="n">
        <v>0.0504406832296143</v>
      </c>
      <c r="AD13" s="16" t="n">
        <v>0.0405324493832866</v>
      </c>
      <c r="AE13" s="16"/>
      <c r="AF13" s="16" t="n">
        <v>0.467621166212697</v>
      </c>
      <c r="AG13" s="16" t="n">
        <v>0.195440598984839</v>
      </c>
      <c r="AH13" s="16" t="n">
        <v>0.432645371360693</v>
      </c>
      <c r="AI13" s="16" t="n">
        <v>0.0134885282398623</v>
      </c>
      <c r="AJ13" s="16" t="n">
        <v>0.125017204991775</v>
      </c>
      <c r="AK13" s="16" t="n">
        <v>0.282016237086717</v>
      </c>
      <c r="AL13" s="16" t="n">
        <v>0.00380727354106662</v>
      </c>
      <c r="AM13" s="16" t="n">
        <v>0.139942905270732</v>
      </c>
      <c r="AN13" s="16" t="n">
        <v>0.46695803517698</v>
      </c>
      <c r="AO13" s="16" t="n">
        <v>0.247511838438626</v>
      </c>
      <c r="AP13" s="16" t="n">
        <v>0.142461664958863</v>
      </c>
      <c r="AQ13" s="16"/>
      <c r="AR13" s="16" t="n">
        <v>0.284267870217369</v>
      </c>
      <c r="AS13" s="16" t="n">
        <v>0.183249400200726</v>
      </c>
      <c r="AT13" s="16" t="n">
        <v>0.0196325992622973</v>
      </c>
    </row>
    <row r="14">
      <c r="B14" s="17" t="s">
        <v>85</v>
      </c>
      <c r="C14" s="16" t="n">
        <v>0.0405708897723336</v>
      </c>
      <c r="D14" s="16" t="n">
        <v>0.0208635357084533</v>
      </c>
      <c r="E14" s="16" t="n">
        <v>0.00805792045265161</v>
      </c>
      <c r="F14" s="16" t="n">
        <v>0.0514051448679141</v>
      </c>
      <c r="G14" s="16"/>
      <c r="H14" s="16" t="n">
        <v>0.00115500955152669</v>
      </c>
      <c r="I14" s="16" t="n">
        <v>0.0442374235172028</v>
      </c>
      <c r="J14" s="16"/>
      <c r="K14" s="16" t="n">
        <v>0.0619371239597485</v>
      </c>
      <c r="L14" s="16"/>
      <c r="M14" s="16" t="n">
        <v>0.0430315126569479</v>
      </c>
      <c r="N14" s="16" t="n">
        <v>0.0332432385889936</v>
      </c>
      <c r="O14" s="16" t="n">
        <v>0</v>
      </c>
      <c r="P14" s="16" t="n">
        <v>0.00962522638367261</v>
      </c>
      <c r="Q14" s="16"/>
      <c r="R14" s="16" t="n">
        <v>0.0118447687148789</v>
      </c>
      <c r="S14" s="16" t="n">
        <v>0.00724172841173689</v>
      </c>
      <c r="T14" s="16" t="n">
        <v>0.0453463535850439</v>
      </c>
      <c r="U14" s="16" t="n">
        <v>0.00675606964379285</v>
      </c>
      <c r="V14" s="16" t="n">
        <v>0.0737536222106152</v>
      </c>
      <c r="W14" s="16"/>
      <c r="X14" s="16" t="n">
        <v>0.0253379108199585</v>
      </c>
      <c r="Y14" s="16" t="n">
        <v>0.00381597613497403</v>
      </c>
      <c r="Z14" s="16" t="n">
        <v>0.0193753275793156</v>
      </c>
      <c r="AA14" s="16" t="n">
        <v>0</v>
      </c>
      <c r="AB14" s="16" t="n">
        <v>0.0100582336101709</v>
      </c>
      <c r="AC14" s="16" t="n">
        <v>0</v>
      </c>
      <c r="AD14" s="16" t="n">
        <v>0</v>
      </c>
      <c r="AE14" s="16"/>
      <c r="AF14" s="16" t="n">
        <v>0</v>
      </c>
      <c r="AG14" s="16" t="n">
        <v>0</v>
      </c>
      <c r="AH14" s="16" t="n">
        <v>0.0176629105406724</v>
      </c>
      <c r="AI14" s="16" t="n">
        <v>0</v>
      </c>
      <c r="AJ14" s="16" t="n">
        <v>0</v>
      </c>
      <c r="AK14" s="16" t="n">
        <v>0.0716566778455601</v>
      </c>
      <c r="AL14" s="16" t="n">
        <v>0</v>
      </c>
      <c r="AM14" s="16" t="n">
        <v>0.00573594546897082</v>
      </c>
      <c r="AN14" s="16" t="n">
        <v>0</v>
      </c>
      <c r="AO14" s="16" t="n">
        <v>0.00966728661848331</v>
      </c>
      <c r="AP14" s="16" t="n">
        <v>0</v>
      </c>
      <c r="AQ14" s="16"/>
      <c r="AR14" s="16" t="n">
        <v>0.0614870568072798</v>
      </c>
      <c r="AS14" s="16" t="n">
        <v>0.0130844485827103</v>
      </c>
      <c r="AT14" s="16" t="n">
        <v>0</v>
      </c>
    </row>
    <row r="15">
      <c r="B15" s="17" t="s">
        <v>121</v>
      </c>
      <c r="C15" s="23" t="n">
        <v>0.429922499166816</v>
      </c>
      <c r="D15" s="23" t="n">
        <v>0.62671477365705</v>
      </c>
      <c r="E15" s="23" t="n">
        <v>0.681861965630041</v>
      </c>
      <c r="F15" s="23" t="n">
        <v>0.340987529398377</v>
      </c>
      <c r="G15" s="23"/>
      <c r="H15" s="23" t="n">
        <v>0.80134183997006</v>
      </c>
      <c r="I15" s="23" t="n">
        <v>0.369248693777359</v>
      </c>
      <c r="J15" s="23"/>
      <c r="K15" s="23" t="n">
        <v>0.467049326329989</v>
      </c>
      <c r="L15" s="23"/>
      <c r="M15" s="23" t="n">
        <v>0.398822085481005</v>
      </c>
      <c r="N15" s="23" t="n">
        <v>0.619499706638121</v>
      </c>
      <c r="O15" s="23" t="n">
        <v>0.652400969599097</v>
      </c>
      <c r="P15" s="23" t="n">
        <v>0.721926521617621</v>
      </c>
      <c r="Q15" s="23"/>
      <c r="R15" s="23" t="n">
        <v>0.456049427889349</v>
      </c>
      <c r="S15" s="23" t="n">
        <v>0.500238961010316</v>
      </c>
      <c r="T15" s="23" t="n">
        <v>0.434237545487104</v>
      </c>
      <c r="U15" s="23" t="n">
        <v>0.534916174122549</v>
      </c>
      <c r="V15" s="23" t="n">
        <v>0.333947250772929</v>
      </c>
      <c r="W15" s="23"/>
      <c r="X15" s="23" t="n">
        <v>0.37197398791489</v>
      </c>
      <c r="Y15" s="23" t="n">
        <v>0.241409103409025</v>
      </c>
      <c r="Z15" s="23" t="n">
        <v>0.567554416280622</v>
      </c>
      <c r="AA15" s="23" t="n">
        <v>0.816931157830587</v>
      </c>
      <c r="AB15" s="23" t="n">
        <v>0.536326659398265</v>
      </c>
      <c r="AC15" s="23" t="n">
        <v>0.253710339357127</v>
      </c>
      <c r="AD15" s="23" t="n">
        <v>0.876125841150845</v>
      </c>
      <c r="AE15" s="23"/>
      <c r="AF15" s="23" t="n">
        <v>0.518753839790029</v>
      </c>
      <c r="AG15" s="23" t="n">
        <v>0.235372633975987</v>
      </c>
      <c r="AH15" s="23" t="n">
        <v>0.308578186445379</v>
      </c>
      <c r="AI15" s="23" t="n">
        <v>0.386314500096643</v>
      </c>
      <c r="AJ15" s="23" t="n">
        <v>0.775396665455641</v>
      </c>
      <c r="AK15" s="23" t="n">
        <v>0.253153248924503</v>
      </c>
      <c r="AL15" s="23" t="n">
        <v>0.739596755925352</v>
      </c>
      <c r="AM15" s="23" t="n">
        <v>0.476337531724843</v>
      </c>
      <c r="AN15" s="23" t="n">
        <v>0.389319704356211</v>
      </c>
      <c r="AO15" s="23" t="n">
        <v>0.621771024351388</v>
      </c>
      <c r="AP15" s="23" t="n">
        <v>0.701765193994913</v>
      </c>
      <c r="AQ15" s="23"/>
      <c r="AR15" s="23" t="n">
        <v>0.401546970569694</v>
      </c>
      <c r="AS15" s="23" t="n">
        <v>0.512194525244496</v>
      </c>
      <c r="AT15" s="23" t="n">
        <v>0.461190707056393</v>
      </c>
    </row>
    <row r="16">
      <c r="B16" s="17" t="s">
        <v>122</v>
      </c>
      <c r="C16" s="23" t="n">
        <v>0.328183310322116</v>
      </c>
      <c r="D16" s="23" t="n">
        <v>0.283492320504078</v>
      </c>
      <c r="E16" s="23" t="n">
        <v>0.220042440144628</v>
      </c>
      <c r="F16" s="23" t="n">
        <v>0.361861970102487</v>
      </c>
      <c r="G16" s="23"/>
      <c r="H16" s="23" t="n">
        <v>0.0893323789967207</v>
      </c>
      <c r="I16" s="23" t="n">
        <v>0.394434468642802</v>
      </c>
      <c r="J16" s="23"/>
      <c r="K16" s="23" t="n">
        <v>0.308180144807053</v>
      </c>
      <c r="L16" s="23"/>
      <c r="M16" s="23" t="n">
        <v>0.352869589482499</v>
      </c>
      <c r="N16" s="23" t="n">
        <v>0.174707956704553</v>
      </c>
      <c r="O16" s="23" t="n">
        <v>0.164698567457731</v>
      </c>
      <c r="P16" s="23" t="n">
        <v>0.0839418141359484</v>
      </c>
      <c r="Q16" s="23"/>
      <c r="R16" s="23" t="n">
        <v>0.399079352546829</v>
      </c>
      <c r="S16" s="23" t="n">
        <v>0.209373970074926</v>
      </c>
      <c r="T16" s="23" t="n">
        <v>0.38198888948654</v>
      </c>
      <c r="U16" s="23" t="n">
        <v>0.150076931616839</v>
      </c>
      <c r="V16" s="23" t="n">
        <v>0.431701417650312</v>
      </c>
      <c r="W16" s="23"/>
      <c r="X16" s="23" t="n">
        <v>0.341804073957722</v>
      </c>
      <c r="Y16" s="23" t="n">
        <v>0.602189776637453</v>
      </c>
      <c r="Z16" s="23" t="n">
        <v>0.395549624192984</v>
      </c>
      <c r="AA16" s="23" t="n">
        <v>0.174478480140307</v>
      </c>
      <c r="AB16" s="23" t="n">
        <v>0.0718229013928292</v>
      </c>
      <c r="AC16" s="23" t="n">
        <v>0.12714324770128</v>
      </c>
      <c r="AD16" s="23" t="n">
        <v>0.0767604423281222</v>
      </c>
      <c r="AE16" s="23"/>
      <c r="AF16" s="23" t="n">
        <v>0.472020050246337</v>
      </c>
      <c r="AG16" s="23" t="n">
        <v>0.763825728338077</v>
      </c>
      <c r="AH16" s="23" t="n">
        <v>0.433279673886283</v>
      </c>
      <c r="AI16" s="23" t="n">
        <v>0.150916152709612</v>
      </c>
      <c r="AJ16" s="23" t="n">
        <v>0.150023766445391</v>
      </c>
      <c r="AK16" s="23" t="n">
        <v>0.423567990192065</v>
      </c>
      <c r="AL16" s="23" t="n">
        <v>0.0049103911639463</v>
      </c>
      <c r="AM16" s="23" t="n">
        <v>0.229835621344572</v>
      </c>
      <c r="AN16" s="23" t="n">
        <v>0.601464696030721</v>
      </c>
      <c r="AO16" s="23" t="n">
        <v>0.365909845365992</v>
      </c>
      <c r="AP16" s="23" t="n">
        <v>0.142461664958863</v>
      </c>
      <c r="AQ16" s="23"/>
      <c r="AR16" s="23" t="n">
        <v>0.347577278052039</v>
      </c>
      <c r="AS16" s="23" t="n">
        <v>0.203522400341185</v>
      </c>
      <c r="AT16" s="23" t="n">
        <v>0.342974477836471</v>
      </c>
    </row>
    <row r="17">
      <c r="B17" s="17" t="s">
        <v>123</v>
      </c>
      <c r="C17" s="24" t="n">
        <v>0.101739188844699</v>
      </c>
      <c r="D17" s="24" t="n">
        <v>0.343222453152972</v>
      </c>
      <c r="E17" s="24" t="n">
        <v>0.461819525485414</v>
      </c>
      <c r="F17" s="24" t="n">
        <v>-0.0208744407041106</v>
      </c>
      <c r="G17" s="24"/>
      <c r="H17" s="24" t="n">
        <v>0.71200946097334</v>
      </c>
      <c r="I17" s="24" t="n">
        <v>-0.0251857748654424</v>
      </c>
      <c r="J17" s="24"/>
      <c r="K17" s="24" t="n">
        <v>0.158869181522936</v>
      </c>
      <c r="L17" s="24"/>
      <c r="M17" s="24" t="n">
        <v>0.0459524959985064</v>
      </c>
      <c r="N17" s="24" t="n">
        <v>0.444791749933568</v>
      </c>
      <c r="O17" s="24" t="n">
        <v>0.487702402141365</v>
      </c>
      <c r="P17" s="24" t="n">
        <v>0.637984707481673</v>
      </c>
      <c r="Q17" s="24"/>
      <c r="R17" s="24" t="n">
        <v>0.0569700753425207</v>
      </c>
      <c r="S17" s="24" t="n">
        <v>0.29086499093539</v>
      </c>
      <c r="T17" s="24" t="n">
        <v>0.0522486560005636</v>
      </c>
      <c r="U17" s="24" t="n">
        <v>0.38483924250571</v>
      </c>
      <c r="V17" s="24" t="n">
        <v>-0.0977541668773827</v>
      </c>
      <c r="W17" s="24"/>
      <c r="X17" s="24" t="n">
        <v>0.0301699139571684</v>
      </c>
      <c r="Y17" s="24" t="n">
        <v>-0.360780673228428</v>
      </c>
      <c r="Z17" s="24" t="n">
        <v>0.172004792087637</v>
      </c>
      <c r="AA17" s="24" t="n">
        <v>0.64245267769028</v>
      </c>
      <c r="AB17" s="24" t="n">
        <v>0.464503758005436</v>
      </c>
      <c r="AC17" s="24" t="n">
        <v>0.126567091655847</v>
      </c>
      <c r="AD17" s="24" t="n">
        <v>0.799365398822723</v>
      </c>
      <c r="AE17" s="24"/>
      <c r="AF17" s="24" t="n">
        <v>0.0467337895436916</v>
      </c>
      <c r="AG17" s="24" t="n">
        <v>-0.52845309436209</v>
      </c>
      <c r="AH17" s="24" t="n">
        <v>-0.124701487440904</v>
      </c>
      <c r="AI17" s="24" t="n">
        <v>0.235398347387031</v>
      </c>
      <c r="AJ17" s="24" t="n">
        <v>0.62537289901025</v>
      </c>
      <c r="AK17" s="24" t="n">
        <v>-0.170414741267562</v>
      </c>
      <c r="AL17" s="24" t="n">
        <v>0.734686364761406</v>
      </c>
      <c r="AM17" s="24" t="n">
        <v>0.246501910380271</v>
      </c>
      <c r="AN17" s="24" t="n">
        <v>-0.21214499167451</v>
      </c>
      <c r="AO17" s="24" t="n">
        <v>0.255861178985396</v>
      </c>
      <c r="AP17" s="24" t="n">
        <v>0.55930352903605</v>
      </c>
      <c r="AQ17" s="24"/>
      <c r="AR17" s="24" t="n">
        <v>0.0539696925176558</v>
      </c>
      <c r="AS17" s="24" t="n">
        <v>0.308672124903311</v>
      </c>
      <c r="AT17" s="24" t="n">
        <v>0.118216229219921</v>
      </c>
    </row>
    <row r="18">
      <c r="B18" s="18"/>
    </row>
    <row r="19">
      <c r="B19" t="s">
        <v>72</v>
      </c>
    </row>
    <row r="20">
      <c r="B20" t="s">
        <v>73</v>
      </c>
    </row>
    <row r="22">
      <c r="B22"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128</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116</v>
      </c>
      <c r="C9" s="16" t="n">
        <v>0.179841039873604</v>
      </c>
      <c r="D9" s="16" t="n">
        <v>0.225896571427077</v>
      </c>
      <c r="E9" s="16" t="n">
        <v>0.149052513371435</v>
      </c>
      <c r="F9" s="16" t="n">
        <v>0.182787239998321</v>
      </c>
      <c r="G9" s="16"/>
      <c r="H9" s="16" t="n">
        <v>0.525757420768971</v>
      </c>
      <c r="I9" s="16" t="n">
        <v>0.194404052301791</v>
      </c>
      <c r="J9" s="16"/>
      <c r="K9" s="16" t="n">
        <v>0.189806049193925</v>
      </c>
      <c r="L9" s="16"/>
      <c r="M9" s="16" t="n">
        <v>0.164289155805113</v>
      </c>
      <c r="N9" s="16" t="n">
        <v>0.26565954423636</v>
      </c>
      <c r="O9" s="16" t="n">
        <v>0.331381760524473</v>
      </c>
      <c r="P9" s="16" t="n">
        <v>0.284766480885375</v>
      </c>
      <c r="Q9" s="16"/>
      <c r="R9" s="16" t="n">
        <v>0.290437846726889</v>
      </c>
      <c r="S9" s="16" t="n">
        <v>0.120217609841706</v>
      </c>
      <c r="T9" s="16" t="n">
        <v>0.141244500046392</v>
      </c>
      <c r="U9" s="16" t="n">
        <v>0.115400328970192</v>
      </c>
      <c r="V9" s="16" t="n">
        <v>0.238098537832794</v>
      </c>
      <c r="W9" s="16"/>
      <c r="X9" s="16" t="n">
        <v>0.139257554111675</v>
      </c>
      <c r="Y9" s="16" t="n">
        <v>0.102023741237316</v>
      </c>
      <c r="Z9" s="16" t="n">
        <v>0.148998567532155</v>
      </c>
      <c r="AA9" s="16" t="n">
        <v>0.126460556741576</v>
      </c>
      <c r="AB9" s="16" t="n">
        <v>0.449064557801279</v>
      </c>
      <c r="AC9" s="16" t="n">
        <v>0.801045885865936</v>
      </c>
      <c r="AD9" s="16" t="n">
        <v>0.422839391316838</v>
      </c>
      <c r="AE9" s="16"/>
      <c r="AF9" s="16" t="n">
        <v>0.0702265056241789</v>
      </c>
      <c r="AG9" s="16" t="n">
        <v>0.0520547009246326</v>
      </c>
      <c r="AH9" s="16" t="n">
        <v>0.485894844894441</v>
      </c>
      <c r="AI9" s="16" t="n">
        <v>0.339947701132447</v>
      </c>
      <c r="AJ9" s="16" t="n">
        <v>0.119777148245119</v>
      </c>
      <c r="AK9" s="16" t="n">
        <v>0.0678612857891473</v>
      </c>
      <c r="AL9" s="16" t="n">
        <v>0.260403917403709</v>
      </c>
      <c r="AM9" s="16" t="n">
        <v>0.141484984518173</v>
      </c>
      <c r="AN9" s="16" t="n">
        <v>0.0871304887567481</v>
      </c>
      <c r="AO9" s="16" t="n">
        <v>0.375577131984475</v>
      </c>
      <c r="AP9" s="16" t="n">
        <v>0.013603812945621</v>
      </c>
      <c r="AQ9" s="16"/>
      <c r="AR9" s="16" t="n">
        <v>0.194161410005937</v>
      </c>
      <c r="AS9" s="16" t="n">
        <v>0.296619729898109</v>
      </c>
      <c r="AT9" s="16" t="n">
        <v>0.0804067734145107</v>
      </c>
    </row>
    <row r="10">
      <c r="B10" s="17" t="s">
        <v>117</v>
      </c>
      <c r="C10" s="16" t="n">
        <v>0.27035835190815</v>
      </c>
      <c r="D10" s="16" t="n">
        <v>0.183320324961079</v>
      </c>
      <c r="E10" s="16" t="n">
        <v>0.359579423339147</v>
      </c>
      <c r="F10" s="16" t="n">
        <v>0.256574415949854</v>
      </c>
      <c r="G10" s="16"/>
      <c r="H10" s="16" t="n">
        <v>0.0562735197245922</v>
      </c>
      <c r="I10" s="16" t="n">
        <v>0.226825448532103</v>
      </c>
      <c r="J10" s="16"/>
      <c r="K10" s="16" t="n">
        <v>0.35639081098042</v>
      </c>
      <c r="L10" s="16"/>
      <c r="M10" s="16" t="n">
        <v>0.261013525428438</v>
      </c>
      <c r="N10" s="16" t="n">
        <v>0.308364368635857</v>
      </c>
      <c r="O10" s="16" t="n">
        <v>0.385496781076292</v>
      </c>
      <c r="P10" s="16" t="n">
        <v>0.409241880219269</v>
      </c>
      <c r="Q10" s="16"/>
      <c r="R10" s="16" t="n">
        <v>0.287776321906897</v>
      </c>
      <c r="S10" s="16" t="n">
        <v>0.221594922141067</v>
      </c>
      <c r="T10" s="16" t="n">
        <v>0.313697825662371</v>
      </c>
      <c r="U10" s="16" t="n">
        <v>0.317325600408915</v>
      </c>
      <c r="V10" s="16" t="n">
        <v>0.230162851316085</v>
      </c>
      <c r="W10" s="16"/>
      <c r="X10" s="16" t="n">
        <v>0.263019625529479</v>
      </c>
      <c r="Y10" s="16" t="n">
        <v>0.208240368084868</v>
      </c>
      <c r="Z10" s="16" t="n">
        <v>0.391117246182479</v>
      </c>
      <c r="AA10" s="16" t="n">
        <v>0.302031353003457</v>
      </c>
      <c r="AB10" s="16" t="n">
        <v>0.363179290413202</v>
      </c>
      <c r="AC10" s="16" t="n">
        <v>0.144410089341495</v>
      </c>
      <c r="AD10" s="16" t="n">
        <v>0.469081217926243</v>
      </c>
      <c r="AE10" s="16"/>
      <c r="AF10" s="16" t="n">
        <v>0.490328528147205</v>
      </c>
      <c r="AG10" s="16" t="n">
        <v>0.0194258379330432</v>
      </c>
      <c r="AH10" s="16" t="n">
        <v>0.262091095935736</v>
      </c>
      <c r="AI10" s="16" t="n">
        <v>0.2816548718267</v>
      </c>
      <c r="AJ10" s="16" t="n">
        <v>0.182827016302964</v>
      </c>
      <c r="AK10" s="16" t="n">
        <v>0.197339026424324</v>
      </c>
      <c r="AL10" s="16" t="n">
        <v>0.478113313998921</v>
      </c>
      <c r="AM10" s="16" t="n">
        <v>0.239070000544966</v>
      </c>
      <c r="AN10" s="16" t="n">
        <v>0.330817040409537</v>
      </c>
      <c r="AO10" s="16" t="n">
        <v>0.594546052995758</v>
      </c>
      <c r="AP10" s="16" t="n">
        <v>0.300735987617663</v>
      </c>
      <c r="AQ10" s="16"/>
      <c r="AR10" s="16" t="n">
        <v>0.251494923762398</v>
      </c>
      <c r="AS10" s="16" t="n">
        <v>0.460480413852009</v>
      </c>
      <c r="AT10" s="16" t="n">
        <v>0.219576373801426</v>
      </c>
    </row>
    <row r="11">
      <c r="B11" s="17" t="s">
        <v>118</v>
      </c>
      <c r="C11" s="16" t="n">
        <v>0.264391030224534</v>
      </c>
      <c r="D11" s="16" t="n">
        <v>0.271648483149177</v>
      </c>
      <c r="E11" s="16" t="n">
        <v>0.274166835454707</v>
      </c>
      <c r="F11" s="16" t="n">
        <v>0.260982932540241</v>
      </c>
      <c r="G11" s="16"/>
      <c r="H11" s="16" t="n">
        <v>0.347037833823614</v>
      </c>
      <c r="I11" s="16" t="n">
        <v>0.249243073208305</v>
      </c>
      <c r="J11" s="16"/>
      <c r="K11" s="16" t="n">
        <v>0.195087767068513</v>
      </c>
      <c r="L11" s="16"/>
      <c r="M11" s="16" t="n">
        <v>0.273573264022621</v>
      </c>
      <c r="N11" s="16" t="n">
        <v>0.220183750470457</v>
      </c>
      <c r="O11" s="16" t="n">
        <v>0.150906677234694</v>
      </c>
      <c r="P11" s="16" t="n">
        <v>0.213324536873155</v>
      </c>
      <c r="Q11" s="16"/>
      <c r="R11" s="16" t="n">
        <v>0.266052901697886</v>
      </c>
      <c r="S11" s="16" t="n">
        <v>0.547567114362017</v>
      </c>
      <c r="T11" s="16" t="n">
        <v>0.105242056374645</v>
      </c>
      <c r="U11" s="16" t="n">
        <v>0.411687687762999</v>
      </c>
      <c r="V11" s="16" t="n">
        <v>0.174997158447199</v>
      </c>
      <c r="W11" s="16"/>
      <c r="X11" s="16" t="n">
        <v>0.399984678941428</v>
      </c>
      <c r="Y11" s="16" t="n">
        <v>0.20141992783808</v>
      </c>
      <c r="Z11" s="16" t="n">
        <v>0.0727686599536148</v>
      </c>
      <c r="AA11" s="16" t="n">
        <v>0.317975656016229</v>
      </c>
      <c r="AB11" s="16" t="n">
        <v>0.114418362517303</v>
      </c>
      <c r="AC11" s="16" t="n">
        <v>0.0545440247925685</v>
      </c>
      <c r="AD11" s="16" t="n">
        <v>0.0893831956936818</v>
      </c>
      <c r="AE11" s="16"/>
      <c r="AF11" s="16" t="n">
        <v>0.00565793822539844</v>
      </c>
      <c r="AG11" s="16" t="n">
        <v>0.048337606280026</v>
      </c>
      <c r="AH11" s="16" t="n">
        <v>0.0310420268923475</v>
      </c>
      <c r="AI11" s="16" t="n">
        <v>0.207333450202295</v>
      </c>
      <c r="AJ11" s="16" t="n">
        <v>0.439628232211621</v>
      </c>
      <c r="AK11" s="16" t="n">
        <v>0.408979043096635</v>
      </c>
      <c r="AL11" s="16" t="n">
        <v>0.237435316720906</v>
      </c>
      <c r="AM11" s="16" t="n">
        <v>0.353522598789736</v>
      </c>
      <c r="AN11" s="16" t="n">
        <v>0.0861366945804155</v>
      </c>
      <c r="AO11" s="16" t="n">
        <v>0.0105422417827998</v>
      </c>
      <c r="AP11" s="16" t="n">
        <v>0.542780807628729</v>
      </c>
      <c r="AQ11" s="16"/>
      <c r="AR11" s="16" t="n">
        <v>0.216994159064736</v>
      </c>
      <c r="AS11" s="16" t="n">
        <v>0.0461351226221826</v>
      </c>
      <c r="AT11" s="16" t="n">
        <v>0.504579812744268</v>
      </c>
    </row>
    <row r="12">
      <c r="B12" s="17" t="s">
        <v>119</v>
      </c>
      <c r="C12" s="16" t="n">
        <v>0.0441535589130265</v>
      </c>
      <c r="D12" s="16" t="n">
        <v>0.0541483518522392</v>
      </c>
      <c r="E12" s="16" t="n">
        <v>0.100830346960556</v>
      </c>
      <c r="F12" s="16" t="n">
        <v>0.0280199359216907</v>
      </c>
      <c r="G12" s="16"/>
      <c r="H12" s="16" t="n">
        <v>0.02858625023412</v>
      </c>
      <c r="I12" s="16" t="n">
        <v>0.0392544124377164</v>
      </c>
      <c r="J12" s="16"/>
      <c r="K12" s="16" t="n">
        <v>0.0640188219045777</v>
      </c>
      <c r="L12" s="16"/>
      <c r="M12" s="16" t="n">
        <v>0.0332472956065638</v>
      </c>
      <c r="N12" s="16" t="n">
        <v>0.140025479024746</v>
      </c>
      <c r="O12" s="16" t="n">
        <v>0.0525724796267749</v>
      </c>
      <c r="P12" s="16" t="n">
        <v>0.0474877861596693</v>
      </c>
      <c r="Q12" s="16"/>
      <c r="R12" s="16" t="n">
        <v>0.0108617101045057</v>
      </c>
      <c r="S12" s="16" t="n">
        <v>0.0967186904560804</v>
      </c>
      <c r="T12" s="16" t="n">
        <v>0.0722021708124465</v>
      </c>
      <c r="U12" s="16" t="n">
        <v>0.0299724665599282</v>
      </c>
      <c r="V12" s="16" t="n">
        <v>0.0297137885256563</v>
      </c>
      <c r="W12" s="16"/>
      <c r="X12" s="16" t="n">
        <v>0.0178336233820411</v>
      </c>
      <c r="Y12" s="16" t="n">
        <v>0.0612742633381674</v>
      </c>
      <c r="Z12" s="16" t="n">
        <v>0.139713299115422</v>
      </c>
      <c r="AA12" s="16" t="n">
        <v>0.0904401529661388</v>
      </c>
      <c r="AB12" s="16" t="n">
        <v>0.0384298376337914</v>
      </c>
      <c r="AC12" s="16" t="n">
        <v>0</v>
      </c>
      <c r="AD12" s="16" t="n">
        <v>0.00542398981246135</v>
      </c>
      <c r="AE12" s="16"/>
      <c r="AF12" s="16" t="n">
        <v>0.433787028003218</v>
      </c>
      <c r="AG12" s="16" t="n">
        <v>0.162765788924787</v>
      </c>
      <c r="AH12" s="16" t="n">
        <v>0.000634302525590071</v>
      </c>
      <c r="AI12" s="16" t="n">
        <v>0.000756599256647611</v>
      </c>
      <c r="AJ12" s="16" t="n">
        <v>0.000324166891035781</v>
      </c>
      <c r="AK12" s="16" t="n">
        <v>0.0140553159339533</v>
      </c>
      <c r="AL12" s="16" t="n">
        <v>0.0205561636557262</v>
      </c>
      <c r="AM12" s="16" t="n">
        <v>0.120243565407422</v>
      </c>
      <c r="AN12" s="16" t="n">
        <v>0.0671365452782745</v>
      </c>
      <c r="AO12" s="16" t="n">
        <v>0.00966728661848331</v>
      </c>
      <c r="AP12" s="16" t="n">
        <v>0</v>
      </c>
      <c r="AQ12" s="16"/>
      <c r="AR12" s="16" t="n">
        <v>0.0347437883747738</v>
      </c>
      <c r="AS12" s="16" t="n">
        <v>0.0950035334571062</v>
      </c>
      <c r="AT12" s="16" t="n">
        <v>0.0420683337831787</v>
      </c>
    </row>
    <row r="13">
      <c r="B13" s="17" t="s">
        <v>120</v>
      </c>
      <c r="C13" s="16" t="n">
        <v>0.181240510772346</v>
      </c>
      <c r="D13" s="16" t="n">
        <v>0.244122732901974</v>
      </c>
      <c r="E13" s="16" t="n">
        <v>0.112134313813222</v>
      </c>
      <c r="F13" s="16" t="n">
        <v>0.192429123851516</v>
      </c>
      <c r="G13" s="16"/>
      <c r="H13" s="16" t="n">
        <v>0.0411899658971757</v>
      </c>
      <c r="I13" s="16" t="n">
        <v>0.205264160129945</v>
      </c>
      <c r="J13" s="16"/>
      <c r="K13" s="16" t="n">
        <v>0.130230820435738</v>
      </c>
      <c r="L13" s="16"/>
      <c r="M13" s="16" t="n">
        <v>0.203329490151842</v>
      </c>
      <c r="N13" s="16" t="n">
        <v>0.0245726191690417</v>
      </c>
      <c r="O13" s="16" t="n">
        <v>0.0796423015377665</v>
      </c>
      <c r="P13" s="16" t="n">
        <v>0.032055297875265</v>
      </c>
      <c r="Q13" s="16"/>
      <c r="R13" s="16" t="n">
        <v>0</v>
      </c>
      <c r="S13" s="16" t="n">
        <v>0.00665993478739335</v>
      </c>
      <c r="T13" s="16" t="n">
        <v>0.322267093519102</v>
      </c>
      <c r="U13" s="16" t="n">
        <v>0.0791611921470437</v>
      </c>
      <c r="V13" s="16" t="n">
        <v>0.251272078334909</v>
      </c>
      <c r="W13" s="16"/>
      <c r="X13" s="16" t="n">
        <v>0.127159836854941</v>
      </c>
      <c r="Y13" s="16" t="n">
        <v>0.376490379035384</v>
      </c>
      <c r="Z13" s="16" t="n">
        <v>0.237295143868995</v>
      </c>
      <c r="AA13" s="16" t="n">
        <v>0.163092281272599</v>
      </c>
      <c r="AB13" s="16" t="n">
        <v>0.0152950408788725</v>
      </c>
      <c r="AC13" s="16" t="n">
        <v>0</v>
      </c>
      <c r="AD13" s="16" t="n">
        <v>0.0132722052507763</v>
      </c>
      <c r="AE13" s="16"/>
      <c r="AF13" s="16" t="n">
        <v>0</v>
      </c>
      <c r="AG13" s="16" t="n">
        <v>0.717416065937511</v>
      </c>
      <c r="AH13" s="16" t="n">
        <v>0.220337729751886</v>
      </c>
      <c r="AI13" s="16" t="n">
        <v>0.159317103273844</v>
      </c>
      <c r="AJ13" s="16" t="n">
        <v>0.247599634520411</v>
      </c>
      <c r="AK13" s="16" t="n">
        <v>0.1715061792217</v>
      </c>
      <c r="AL13" s="16" t="n">
        <v>0.0034912882207378</v>
      </c>
      <c r="AM13" s="16" t="n">
        <v>0.139942905270732</v>
      </c>
      <c r="AN13" s="16" t="n">
        <v>0.428779230975025</v>
      </c>
      <c r="AO13" s="16" t="n">
        <v>0</v>
      </c>
      <c r="AP13" s="16" t="n">
        <v>0.142461664958863</v>
      </c>
      <c r="AQ13" s="16"/>
      <c r="AR13" s="16" t="n">
        <v>0.210434585031184</v>
      </c>
      <c r="AS13" s="16" t="n">
        <v>0.0884613091657511</v>
      </c>
      <c r="AT13" s="16" t="n">
        <v>0.153368706256616</v>
      </c>
    </row>
    <row r="14">
      <c r="B14" s="17" t="s">
        <v>85</v>
      </c>
      <c r="C14" s="16" t="n">
        <v>0.0600155083083386</v>
      </c>
      <c r="D14" s="16" t="n">
        <v>0.0208635357084533</v>
      </c>
      <c r="E14" s="16" t="n">
        <v>0.00423656706093329</v>
      </c>
      <c r="F14" s="16" t="n">
        <v>0.0792063517383767</v>
      </c>
      <c r="G14" s="16"/>
      <c r="H14" s="16" t="n">
        <v>0.00115500955152669</v>
      </c>
      <c r="I14" s="16" t="n">
        <v>0.0850088533901394</v>
      </c>
      <c r="J14" s="16"/>
      <c r="K14" s="16" t="n">
        <v>0.0644657304168266</v>
      </c>
      <c r="L14" s="16"/>
      <c r="M14" s="16" t="n">
        <v>0.0645472689854219</v>
      </c>
      <c r="N14" s="16" t="n">
        <v>0.0411942384635385</v>
      </c>
      <c r="O14" s="16" t="n">
        <v>0</v>
      </c>
      <c r="P14" s="16" t="n">
        <v>0.0131240179872667</v>
      </c>
      <c r="Q14" s="16"/>
      <c r="R14" s="16" t="n">
        <v>0.144871219563822</v>
      </c>
      <c r="S14" s="16" t="n">
        <v>0.00724172841173689</v>
      </c>
      <c r="T14" s="16" t="n">
        <v>0.0453463535850439</v>
      </c>
      <c r="U14" s="16" t="n">
        <v>0.0464527241509221</v>
      </c>
      <c r="V14" s="16" t="n">
        <v>0.0757555855433571</v>
      </c>
      <c r="W14" s="16"/>
      <c r="X14" s="16" t="n">
        <v>0.052744681180436</v>
      </c>
      <c r="Y14" s="16" t="n">
        <v>0.0505513204661844</v>
      </c>
      <c r="Z14" s="16" t="n">
        <v>0.0101070833473346</v>
      </c>
      <c r="AA14" s="16" t="n">
        <v>0</v>
      </c>
      <c r="AB14" s="16" t="n">
        <v>0.0196129107555511</v>
      </c>
      <c r="AC14" s="16" t="n">
        <v>0</v>
      </c>
      <c r="AD14" s="16" t="n">
        <v>0</v>
      </c>
      <c r="AE14" s="16"/>
      <c r="AF14" s="16" t="n">
        <v>0</v>
      </c>
      <c r="AG14" s="16" t="n">
        <v>0</v>
      </c>
      <c r="AH14" s="16" t="n">
        <v>0</v>
      </c>
      <c r="AI14" s="16" t="n">
        <v>0.0109902743080664</v>
      </c>
      <c r="AJ14" s="16" t="n">
        <v>0.00984380182884869</v>
      </c>
      <c r="AK14" s="16" t="n">
        <v>0.14025914953424</v>
      </c>
      <c r="AL14" s="16" t="n">
        <v>0</v>
      </c>
      <c r="AM14" s="16" t="n">
        <v>0.00573594546897082</v>
      </c>
      <c r="AN14" s="16" t="n">
        <v>0</v>
      </c>
      <c r="AO14" s="16" t="n">
        <v>0.00966728661848331</v>
      </c>
      <c r="AP14" s="16" t="n">
        <v>0.000417726849123449</v>
      </c>
      <c r="AQ14" s="16"/>
      <c r="AR14" s="16" t="n">
        <v>0.0921711337609712</v>
      </c>
      <c r="AS14" s="16" t="n">
        <v>0.0132998910048416</v>
      </c>
      <c r="AT14" s="16" t="n">
        <v>0</v>
      </c>
    </row>
    <row r="15">
      <c r="B15" s="17" t="s">
        <v>121</v>
      </c>
      <c r="C15" s="23" t="n">
        <v>0.450199391781755</v>
      </c>
      <c r="D15" s="23" t="n">
        <v>0.409216896388156</v>
      </c>
      <c r="E15" s="23" t="n">
        <v>0.508631936710581</v>
      </c>
      <c r="F15" s="23" t="n">
        <v>0.439361655948175</v>
      </c>
      <c r="G15" s="23"/>
      <c r="H15" s="23" t="n">
        <v>0.582030940493564</v>
      </c>
      <c r="I15" s="23" t="n">
        <v>0.421229500833894</v>
      </c>
      <c r="J15" s="23"/>
      <c r="K15" s="23" t="n">
        <v>0.546196860174345</v>
      </c>
      <c r="L15" s="23"/>
      <c r="M15" s="23" t="n">
        <v>0.425302681233551</v>
      </c>
      <c r="N15" s="23" t="n">
        <v>0.574023912872218</v>
      </c>
      <c r="O15" s="23" t="n">
        <v>0.716878541600765</v>
      </c>
      <c r="P15" s="23" t="n">
        <v>0.694008361104644</v>
      </c>
      <c r="Q15" s="23"/>
      <c r="R15" s="23" t="n">
        <v>0.578214168633787</v>
      </c>
      <c r="S15" s="23" t="n">
        <v>0.341812531982773</v>
      </c>
      <c r="T15" s="23" t="n">
        <v>0.454942325708763</v>
      </c>
      <c r="U15" s="23" t="n">
        <v>0.432725929379107</v>
      </c>
      <c r="V15" s="23" t="n">
        <v>0.468261389148879</v>
      </c>
      <c r="W15" s="23"/>
      <c r="X15" s="23" t="n">
        <v>0.402277179641153</v>
      </c>
      <c r="Y15" s="23" t="n">
        <v>0.310264109322184</v>
      </c>
      <c r="Z15" s="23" t="n">
        <v>0.540115813714633</v>
      </c>
      <c r="AA15" s="23" t="n">
        <v>0.428491909745033</v>
      </c>
      <c r="AB15" s="23" t="n">
        <v>0.812243848214482</v>
      </c>
      <c r="AC15" s="23" t="n">
        <v>0.945455975207431</v>
      </c>
      <c r="AD15" s="23" t="n">
        <v>0.891920609243081</v>
      </c>
      <c r="AE15" s="23"/>
      <c r="AF15" s="23" t="n">
        <v>0.560555033771383</v>
      </c>
      <c r="AG15" s="23" t="n">
        <v>0.0714805388576758</v>
      </c>
      <c r="AH15" s="23" t="n">
        <v>0.747985940830176</v>
      </c>
      <c r="AI15" s="23" t="n">
        <v>0.621602572959147</v>
      </c>
      <c r="AJ15" s="23" t="n">
        <v>0.302604164548084</v>
      </c>
      <c r="AK15" s="23" t="n">
        <v>0.265200312213471</v>
      </c>
      <c r="AL15" s="23" t="n">
        <v>0.73851723140263</v>
      </c>
      <c r="AM15" s="23" t="n">
        <v>0.380554985063139</v>
      </c>
      <c r="AN15" s="23" t="n">
        <v>0.417947529166285</v>
      </c>
      <c r="AO15" s="23" t="n">
        <v>0.970123184980234</v>
      </c>
      <c r="AP15" s="23" t="n">
        <v>0.314339800563284</v>
      </c>
      <c r="AQ15" s="23"/>
      <c r="AR15" s="23" t="n">
        <v>0.445656333768335</v>
      </c>
      <c r="AS15" s="23" t="n">
        <v>0.757100143750119</v>
      </c>
      <c r="AT15" s="23" t="n">
        <v>0.299983147215937</v>
      </c>
    </row>
    <row r="16">
      <c r="B16" s="17" t="s">
        <v>122</v>
      </c>
      <c r="C16" s="23" t="n">
        <v>0.225394069685373</v>
      </c>
      <c r="D16" s="23" t="n">
        <v>0.298271084754213</v>
      </c>
      <c r="E16" s="23" t="n">
        <v>0.212964660773779</v>
      </c>
      <c r="F16" s="23" t="n">
        <v>0.220449059773207</v>
      </c>
      <c r="G16" s="23"/>
      <c r="H16" s="23" t="n">
        <v>0.0697762161312957</v>
      </c>
      <c r="I16" s="23" t="n">
        <v>0.244518572567661</v>
      </c>
      <c r="J16" s="23"/>
      <c r="K16" s="23" t="n">
        <v>0.194249642340315</v>
      </c>
      <c r="L16" s="23"/>
      <c r="M16" s="23" t="n">
        <v>0.236576785758406</v>
      </c>
      <c r="N16" s="23" t="n">
        <v>0.164598098193787</v>
      </c>
      <c r="O16" s="23" t="n">
        <v>0.132214781164541</v>
      </c>
      <c r="P16" s="23" t="n">
        <v>0.0795430840349343</v>
      </c>
      <c r="Q16" s="23"/>
      <c r="R16" s="23" t="n">
        <v>0.0108617101045057</v>
      </c>
      <c r="S16" s="23" t="n">
        <v>0.103378625243474</v>
      </c>
      <c r="T16" s="23" t="n">
        <v>0.394469264331548</v>
      </c>
      <c r="U16" s="23" t="n">
        <v>0.109133658706972</v>
      </c>
      <c r="V16" s="23" t="n">
        <v>0.280985866860565</v>
      </c>
      <c r="W16" s="23"/>
      <c r="X16" s="23" t="n">
        <v>0.144993460236982</v>
      </c>
      <c r="Y16" s="23" t="n">
        <v>0.437764642373551</v>
      </c>
      <c r="Z16" s="23" t="n">
        <v>0.377008442984417</v>
      </c>
      <c r="AA16" s="23" t="n">
        <v>0.253532434238737</v>
      </c>
      <c r="AB16" s="23" t="n">
        <v>0.0537248785126639</v>
      </c>
      <c r="AC16" s="23" t="n">
        <v>0</v>
      </c>
      <c r="AD16" s="23" t="n">
        <v>0.0186961950632377</v>
      </c>
      <c r="AE16" s="23"/>
      <c r="AF16" s="23" t="n">
        <v>0.433787028003218</v>
      </c>
      <c r="AG16" s="23" t="n">
        <v>0.880181854862298</v>
      </c>
      <c r="AH16" s="23" t="n">
        <v>0.220972032277476</v>
      </c>
      <c r="AI16" s="23" t="n">
        <v>0.160073702530492</v>
      </c>
      <c r="AJ16" s="23" t="n">
        <v>0.247923801411447</v>
      </c>
      <c r="AK16" s="23" t="n">
        <v>0.185561495155654</v>
      </c>
      <c r="AL16" s="23" t="n">
        <v>0.024047451876464</v>
      </c>
      <c r="AM16" s="23" t="n">
        <v>0.260186470678154</v>
      </c>
      <c r="AN16" s="23" t="n">
        <v>0.4959157762533</v>
      </c>
      <c r="AO16" s="23" t="n">
        <v>0.00966728661848331</v>
      </c>
      <c r="AP16" s="23" t="n">
        <v>0.142461664958863</v>
      </c>
      <c r="AQ16" s="23"/>
      <c r="AR16" s="23" t="n">
        <v>0.245178373405958</v>
      </c>
      <c r="AS16" s="23" t="n">
        <v>0.183464842622857</v>
      </c>
      <c r="AT16" s="23" t="n">
        <v>0.195437040039794</v>
      </c>
    </row>
    <row r="17">
      <c r="B17" s="17" t="s">
        <v>123</v>
      </c>
      <c r="C17" s="24" t="n">
        <v>0.224805322096382</v>
      </c>
      <c r="D17" s="24" t="n">
        <v>0.110945811633943</v>
      </c>
      <c r="E17" s="24" t="n">
        <v>0.295667275936803</v>
      </c>
      <c r="F17" s="24" t="n">
        <v>0.218912596174968</v>
      </c>
      <c r="G17" s="24"/>
      <c r="H17" s="24" t="n">
        <v>0.512254724362268</v>
      </c>
      <c r="I17" s="24" t="n">
        <v>0.176710928266233</v>
      </c>
      <c r="J17" s="24"/>
      <c r="K17" s="24" t="n">
        <v>0.35194721783403</v>
      </c>
      <c r="L17" s="24"/>
      <c r="M17" s="24" t="n">
        <v>0.188725895475146</v>
      </c>
      <c r="N17" s="24" t="n">
        <v>0.40942581467843</v>
      </c>
      <c r="O17" s="24" t="n">
        <v>0.584663760436224</v>
      </c>
      <c r="P17" s="24" t="n">
        <v>0.61446527706971</v>
      </c>
      <c r="Q17" s="24"/>
      <c r="R17" s="24" t="n">
        <v>0.567352458529281</v>
      </c>
      <c r="S17" s="24" t="n">
        <v>0.238433906739299</v>
      </c>
      <c r="T17" s="24" t="n">
        <v>0.0604730613772146</v>
      </c>
      <c r="U17" s="24" t="n">
        <v>0.323592270672135</v>
      </c>
      <c r="V17" s="24" t="n">
        <v>0.187275522288314</v>
      </c>
      <c r="W17" s="24"/>
      <c r="X17" s="24" t="n">
        <v>0.257283719404171</v>
      </c>
      <c r="Y17" s="24" t="n">
        <v>-0.127500533051367</v>
      </c>
      <c r="Z17" s="24" t="n">
        <v>0.163107370730216</v>
      </c>
      <c r="AA17" s="24" t="n">
        <v>0.174959475506296</v>
      </c>
      <c r="AB17" s="24" t="n">
        <v>0.758518969701818</v>
      </c>
      <c r="AC17" s="24" t="n">
        <v>0.945455975207431</v>
      </c>
      <c r="AD17" s="24" t="n">
        <v>0.873224414179843</v>
      </c>
      <c r="AE17" s="24"/>
      <c r="AF17" s="24" t="n">
        <v>0.126768005768165</v>
      </c>
      <c r="AG17" s="24" t="n">
        <v>-0.808701316004622</v>
      </c>
      <c r="AH17" s="24" t="n">
        <v>0.5270139085527</v>
      </c>
      <c r="AI17" s="24" t="n">
        <v>0.461528870428655</v>
      </c>
      <c r="AJ17" s="24" t="n">
        <v>0.054680363136637</v>
      </c>
      <c r="AK17" s="24" t="n">
        <v>0.0796388170578174</v>
      </c>
      <c r="AL17" s="24" t="n">
        <v>0.714469779526166</v>
      </c>
      <c r="AM17" s="24" t="n">
        <v>0.120368514384985</v>
      </c>
      <c r="AN17" s="24" t="n">
        <v>-0.0779682470870148</v>
      </c>
      <c r="AO17" s="24" t="n">
        <v>0.96045589836175</v>
      </c>
      <c r="AP17" s="24" t="n">
        <v>0.171878135604421</v>
      </c>
      <c r="AQ17" s="24"/>
      <c r="AR17" s="24" t="n">
        <v>0.200477960362376</v>
      </c>
      <c r="AS17" s="24" t="n">
        <v>0.573635301127261</v>
      </c>
      <c r="AT17" s="24" t="n">
        <v>0.104546107176143</v>
      </c>
    </row>
    <row r="18">
      <c r="B18" s="18"/>
    </row>
    <row r="19">
      <c r="B19" t="s">
        <v>72</v>
      </c>
    </row>
    <row r="20">
      <c r="B20" t="s">
        <v>73</v>
      </c>
    </row>
    <row r="22">
      <c r="B22"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129</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116</v>
      </c>
      <c r="C9" s="16" t="n">
        <v>0.109009639225275</v>
      </c>
      <c r="D9" s="16" t="n">
        <v>0.0952769539259068</v>
      </c>
      <c r="E9" s="16" t="n">
        <v>0.211186845889951</v>
      </c>
      <c r="F9" s="16" t="n">
        <v>0.0835119238568601</v>
      </c>
      <c r="G9" s="16"/>
      <c r="H9" s="16" t="n">
        <v>0.273230418587075</v>
      </c>
      <c r="I9" s="16" t="n">
        <v>0.109527812414208</v>
      </c>
      <c r="J9" s="16"/>
      <c r="K9" s="16" t="n">
        <v>0.0275476702688337</v>
      </c>
      <c r="L9" s="16"/>
      <c r="M9" s="16" t="n">
        <v>0.0899576697693072</v>
      </c>
      <c r="N9" s="16" t="n">
        <v>0.202122892085146</v>
      </c>
      <c r="O9" s="16" t="n">
        <v>0.308207320021009</v>
      </c>
      <c r="P9" s="16" t="n">
        <v>0.333996563899263</v>
      </c>
      <c r="Q9" s="16"/>
      <c r="R9" s="16" t="n">
        <v>0.298830527468343</v>
      </c>
      <c r="S9" s="16" t="n">
        <v>0.111958297888835</v>
      </c>
      <c r="T9" s="16" t="n">
        <v>0.229271235097651</v>
      </c>
      <c r="U9" s="16" t="n">
        <v>0.064091179503908</v>
      </c>
      <c r="V9" s="16" t="n">
        <v>0.036839532743481</v>
      </c>
      <c r="W9" s="16"/>
      <c r="X9" s="16" t="n">
        <v>0.0911580225678661</v>
      </c>
      <c r="Y9" s="16" t="n">
        <v>0.0547227505002413</v>
      </c>
      <c r="Z9" s="16" t="n">
        <v>0.201272556681605</v>
      </c>
      <c r="AA9" s="16" t="n">
        <v>0.0986609429691257</v>
      </c>
      <c r="AB9" s="16" t="n">
        <v>0.167475506145488</v>
      </c>
      <c r="AC9" s="16" t="n">
        <v>0.118188174172568</v>
      </c>
      <c r="AD9" s="16" t="n">
        <v>0.416936635904651</v>
      </c>
      <c r="AE9" s="16"/>
      <c r="AF9" s="16" t="n">
        <v>0.0364968628332198</v>
      </c>
      <c r="AG9" s="16" t="n">
        <v>0.123870687043475</v>
      </c>
      <c r="AH9" s="16" t="n">
        <v>0.255308702478766</v>
      </c>
      <c r="AI9" s="16" t="n">
        <v>0.0614061615755924</v>
      </c>
      <c r="AJ9" s="16" t="n">
        <v>0.0153199700819477</v>
      </c>
      <c r="AK9" s="16" t="n">
        <v>0.0572486748665419</v>
      </c>
      <c r="AL9" s="16" t="n">
        <v>0.485300808823394</v>
      </c>
      <c r="AM9" s="16" t="n">
        <v>0.0203330390659354</v>
      </c>
      <c r="AN9" s="16" t="n">
        <v>0.110713637271948</v>
      </c>
      <c r="AO9" s="16" t="n">
        <v>0.388308092118637</v>
      </c>
      <c r="AP9" s="16" t="n">
        <v>0.0165227214073213</v>
      </c>
      <c r="AQ9" s="16"/>
      <c r="AR9" s="16" t="n">
        <v>0.0720364188144693</v>
      </c>
      <c r="AS9" s="16" t="n">
        <v>0.364019581417713</v>
      </c>
      <c r="AT9" s="16" t="n">
        <v>0.071641160937408</v>
      </c>
    </row>
    <row r="10">
      <c r="B10" s="17" t="s">
        <v>117</v>
      </c>
      <c r="C10" s="16" t="n">
        <v>0.267560558342054</v>
      </c>
      <c r="D10" s="16" t="n">
        <v>0.227635375825619</v>
      </c>
      <c r="E10" s="16" t="n">
        <v>0.438423572540124</v>
      </c>
      <c r="F10" s="16" t="n">
        <v>0.226839395368276</v>
      </c>
      <c r="G10" s="16"/>
      <c r="H10" s="16" t="n">
        <v>0.503366088434379</v>
      </c>
      <c r="I10" s="16" t="n">
        <v>0.200627509457032</v>
      </c>
      <c r="J10" s="16"/>
      <c r="K10" s="16" t="n">
        <v>0.292066921208204</v>
      </c>
      <c r="L10" s="16"/>
      <c r="M10" s="16" t="n">
        <v>0.26476270808609</v>
      </c>
      <c r="N10" s="16" t="n">
        <v>0.268609369263133</v>
      </c>
      <c r="O10" s="16" t="n">
        <v>0.320529208489912</v>
      </c>
      <c r="P10" s="16" t="n">
        <v>0.366342244583565</v>
      </c>
      <c r="Q10" s="16"/>
      <c r="R10" s="16" t="n">
        <v>0.169063669135885</v>
      </c>
      <c r="S10" s="16" t="n">
        <v>0.207878589729014</v>
      </c>
      <c r="T10" s="16" t="n">
        <v>0.11741353611304</v>
      </c>
      <c r="U10" s="16" t="n">
        <v>0.43972535526523</v>
      </c>
      <c r="V10" s="16" t="n">
        <v>0.278789377957313</v>
      </c>
      <c r="W10" s="16"/>
      <c r="X10" s="16" t="n">
        <v>0.299501704981738</v>
      </c>
      <c r="Y10" s="16" t="n">
        <v>0.0815050340538257</v>
      </c>
      <c r="Z10" s="16" t="n">
        <v>0.152566468113807</v>
      </c>
      <c r="AA10" s="16" t="n">
        <v>0.521637604722897</v>
      </c>
      <c r="AB10" s="16" t="n">
        <v>0.319692301663005</v>
      </c>
      <c r="AC10" s="16" t="n">
        <v>0.11148389132169</v>
      </c>
      <c r="AD10" s="16" t="n">
        <v>0.417239167451996</v>
      </c>
      <c r="AE10" s="16"/>
      <c r="AF10" s="16" t="n">
        <v>0.0555129682776313</v>
      </c>
      <c r="AG10" s="16" t="n">
        <v>0.00768181289457873</v>
      </c>
      <c r="AH10" s="16" t="n">
        <v>0.0846795718497678</v>
      </c>
      <c r="AI10" s="16" t="n">
        <v>0.0754165623210884</v>
      </c>
      <c r="AJ10" s="16" t="n">
        <v>0.336345392315208</v>
      </c>
      <c r="AK10" s="16" t="n">
        <v>0.263554675393892</v>
      </c>
      <c r="AL10" s="16" t="n">
        <v>0.24362386195311</v>
      </c>
      <c r="AM10" s="16" t="n">
        <v>0.301780993444192</v>
      </c>
      <c r="AN10" s="16" t="n">
        <v>0.0965052156931968</v>
      </c>
      <c r="AO10" s="16" t="n">
        <v>0.47075088294551</v>
      </c>
      <c r="AP10" s="16" t="n">
        <v>0.685660199436716</v>
      </c>
      <c r="AQ10" s="16"/>
      <c r="AR10" s="16" t="n">
        <v>0.182911041616891</v>
      </c>
      <c r="AS10" s="16" t="n">
        <v>0.219676087874651</v>
      </c>
      <c r="AT10" s="16" t="n">
        <v>0.515844574596804</v>
      </c>
    </row>
    <row r="11">
      <c r="B11" s="17" t="s">
        <v>118</v>
      </c>
      <c r="C11" s="16" t="n">
        <v>0.18806291158992</v>
      </c>
      <c r="D11" s="16" t="n">
        <v>0.230683680339216</v>
      </c>
      <c r="E11" s="16" t="n">
        <v>0.197924315981638</v>
      </c>
      <c r="F11" s="16" t="n">
        <v>0.18063591895458</v>
      </c>
      <c r="G11" s="16"/>
      <c r="H11" s="16" t="n">
        <v>0.109130243147856</v>
      </c>
      <c r="I11" s="16" t="n">
        <v>0.156672118181847</v>
      </c>
      <c r="J11" s="16"/>
      <c r="K11" s="16" t="n">
        <v>0.209868296320411</v>
      </c>
      <c r="L11" s="16"/>
      <c r="M11" s="16" t="n">
        <v>0.173003177886837</v>
      </c>
      <c r="N11" s="16" t="n">
        <v>0.326246371360802</v>
      </c>
      <c r="O11" s="16" t="n">
        <v>0.179495082120357</v>
      </c>
      <c r="P11" s="16" t="n">
        <v>0.197340073040988</v>
      </c>
      <c r="Q11" s="16"/>
      <c r="R11" s="16" t="n">
        <v>0.266052901697886</v>
      </c>
      <c r="S11" s="16" t="n">
        <v>0.385301226258442</v>
      </c>
      <c r="T11" s="16" t="n">
        <v>0.160770050694274</v>
      </c>
      <c r="U11" s="16" t="n">
        <v>0.239899658744596</v>
      </c>
      <c r="V11" s="16" t="n">
        <v>0.095615369891865</v>
      </c>
      <c r="W11" s="16"/>
      <c r="X11" s="16" t="n">
        <v>0.26705450528851</v>
      </c>
      <c r="Y11" s="16" t="n">
        <v>0.0664411268517901</v>
      </c>
      <c r="Z11" s="16" t="n">
        <v>0.276655238580044</v>
      </c>
      <c r="AA11" s="16" t="n">
        <v>0.204054320888182</v>
      </c>
      <c r="AB11" s="16" t="n">
        <v>0.173642486954351</v>
      </c>
      <c r="AC11" s="16" t="n">
        <v>0.131067329429728</v>
      </c>
      <c r="AD11" s="16" t="n">
        <v>0.0449317384311166</v>
      </c>
      <c r="AE11" s="16"/>
      <c r="AF11" s="16" t="n">
        <v>0.431906252353096</v>
      </c>
      <c r="AG11" s="16" t="n">
        <v>0.000437095673318744</v>
      </c>
      <c r="AH11" s="16" t="n">
        <v>0.00988035167298134</v>
      </c>
      <c r="AI11" s="16" t="n">
        <v>0.276204376085327</v>
      </c>
      <c r="AJ11" s="16" t="n">
        <v>0.245324800920742</v>
      </c>
      <c r="AK11" s="16" t="n">
        <v>0.12171153188607</v>
      </c>
      <c r="AL11" s="16" t="n">
        <v>0.230278987232372</v>
      </c>
      <c r="AM11" s="16" t="n">
        <v>0.428966412035534</v>
      </c>
      <c r="AN11" s="16" t="n">
        <v>0.252541660235936</v>
      </c>
      <c r="AO11" s="16" t="n">
        <v>0.000318354056933719</v>
      </c>
      <c r="AP11" s="16" t="n">
        <v>0.1553554141971</v>
      </c>
      <c r="AQ11" s="16"/>
      <c r="AR11" s="16" t="n">
        <v>0.149187986503222</v>
      </c>
      <c r="AS11" s="16" t="n">
        <v>0.280468289427833</v>
      </c>
      <c r="AT11" s="16" t="n">
        <v>0.241633043042161</v>
      </c>
    </row>
    <row r="12">
      <c r="B12" s="17" t="s">
        <v>119</v>
      </c>
      <c r="C12" s="16" t="n">
        <v>0.0442891184948291</v>
      </c>
      <c r="D12" s="16" t="n">
        <v>0.169516577828558</v>
      </c>
      <c r="E12" s="16" t="n">
        <v>0.0879639555468612</v>
      </c>
      <c r="F12" s="16" t="n">
        <v>0.0185756523138848</v>
      </c>
      <c r="G12" s="16"/>
      <c r="H12" s="16" t="n">
        <v>0.0646172294699173</v>
      </c>
      <c r="I12" s="16" t="n">
        <v>0.0385024556797976</v>
      </c>
      <c r="J12" s="16"/>
      <c r="K12" s="16" t="n">
        <v>0.0517917594463844</v>
      </c>
      <c r="L12" s="16"/>
      <c r="M12" s="16" t="n">
        <v>0.032273634492711</v>
      </c>
      <c r="N12" s="16" t="n">
        <v>0.137254509658339</v>
      </c>
      <c r="O12" s="16" t="n">
        <v>0.0958841946843615</v>
      </c>
      <c r="P12" s="16" t="n">
        <v>0.0443081674354221</v>
      </c>
      <c r="Q12" s="16"/>
      <c r="R12" s="16" t="n">
        <v>0</v>
      </c>
      <c r="S12" s="16" t="n">
        <v>0.0136484851689457</v>
      </c>
      <c r="T12" s="16" t="n">
        <v>0.129755603149934</v>
      </c>
      <c r="U12" s="16" t="n">
        <v>0.0112640720199458</v>
      </c>
      <c r="V12" s="16" t="n">
        <v>0.0355068635781417</v>
      </c>
      <c r="W12" s="16"/>
      <c r="X12" s="16" t="n">
        <v>0.00639382447560663</v>
      </c>
      <c r="Y12" s="16" t="n">
        <v>0.0545030428794481</v>
      </c>
      <c r="Z12" s="16" t="n">
        <v>0.14248409382261</v>
      </c>
      <c r="AA12" s="16" t="n">
        <v>0.0111669338194819</v>
      </c>
      <c r="AB12" s="16" t="n">
        <v>0.18128881149119</v>
      </c>
      <c r="AC12" s="16" t="n">
        <v>0.0631287631459207</v>
      </c>
      <c r="AD12" s="16" t="n">
        <v>0.0393885584061884</v>
      </c>
      <c r="AE12" s="16"/>
      <c r="AF12" s="16" t="n">
        <v>0.0466957725664748</v>
      </c>
      <c r="AG12" s="16" t="n">
        <v>0.00152712503649197</v>
      </c>
      <c r="AH12" s="16" t="n">
        <v>0.217486002637791</v>
      </c>
      <c r="AI12" s="16" t="n">
        <v>0.0320655651892997</v>
      </c>
      <c r="AJ12" s="16" t="n">
        <v>0.0183756885477807</v>
      </c>
      <c r="AK12" s="16" t="n">
        <v>0.0406709484017431</v>
      </c>
      <c r="AL12" s="16" t="n">
        <v>0.0205561636557262</v>
      </c>
      <c r="AM12" s="16" t="n">
        <v>0.100715337457759</v>
      </c>
      <c r="AN12" s="16" t="n">
        <v>0.0732814516219385</v>
      </c>
      <c r="AO12" s="16" t="n">
        <v>0.0125573773330692</v>
      </c>
      <c r="AP12" s="16" t="n">
        <v>0</v>
      </c>
      <c r="AQ12" s="16"/>
      <c r="AR12" s="16" t="n">
        <v>0.0565034710855294</v>
      </c>
      <c r="AS12" s="16" t="n">
        <v>0.0340748411092106</v>
      </c>
      <c r="AT12" s="16" t="n">
        <v>0.0175125151670107</v>
      </c>
    </row>
    <row r="13">
      <c r="B13" s="17" t="s">
        <v>120</v>
      </c>
      <c r="C13" s="16" t="n">
        <v>0.303657305349765</v>
      </c>
      <c r="D13" s="16" t="n">
        <v>0.253457891053867</v>
      </c>
      <c r="E13" s="16" t="n">
        <v>0.0604070854494358</v>
      </c>
      <c r="F13" s="16" t="n">
        <v>0.37372621633534</v>
      </c>
      <c r="G13" s="16"/>
      <c r="H13" s="16" t="n">
        <v>0.0303867287590861</v>
      </c>
      <c r="I13" s="16" t="n">
        <v>0.383551175040543</v>
      </c>
      <c r="J13" s="16"/>
      <c r="K13" s="16" t="n">
        <v>0.320445195229201</v>
      </c>
      <c r="L13" s="16"/>
      <c r="M13" s="16" t="n">
        <v>0.343181906286923</v>
      </c>
      <c r="N13" s="16" t="n">
        <v>0.0332432385889936</v>
      </c>
      <c r="O13" s="16" t="n">
        <v>0.0904702303021632</v>
      </c>
      <c r="P13" s="16" t="n">
        <v>0.032955236372685</v>
      </c>
      <c r="Q13" s="16"/>
      <c r="R13" s="16" t="n">
        <v>0.266052901697886</v>
      </c>
      <c r="S13" s="16" t="n">
        <v>0.185280166384554</v>
      </c>
      <c r="T13" s="16" t="n">
        <v>0.317443221360058</v>
      </c>
      <c r="U13" s="16" t="n">
        <v>0.119521876601962</v>
      </c>
      <c r="V13" s="16" t="n">
        <v>0.452240240512308</v>
      </c>
      <c r="W13" s="16"/>
      <c r="X13" s="16" t="n">
        <v>0.230402580325408</v>
      </c>
      <c r="Y13" s="16" t="n">
        <v>0.645415716754058</v>
      </c>
      <c r="Z13" s="16" t="n">
        <v>0.227021642801933</v>
      </c>
      <c r="AA13" s="16" t="n">
        <v>0.164480197600314</v>
      </c>
      <c r="AB13" s="16" t="n">
        <v>0.147842660135794</v>
      </c>
      <c r="AC13" s="16" t="n">
        <v>0.566490172155291</v>
      </c>
      <c r="AD13" s="16" t="n">
        <v>0.0780544956798439</v>
      </c>
      <c r="AE13" s="16"/>
      <c r="AF13" s="16" t="n">
        <v>0.429388143969578</v>
      </c>
      <c r="AG13" s="16" t="n">
        <v>0.866483279352135</v>
      </c>
      <c r="AH13" s="16" t="n">
        <v>0.432645371360693</v>
      </c>
      <c r="AI13" s="16" t="n">
        <v>0.28570530844577</v>
      </c>
      <c r="AJ13" s="16" t="n">
        <v>0.254230507426247</v>
      </c>
      <c r="AK13" s="16" t="n">
        <v>0.378674018229728</v>
      </c>
      <c r="AL13" s="16" t="n">
        <v>0.0202401783353974</v>
      </c>
      <c r="AM13" s="16" t="n">
        <v>0.137035169059958</v>
      </c>
      <c r="AN13" s="16" t="n">
        <v>0.46695803517698</v>
      </c>
      <c r="AO13" s="16" t="n">
        <v>0.118398006927366</v>
      </c>
      <c r="AP13" s="16" t="n">
        <v>0.142461664958863</v>
      </c>
      <c r="AQ13" s="16"/>
      <c r="AR13" s="16" t="n">
        <v>0.402678649292126</v>
      </c>
      <c r="AS13" s="16" t="n">
        <v>0.0952189758792375</v>
      </c>
      <c r="AT13" s="16" t="n">
        <v>0.152970931189274</v>
      </c>
    </row>
    <row r="14">
      <c r="B14" s="17" t="s">
        <v>85</v>
      </c>
      <c r="C14" s="16" t="n">
        <v>0.0874204669981569</v>
      </c>
      <c r="D14" s="16" t="n">
        <v>0.0234295210268338</v>
      </c>
      <c r="E14" s="16" t="n">
        <v>0.00409422459198972</v>
      </c>
      <c r="F14" s="16" t="n">
        <v>0.11671089317106</v>
      </c>
      <c r="G14" s="16"/>
      <c r="H14" s="16" t="n">
        <v>0.0192692916016865</v>
      </c>
      <c r="I14" s="16" t="n">
        <v>0.111118929226573</v>
      </c>
      <c r="J14" s="16"/>
      <c r="K14" s="16" t="n">
        <v>0.098280157526966</v>
      </c>
      <c r="L14" s="16"/>
      <c r="M14" s="16" t="n">
        <v>0.0968209034781329</v>
      </c>
      <c r="N14" s="16" t="n">
        <v>0.0325236190435865</v>
      </c>
      <c r="O14" s="16" t="n">
        <v>0.00541396438219832</v>
      </c>
      <c r="P14" s="16" t="n">
        <v>0.0250577146680769</v>
      </c>
      <c r="Q14" s="16"/>
      <c r="R14" s="16" t="n">
        <v>0</v>
      </c>
      <c r="S14" s="16" t="n">
        <v>0.0959332345702094</v>
      </c>
      <c r="T14" s="16" t="n">
        <v>0.0453463535850439</v>
      </c>
      <c r="U14" s="16" t="n">
        <v>0.125497857864358</v>
      </c>
      <c r="V14" s="16" t="n">
        <v>0.101008615316891</v>
      </c>
      <c r="W14" s="16"/>
      <c r="X14" s="16" t="n">
        <v>0.105489362360872</v>
      </c>
      <c r="Y14" s="16" t="n">
        <v>0.0974123289606368</v>
      </c>
      <c r="Z14" s="16" t="n">
        <v>0</v>
      </c>
      <c r="AA14" s="16" t="n">
        <v>0</v>
      </c>
      <c r="AB14" s="16" t="n">
        <v>0.0100582336101709</v>
      </c>
      <c r="AC14" s="16" t="n">
        <v>0.00964166977480198</v>
      </c>
      <c r="AD14" s="16" t="n">
        <v>0.00344940412620362</v>
      </c>
      <c r="AE14" s="16"/>
      <c r="AF14" s="16" t="n">
        <v>0</v>
      </c>
      <c r="AG14" s="16" t="n">
        <v>0</v>
      </c>
      <c r="AH14" s="16" t="n">
        <v>0</v>
      </c>
      <c r="AI14" s="16" t="n">
        <v>0.269202026382922</v>
      </c>
      <c r="AJ14" s="16" t="n">
        <v>0.130403640708075</v>
      </c>
      <c r="AK14" s="16" t="n">
        <v>0.138140151222024</v>
      </c>
      <c r="AL14" s="16" t="n">
        <v>0</v>
      </c>
      <c r="AM14" s="16" t="n">
        <v>0.0111690489366203</v>
      </c>
      <c r="AN14" s="16" t="n">
        <v>0</v>
      </c>
      <c r="AO14" s="16" t="n">
        <v>0.00966728661848331</v>
      </c>
      <c r="AP14" s="16" t="n">
        <v>0</v>
      </c>
      <c r="AQ14" s="16"/>
      <c r="AR14" s="16" t="n">
        <v>0.136682432687763</v>
      </c>
      <c r="AS14" s="16" t="n">
        <v>0.00654222429135516</v>
      </c>
      <c r="AT14" s="16" t="n">
        <v>0.000397775067341339</v>
      </c>
    </row>
    <row r="15">
      <c r="B15" s="17" t="s">
        <v>121</v>
      </c>
      <c r="C15" s="23" t="n">
        <v>0.376570197567329</v>
      </c>
      <c r="D15" s="23" t="n">
        <v>0.322912329751526</v>
      </c>
      <c r="E15" s="23" t="n">
        <v>0.649610418430075</v>
      </c>
      <c r="F15" s="23" t="n">
        <v>0.310351319225136</v>
      </c>
      <c r="G15" s="23"/>
      <c r="H15" s="23" t="n">
        <v>0.776596507021454</v>
      </c>
      <c r="I15" s="23" t="n">
        <v>0.31015532187124</v>
      </c>
      <c r="J15" s="23"/>
      <c r="K15" s="23" t="n">
        <v>0.319614591477037</v>
      </c>
      <c r="L15" s="23"/>
      <c r="M15" s="23" t="n">
        <v>0.354720377855397</v>
      </c>
      <c r="N15" s="23" t="n">
        <v>0.470732261348279</v>
      </c>
      <c r="O15" s="23" t="n">
        <v>0.628736528510921</v>
      </c>
      <c r="P15" s="23" t="n">
        <v>0.700338808482828</v>
      </c>
      <c r="Q15" s="23"/>
      <c r="R15" s="23" t="n">
        <v>0.467894196604228</v>
      </c>
      <c r="S15" s="23" t="n">
        <v>0.319836887617849</v>
      </c>
      <c r="T15" s="23" t="n">
        <v>0.346684771210691</v>
      </c>
      <c r="U15" s="23" t="n">
        <v>0.503816534769138</v>
      </c>
      <c r="V15" s="23" t="n">
        <v>0.315628910700794</v>
      </c>
      <c r="W15" s="23"/>
      <c r="X15" s="23" t="n">
        <v>0.390659727549604</v>
      </c>
      <c r="Y15" s="23" t="n">
        <v>0.136227784554067</v>
      </c>
      <c r="Z15" s="23" t="n">
        <v>0.353839024795412</v>
      </c>
      <c r="AA15" s="23" t="n">
        <v>0.620298547692022</v>
      </c>
      <c r="AB15" s="23" t="n">
        <v>0.487167807808493</v>
      </c>
      <c r="AC15" s="23" t="n">
        <v>0.229672065494258</v>
      </c>
      <c r="AD15" s="23" t="n">
        <v>0.834175803356648</v>
      </c>
      <c r="AE15" s="23"/>
      <c r="AF15" s="23" t="n">
        <v>0.092009831110851</v>
      </c>
      <c r="AG15" s="23" t="n">
        <v>0.131552499938054</v>
      </c>
      <c r="AH15" s="23" t="n">
        <v>0.339988274328534</v>
      </c>
      <c r="AI15" s="23" t="n">
        <v>0.136822723896681</v>
      </c>
      <c r="AJ15" s="23" t="n">
        <v>0.351665362397155</v>
      </c>
      <c r="AK15" s="23" t="n">
        <v>0.320803350260434</v>
      </c>
      <c r="AL15" s="23" t="n">
        <v>0.728924670776504</v>
      </c>
      <c r="AM15" s="23" t="n">
        <v>0.322114032510128</v>
      </c>
      <c r="AN15" s="23" t="n">
        <v>0.207218852965145</v>
      </c>
      <c r="AO15" s="23" t="n">
        <v>0.859058975064147</v>
      </c>
      <c r="AP15" s="23" t="n">
        <v>0.702182920844037</v>
      </c>
      <c r="AQ15" s="23"/>
      <c r="AR15" s="23" t="n">
        <v>0.25494746043136</v>
      </c>
      <c r="AS15" s="23" t="n">
        <v>0.583695669292364</v>
      </c>
      <c r="AT15" s="23" t="n">
        <v>0.587485735534212</v>
      </c>
    </row>
    <row r="16">
      <c r="B16" s="17" t="s">
        <v>122</v>
      </c>
      <c r="C16" s="23" t="n">
        <v>0.347946423844595</v>
      </c>
      <c r="D16" s="23" t="n">
        <v>0.422974468882425</v>
      </c>
      <c r="E16" s="23" t="n">
        <v>0.148371040996297</v>
      </c>
      <c r="F16" s="23" t="n">
        <v>0.392301868649225</v>
      </c>
      <c r="G16" s="23"/>
      <c r="H16" s="23" t="n">
        <v>0.0950039582290034</v>
      </c>
      <c r="I16" s="23" t="n">
        <v>0.42205363072034</v>
      </c>
      <c r="J16" s="23"/>
      <c r="K16" s="23" t="n">
        <v>0.372236954675585</v>
      </c>
      <c r="L16" s="23"/>
      <c r="M16" s="23" t="n">
        <v>0.375455540779634</v>
      </c>
      <c r="N16" s="23" t="n">
        <v>0.170497748247333</v>
      </c>
      <c r="O16" s="23" t="n">
        <v>0.186354424986525</v>
      </c>
      <c r="P16" s="23" t="n">
        <v>0.0772634038081071</v>
      </c>
      <c r="Q16" s="23"/>
      <c r="R16" s="23" t="n">
        <v>0.266052901697886</v>
      </c>
      <c r="S16" s="23" t="n">
        <v>0.1989286515535</v>
      </c>
      <c r="T16" s="23" t="n">
        <v>0.447198824509992</v>
      </c>
      <c r="U16" s="23" t="n">
        <v>0.130785948621907</v>
      </c>
      <c r="V16" s="23" t="n">
        <v>0.48774710409045</v>
      </c>
      <c r="W16" s="23"/>
      <c r="X16" s="23" t="n">
        <v>0.236796404801014</v>
      </c>
      <c r="Y16" s="23" t="n">
        <v>0.699918759633506</v>
      </c>
      <c r="Z16" s="23" t="n">
        <v>0.369505736624543</v>
      </c>
      <c r="AA16" s="23" t="n">
        <v>0.175647131419796</v>
      </c>
      <c r="AB16" s="23" t="n">
        <v>0.329131471626984</v>
      </c>
      <c r="AC16" s="23" t="n">
        <v>0.629618935301212</v>
      </c>
      <c r="AD16" s="23" t="n">
        <v>0.117443054086032</v>
      </c>
      <c r="AE16" s="23"/>
      <c r="AF16" s="23" t="n">
        <v>0.476083916536053</v>
      </c>
      <c r="AG16" s="23" t="n">
        <v>0.868010404388627</v>
      </c>
      <c r="AH16" s="23" t="n">
        <v>0.650131373998485</v>
      </c>
      <c r="AI16" s="23" t="n">
        <v>0.31777087363507</v>
      </c>
      <c r="AJ16" s="23" t="n">
        <v>0.272606195974027</v>
      </c>
      <c r="AK16" s="23" t="n">
        <v>0.419344966631472</v>
      </c>
      <c r="AL16" s="23" t="n">
        <v>0.0407963419911236</v>
      </c>
      <c r="AM16" s="23" t="n">
        <v>0.237750506517718</v>
      </c>
      <c r="AN16" s="23" t="n">
        <v>0.540239486798919</v>
      </c>
      <c r="AO16" s="23" t="n">
        <v>0.130955384260436</v>
      </c>
      <c r="AP16" s="23" t="n">
        <v>0.142461664958863</v>
      </c>
      <c r="AQ16" s="23"/>
      <c r="AR16" s="23" t="n">
        <v>0.459182120377655</v>
      </c>
      <c r="AS16" s="23" t="n">
        <v>0.129293816988448</v>
      </c>
      <c r="AT16" s="23" t="n">
        <v>0.170483446356285</v>
      </c>
    </row>
    <row r="17">
      <c r="B17" s="17" t="s">
        <v>123</v>
      </c>
      <c r="C17" s="24" t="n">
        <v>0.0286237737227343</v>
      </c>
      <c r="D17" s="24" t="n">
        <v>-0.100062139130899</v>
      </c>
      <c r="E17" s="24" t="n">
        <v>0.501239377433778</v>
      </c>
      <c r="F17" s="24" t="n">
        <v>-0.0819505494240884</v>
      </c>
      <c r="G17" s="24"/>
      <c r="H17" s="24" t="n">
        <v>0.68159254879245</v>
      </c>
      <c r="I17" s="24" t="n">
        <v>-0.1118983088491</v>
      </c>
      <c r="J17" s="24"/>
      <c r="K17" s="24" t="n">
        <v>-0.0526223631985481</v>
      </c>
      <c r="L17" s="24"/>
      <c r="M17" s="24" t="n">
        <v>-0.020735162924237</v>
      </c>
      <c r="N17" s="24" t="n">
        <v>0.300234513100946</v>
      </c>
      <c r="O17" s="24" t="n">
        <v>0.442382103524396</v>
      </c>
      <c r="P17" s="24" t="n">
        <v>0.623075404674721</v>
      </c>
      <c r="Q17" s="24"/>
      <c r="R17" s="24" t="n">
        <v>0.201841294906343</v>
      </c>
      <c r="S17" s="24" t="n">
        <v>0.120908236064349</v>
      </c>
      <c r="T17" s="24" t="n">
        <v>-0.100514053299301</v>
      </c>
      <c r="U17" s="24" t="n">
        <v>0.373030586147231</v>
      </c>
      <c r="V17" s="24" t="n">
        <v>-0.172118193389656</v>
      </c>
      <c r="W17" s="24"/>
      <c r="X17" s="24" t="n">
        <v>0.153863322748589</v>
      </c>
      <c r="Y17" s="24" t="n">
        <v>-0.563690975079439</v>
      </c>
      <c r="Z17" s="24" t="n">
        <v>-0.0156667118291308</v>
      </c>
      <c r="AA17" s="24" t="n">
        <v>0.444651416272226</v>
      </c>
      <c r="AB17" s="24" t="n">
        <v>0.158036336181509</v>
      </c>
      <c r="AC17" s="24" t="n">
        <v>-0.399946869806954</v>
      </c>
      <c r="AD17" s="24" t="n">
        <v>0.716732749270615</v>
      </c>
      <c r="AE17" s="24"/>
      <c r="AF17" s="24" t="n">
        <v>-0.384074085425202</v>
      </c>
      <c r="AG17" s="24" t="n">
        <v>-0.736457904450573</v>
      </c>
      <c r="AH17" s="24" t="n">
        <v>-0.310143099669951</v>
      </c>
      <c r="AI17" s="24" t="n">
        <v>-0.180948149738389</v>
      </c>
      <c r="AJ17" s="24" t="n">
        <v>0.079059166423128</v>
      </c>
      <c r="AK17" s="24" t="n">
        <v>-0.0985416163710376</v>
      </c>
      <c r="AL17" s="24" t="n">
        <v>0.68812832878538</v>
      </c>
      <c r="AM17" s="24" t="n">
        <v>0.0843635259924098</v>
      </c>
      <c r="AN17" s="24" t="n">
        <v>-0.333020633833774</v>
      </c>
      <c r="AO17" s="24" t="n">
        <v>0.728103590803712</v>
      </c>
      <c r="AP17" s="24" t="n">
        <v>0.559721255885174</v>
      </c>
      <c r="AQ17" s="24"/>
      <c r="AR17" s="24" t="n">
        <v>-0.204234659946295</v>
      </c>
      <c r="AS17" s="24" t="n">
        <v>0.454401852303916</v>
      </c>
      <c r="AT17" s="24" t="n">
        <v>0.417002289177927</v>
      </c>
    </row>
    <row r="18">
      <c r="B18" s="18"/>
    </row>
    <row r="19">
      <c r="B19" t="s">
        <v>72</v>
      </c>
    </row>
    <row r="20">
      <c r="B20" t="s">
        <v>73</v>
      </c>
    </row>
    <row r="22">
      <c r="B22"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130</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116</v>
      </c>
      <c r="C9" s="16" t="n">
        <v>0.140056428437314</v>
      </c>
      <c r="D9" s="16" t="n">
        <v>0.0925973462847974</v>
      </c>
      <c r="E9" s="16" t="n">
        <v>0.214049573093528</v>
      </c>
      <c r="F9" s="16" t="n">
        <v>0.125831190744575</v>
      </c>
      <c r="G9" s="16"/>
      <c r="H9" s="16" t="n">
        <v>0.489240513589022</v>
      </c>
      <c r="I9" s="16" t="n">
        <v>0.124913108188429</v>
      </c>
      <c r="J9" s="16"/>
      <c r="K9" s="16" t="n">
        <v>0.173661959815478</v>
      </c>
      <c r="L9" s="16"/>
      <c r="M9" s="16" t="n">
        <v>0.122231304262018</v>
      </c>
      <c r="N9" s="16" t="n">
        <v>0.25914778345263</v>
      </c>
      <c r="O9" s="16" t="n">
        <v>0.229642182093739</v>
      </c>
      <c r="P9" s="16" t="n">
        <v>0.321815866654882</v>
      </c>
      <c r="Q9" s="16"/>
      <c r="R9" s="16" t="n">
        <v>0.163335047256349</v>
      </c>
      <c r="S9" s="16" t="n">
        <v>0.206313468750933</v>
      </c>
      <c r="T9" s="16" t="n">
        <v>0.189521450216098</v>
      </c>
      <c r="U9" s="16" t="n">
        <v>0.11695616659027</v>
      </c>
      <c r="V9" s="16" t="n">
        <v>0.10608162922844</v>
      </c>
      <c r="W9" s="16"/>
      <c r="X9" s="16" t="n">
        <v>0.0883944866177077</v>
      </c>
      <c r="Y9" s="16" t="n">
        <v>0.0555081045268989</v>
      </c>
      <c r="Z9" s="16" t="n">
        <v>0.260350617899196</v>
      </c>
      <c r="AA9" s="16" t="n">
        <v>0.111487029026968</v>
      </c>
      <c r="AB9" s="16" t="n">
        <v>0.224430933019772</v>
      </c>
      <c r="AC9" s="16" t="n">
        <v>0.760657236742166</v>
      </c>
      <c r="AD9" s="16" t="n">
        <v>0.452156410777772</v>
      </c>
      <c r="AE9" s="16"/>
      <c r="AF9" s="16" t="n">
        <v>0.0346135103830944</v>
      </c>
      <c r="AG9" s="16" t="n">
        <v>0.0626670339612101</v>
      </c>
      <c r="AH9" s="16" t="n">
        <v>0.27327398444737</v>
      </c>
      <c r="AI9" s="16" t="n">
        <v>0.338352700858315</v>
      </c>
      <c r="AJ9" s="16" t="n">
        <v>0.222025505021715</v>
      </c>
      <c r="AK9" s="16" t="n">
        <v>0.0218669234880004</v>
      </c>
      <c r="AL9" s="16" t="n">
        <v>0.450195582183793</v>
      </c>
      <c r="AM9" s="16" t="n">
        <v>0.0927552868720043</v>
      </c>
      <c r="AN9" s="16" t="n">
        <v>0.121840624551975</v>
      </c>
      <c r="AO9" s="16" t="n">
        <v>0.148448404748226</v>
      </c>
      <c r="AP9" s="16" t="n">
        <v>0.0113773887131518</v>
      </c>
      <c r="AQ9" s="16"/>
      <c r="AR9" s="16" t="n">
        <v>0.116057168260692</v>
      </c>
      <c r="AS9" s="16" t="n">
        <v>0.387605416580748</v>
      </c>
      <c r="AT9" s="16" t="n">
        <v>0.0724554208592855</v>
      </c>
    </row>
    <row r="10">
      <c r="B10" s="17" t="s">
        <v>117</v>
      </c>
      <c r="C10" s="16" t="n">
        <v>0.200813208924124</v>
      </c>
      <c r="D10" s="16" t="n">
        <v>0.252243556894231</v>
      </c>
      <c r="E10" s="16" t="n">
        <v>0.25896432585063</v>
      </c>
      <c r="F10" s="16" t="n">
        <v>0.179606855916987</v>
      </c>
      <c r="G10" s="16"/>
      <c r="H10" s="16" t="n">
        <v>0.365620604726223</v>
      </c>
      <c r="I10" s="16" t="n">
        <v>0.108050630137725</v>
      </c>
      <c r="J10" s="16"/>
      <c r="K10" s="16" t="n">
        <v>0.20156402182691</v>
      </c>
      <c r="L10" s="16"/>
      <c r="M10" s="16" t="n">
        <v>0.179769877740854</v>
      </c>
      <c r="N10" s="16" t="n">
        <v>0.315524402119851</v>
      </c>
      <c r="O10" s="16" t="n">
        <v>0.391303583602128</v>
      </c>
      <c r="P10" s="16" t="n">
        <v>0.414686586995189</v>
      </c>
      <c r="Q10" s="16"/>
      <c r="R10" s="16" t="n">
        <v>0.148826219679552</v>
      </c>
      <c r="S10" s="16" t="n">
        <v>0.218089863447615</v>
      </c>
      <c r="T10" s="16" t="n">
        <v>0.23865094071258</v>
      </c>
      <c r="U10" s="16" t="n">
        <v>0.37835214315762</v>
      </c>
      <c r="V10" s="16" t="n">
        <v>0.0690861488963109</v>
      </c>
      <c r="W10" s="16"/>
      <c r="X10" s="16" t="n">
        <v>0.327751366408007</v>
      </c>
      <c r="Y10" s="16" t="n">
        <v>0.0662237551870328</v>
      </c>
      <c r="Z10" s="16" t="n">
        <v>0.168540314423929</v>
      </c>
      <c r="AA10" s="16" t="n">
        <v>0.134629702700804</v>
      </c>
      <c r="AB10" s="16" t="n">
        <v>0.256411257790477</v>
      </c>
      <c r="AC10" s="16" t="n">
        <v>0.0981176565005229</v>
      </c>
      <c r="AD10" s="16" t="n">
        <v>0.428567015797698</v>
      </c>
      <c r="AE10" s="16"/>
      <c r="AF10" s="16" t="n">
        <v>0.0549115387387883</v>
      </c>
      <c r="AG10" s="16" t="n">
        <v>0.0228367489142164</v>
      </c>
      <c r="AH10" s="16" t="n">
        <v>0.262025479491558</v>
      </c>
      <c r="AI10" s="16" t="n">
        <v>0.147865894791001</v>
      </c>
      <c r="AJ10" s="16" t="n">
        <v>0.207586777931477</v>
      </c>
      <c r="AK10" s="16" t="n">
        <v>0.0628999206926868</v>
      </c>
      <c r="AL10" s="16" t="n">
        <v>0.266177014085665</v>
      </c>
      <c r="AM10" s="16" t="n">
        <v>0.408606824530627</v>
      </c>
      <c r="AN10" s="16" t="n">
        <v>0.333040287697717</v>
      </c>
      <c r="AO10" s="16" t="n">
        <v>0.571829452186179</v>
      </c>
      <c r="AP10" s="16" t="n">
        <v>0.303380138699256</v>
      </c>
      <c r="AQ10" s="16"/>
      <c r="AR10" s="16" t="n">
        <v>0.14021088432217</v>
      </c>
      <c r="AS10" s="16" t="n">
        <v>0.152050660361957</v>
      </c>
      <c r="AT10" s="16" t="n">
        <v>0.386217427034479</v>
      </c>
    </row>
    <row r="11">
      <c r="B11" s="17" t="s">
        <v>118</v>
      </c>
      <c r="C11" s="16" t="n">
        <v>0.18643977187947</v>
      </c>
      <c r="D11" s="16" t="n">
        <v>0.344828264484658</v>
      </c>
      <c r="E11" s="16" t="n">
        <v>0.307290766630248</v>
      </c>
      <c r="F11" s="16" t="n">
        <v>0.136547940440927</v>
      </c>
      <c r="G11" s="16"/>
      <c r="H11" s="16" t="n">
        <v>0.0477726362441884</v>
      </c>
      <c r="I11" s="16" t="n">
        <v>0.187466808999388</v>
      </c>
      <c r="J11" s="16"/>
      <c r="K11" s="16" t="n">
        <v>0.126305313849845</v>
      </c>
      <c r="L11" s="16"/>
      <c r="M11" s="16" t="n">
        <v>0.181813733823368</v>
      </c>
      <c r="N11" s="16" t="n">
        <v>0.217305272288828</v>
      </c>
      <c r="O11" s="16" t="n">
        <v>0.228588976433614</v>
      </c>
      <c r="P11" s="16" t="n">
        <v>0.163223305432157</v>
      </c>
      <c r="Q11" s="16"/>
      <c r="R11" s="16" t="n">
        <v>0.276914611802392</v>
      </c>
      <c r="S11" s="16" t="n">
        <v>0.278075720221288</v>
      </c>
      <c r="T11" s="16" t="n">
        <v>0.14200659308634</v>
      </c>
      <c r="U11" s="16" t="n">
        <v>0.284247054000155</v>
      </c>
      <c r="V11" s="16" t="n">
        <v>0.109290599066482</v>
      </c>
      <c r="W11" s="16"/>
      <c r="X11" s="16" t="n">
        <v>0.113371744281633</v>
      </c>
      <c r="Y11" s="16" t="n">
        <v>0.110979861283976</v>
      </c>
      <c r="Z11" s="16" t="n">
        <v>0.192160231704431</v>
      </c>
      <c r="AA11" s="16" t="n">
        <v>0.409370556817389</v>
      </c>
      <c r="AB11" s="16" t="n">
        <v>0.333535879461742</v>
      </c>
      <c r="AC11" s="16" t="n">
        <v>0.121941767207708</v>
      </c>
      <c r="AD11" s="16" t="n">
        <v>0.0393264399749264</v>
      </c>
      <c r="AE11" s="16"/>
      <c r="AF11" s="16" t="n">
        <v>0.47542886868314</v>
      </c>
      <c r="AG11" s="16" t="n">
        <v>0.0471750232561514</v>
      </c>
      <c r="AH11" s="16" t="n">
        <v>0.00974290756257737</v>
      </c>
      <c r="AI11" s="16" t="n">
        <v>0.0593357863367776</v>
      </c>
      <c r="AJ11" s="16" t="n">
        <v>0.172372671269588</v>
      </c>
      <c r="AK11" s="16" t="n">
        <v>0.248502308559987</v>
      </c>
      <c r="AL11" s="16" t="n">
        <v>0.27252156842767</v>
      </c>
      <c r="AM11" s="16" t="n">
        <v>0.125915421549383</v>
      </c>
      <c r="AN11" s="16" t="n">
        <v>0.0872777684648299</v>
      </c>
      <c r="AO11" s="16" t="n">
        <v>0.000318354056933719</v>
      </c>
      <c r="AP11" s="16" t="n">
        <v>0.542780807628729</v>
      </c>
      <c r="AQ11" s="16"/>
      <c r="AR11" s="16" t="n">
        <v>0.194995181162532</v>
      </c>
      <c r="AS11" s="16" t="n">
        <v>0.0936296802337119</v>
      </c>
      <c r="AT11" s="16" t="n">
        <v>0.212949555206805</v>
      </c>
    </row>
    <row r="12">
      <c r="B12" s="17" t="s">
        <v>119</v>
      </c>
      <c r="C12" s="16" t="n">
        <v>0.0979325911266771</v>
      </c>
      <c r="D12" s="16" t="n">
        <v>0.0349142449332954</v>
      </c>
      <c r="E12" s="16" t="n">
        <v>0.098389301469653</v>
      </c>
      <c r="F12" s="16" t="n">
        <v>0.104933078131966</v>
      </c>
      <c r="G12" s="16"/>
      <c r="H12" s="16" t="n">
        <v>0.0306189767135105</v>
      </c>
      <c r="I12" s="16" t="n">
        <v>0.110988489108814</v>
      </c>
      <c r="J12" s="16"/>
      <c r="K12" s="16" t="n">
        <v>0.111327401638979</v>
      </c>
      <c r="L12" s="16"/>
      <c r="M12" s="16" t="n">
        <v>0.0967243696233249</v>
      </c>
      <c r="N12" s="16" t="n">
        <v>0.124914445666207</v>
      </c>
      <c r="O12" s="16" t="n">
        <v>0.0595050269836446</v>
      </c>
      <c r="P12" s="16" t="n">
        <v>0.0454696986715683</v>
      </c>
      <c r="Q12" s="16"/>
      <c r="R12" s="16" t="n">
        <v>0</v>
      </c>
      <c r="S12" s="16" t="n">
        <v>0.0976272941421375</v>
      </c>
      <c r="T12" s="16" t="n">
        <v>0.0697704274096421</v>
      </c>
      <c r="U12" s="16" t="n">
        <v>0.0190173717807257</v>
      </c>
      <c r="V12" s="16" t="n">
        <v>0.18092634224767</v>
      </c>
      <c r="W12" s="16"/>
      <c r="X12" s="16" t="n">
        <v>0.133895783596733</v>
      </c>
      <c r="Y12" s="16" t="n">
        <v>0.0713212417818501</v>
      </c>
      <c r="Z12" s="16" t="n">
        <v>0.132551865591195</v>
      </c>
      <c r="AA12" s="16" t="n">
        <v>0.098486373218226</v>
      </c>
      <c r="AB12" s="16" t="n">
        <v>0.00983092479486176</v>
      </c>
      <c r="AC12" s="16" t="n">
        <v>0.00964166977480198</v>
      </c>
      <c r="AD12" s="16" t="n">
        <v>0.0323468707227781</v>
      </c>
      <c r="AE12" s="16"/>
      <c r="AF12" s="16" t="n">
        <v>0.00125905419175868</v>
      </c>
      <c r="AG12" s="16" t="n">
        <v>0.000437095673318744</v>
      </c>
      <c r="AH12" s="16" t="n">
        <v>0.000634302525590071</v>
      </c>
      <c r="AI12" s="16" t="n">
        <v>0.0250780115346856</v>
      </c>
      <c r="AJ12" s="16" t="n">
        <v>0.022387867396743</v>
      </c>
      <c r="AK12" s="16" t="n">
        <v>0.213345945027157</v>
      </c>
      <c r="AL12" s="16" t="n">
        <v>0.00761454708213324</v>
      </c>
      <c r="AM12" s="16" t="n">
        <v>0.16106567514799</v>
      </c>
      <c r="AN12" s="16" t="n">
        <v>0.0290620883104538</v>
      </c>
      <c r="AO12" s="16" t="n">
        <v>0.0213497087872361</v>
      </c>
      <c r="AP12" s="16" t="n">
        <v>0</v>
      </c>
      <c r="AQ12" s="16"/>
      <c r="AR12" s="16" t="n">
        <v>0.0541378626394535</v>
      </c>
      <c r="AS12" s="16" t="n">
        <v>0.170380394040147</v>
      </c>
      <c r="AT12" s="16" t="n">
        <v>0.175008890642814</v>
      </c>
    </row>
    <row r="13">
      <c r="B13" s="17" t="s">
        <v>120</v>
      </c>
      <c r="C13" s="16" t="n">
        <v>0.315091889310778</v>
      </c>
      <c r="D13" s="16" t="n">
        <v>0.262437683286822</v>
      </c>
      <c r="E13" s="16" t="n">
        <v>0.115952059514161</v>
      </c>
      <c r="F13" s="16" t="n">
        <v>0.373760771470263</v>
      </c>
      <c r="G13" s="16"/>
      <c r="H13" s="16" t="n">
        <v>0.0619367367194944</v>
      </c>
      <c r="I13" s="16" t="n">
        <v>0.399193577146297</v>
      </c>
      <c r="J13" s="16"/>
      <c r="K13" s="16" t="n">
        <v>0.319391024609173</v>
      </c>
      <c r="L13" s="16"/>
      <c r="M13" s="16" t="n">
        <v>0.35393978445116</v>
      </c>
      <c r="N13" s="16" t="n">
        <v>0.0578158577580353</v>
      </c>
      <c r="O13" s="16" t="n">
        <v>0.0796423015377665</v>
      </c>
      <c r="P13" s="16" t="n">
        <v>0.0419709070679742</v>
      </c>
      <c r="Q13" s="16"/>
      <c r="R13" s="16" t="n">
        <v>0.410924121261708</v>
      </c>
      <c r="S13" s="16" t="n">
        <v>0.0959332345702094</v>
      </c>
      <c r="T13" s="16" t="n">
        <v>0.313862586748203</v>
      </c>
      <c r="U13" s="16" t="n">
        <v>0.158322384294087</v>
      </c>
      <c r="V13" s="16" t="n">
        <v>0.458195269823661</v>
      </c>
      <c r="W13" s="16"/>
      <c r="X13" s="16" t="n">
        <v>0.255740491145366</v>
      </c>
      <c r="Y13" s="16" t="n">
        <v>0.649231692889032</v>
      </c>
      <c r="Z13" s="16" t="n">
        <v>0.246396970381249</v>
      </c>
      <c r="AA13" s="16" t="n">
        <v>0.246026338236613</v>
      </c>
      <c r="AB13" s="16" t="n">
        <v>0.153751919683514</v>
      </c>
      <c r="AC13" s="16" t="n">
        <v>0.00964166977480198</v>
      </c>
      <c r="AD13" s="16" t="n">
        <v>0.0466979104224922</v>
      </c>
      <c r="AE13" s="16"/>
      <c r="AF13" s="16" t="n">
        <v>0.433787028003218</v>
      </c>
      <c r="AG13" s="16" t="n">
        <v>0.866884098195103</v>
      </c>
      <c r="AH13" s="16" t="n">
        <v>0.450308281901366</v>
      </c>
      <c r="AI13" s="16" t="n">
        <v>0.429005685026918</v>
      </c>
      <c r="AJ13" s="16" t="n">
        <v>0.365783376551628</v>
      </c>
      <c r="AK13" s="16" t="n">
        <v>0.316179958854808</v>
      </c>
      <c r="AL13" s="16" t="n">
        <v>0</v>
      </c>
      <c r="AM13" s="16" t="n">
        <v>0.200184900962054</v>
      </c>
      <c r="AN13" s="16" t="n">
        <v>0.428779230975025</v>
      </c>
      <c r="AO13" s="16" t="n">
        <v>0.128940248710166</v>
      </c>
      <c r="AP13" s="16" t="n">
        <v>0.142461664958863</v>
      </c>
      <c r="AQ13" s="16"/>
      <c r="AR13" s="16" t="n">
        <v>0.419284624834772</v>
      </c>
      <c r="AS13" s="16" t="n">
        <v>0.101761200170593</v>
      </c>
      <c r="AT13" s="16" t="n">
        <v>0.153368706256616</v>
      </c>
    </row>
    <row r="14">
      <c r="B14" s="17" t="s">
        <v>85</v>
      </c>
      <c r="C14" s="16" t="n">
        <v>0.0596661103216368</v>
      </c>
      <c r="D14" s="16" t="n">
        <v>0.0129789041161959</v>
      </c>
      <c r="E14" s="16" t="n">
        <v>0.00535397344177986</v>
      </c>
      <c r="F14" s="16" t="n">
        <v>0.0793201632952816</v>
      </c>
      <c r="G14" s="16"/>
      <c r="H14" s="16" t="n">
        <v>0.00481053200756181</v>
      </c>
      <c r="I14" s="16" t="n">
        <v>0.0693873864193458</v>
      </c>
      <c r="J14" s="16"/>
      <c r="K14" s="16" t="n">
        <v>0.0677502782596158</v>
      </c>
      <c r="L14" s="16"/>
      <c r="M14" s="16" t="n">
        <v>0.0655209300992747</v>
      </c>
      <c r="N14" s="16" t="n">
        <v>0.0252922387144487</v>
      </c>
      <c r="O14" s="16" t="n">
        <v>0.0113179293491081</v>
      </c>
      <c r="P14" s="16" t="n">
        <v>0.0128336351782302</v>
      </c>
      <c r="Q14" s="16"/>
      <c r="R14" s="16" t="n">
        <v>0</v>
      </c>
      <c r="S14" s="16" t="n">
        <v>0.103960418867817</v>
      </c>
      <c r="T14" s="16" t="n">
        <v>0.0461880018271362</v>
      </c>
      <c r="U14" s="16" t="n">
        <v>0.0431048801771418</v>
      </c>
      <c r="V14" s="16" t="n">
        <v>0.0764200107374367</v>
      </c>
      <c r="W14" s="16"/>
      <c r="X14" s="16" t="n">
        <v>0.0808461279505529</v>
      </c>
      <c r="Y14" s="16" t="n">
        <v>0.0467353443312104</v>
      </c>
      <c r="Z14" s="16" t="n">
        <v>0</v>
      </c>
      <c r="AA14" s="16" t="n">
        <v>0</v>
      </c>
      <c r="AB14" s="16" t="n">
        <v>0.0220390852496342</v>
      </c>
      <c r="AC14" s="16" t="n">
        <v>0</v>
      </c>
      <c r="AD14" s="16" t="n">
        <v>0.000905352304334002</v>
      </c>
      <c r="AE14" s="16"/>
      <c r="AF14" s="16" t="n">
        <v>0</v>
      </c>
      <c r="AG14" s="16" t="n">
        <v>0</v>
      </c>
      <c r="AH14" s="16" t="n">
        <v>0.0040150440715394</v>
      </c>
      <c r="AI14" s="16" t="n">
        <v>0.000361921452302642</v>
      </c>
      <c r="AJ14" s="16" t="n">
        <v>0.00984380182884869</v>
      </c>
      <c r="AK14" s="16" t="n">
        <v>0.13720494337736</v>
      </c>
      <c r="AL14" s="16" t="n">
        <v>0.0034912882207378</v>
      </c>
      <c r="AM14" s="16" t="n">
        <v>0.0114718909379416</v>
      </c>
      <c r="AN14" s="16" t="n">
        <v>0</v>
      </c>
      <c r="AO14" s="16" t="n">
        <v>0.129113831511259</v>
      </c>
      <c r="AP14" s="16" t="n">
        <v>0</v>
      </c>
      <c r="AQ14" s="16"/>
      <c r="AR14" s="16" t="n">
        <v>0.0753142787803803</v>
      </c>
      <c r="AS14" s="16" t="n">
        <v>0.0945726486128437</v>
      </c>
      <c r="AT14" s="16" t="n">
        <v>0</v>
      </c>
    </row>
    <row r="15">
      <c r="B15" s="17" t="s">
        <v>121</v>
      </c>
      <c r="C15" s="23" t="n">
        <v>0.340869637361438</v>
      </c>
      <c r="D15" s="23" t="n">
        <v>0.344840903179028</v>
      </c>
      <c r="E15" s="23" t="n">
        <v>0.473013898944158</v>
      </c>
      <c r="F15" s="23" t="n">
        <v>0.305438046661562</v>
      </c>
      <c r="G15" s="23"/>
      <c r="H15" s="23" t="n">
        <v>0.854861118315245</v>
      </c>
      <c r="I15" s="23" t="n">
        <v>0.232963738326154</v>
      </c>
      <c r="J15" s="23"/>
      <c r="K15" s="23" t="n">
        <v>0.375225981642388</v>
      </c>
      <c r="L15" s="23"/>
      <c r="M15" s="23" t="n">
        <v>0.302001182002873</v>
      </c>
      <c r="N15" s="23" t="n">
        <v>0.57467218557248</v>
      </c>
      <c r="O15" s="23" t="n">
        <v>0.620945765695867</v>
      </c>
      <c r="P15" s="23" t="n">
        <v>0.736502453650071</v>
      </c>
      <c r="Q15" s="23"/>
      <c r="R15" s="23" t="n">
        <v>0.312161266935901</v>
      </c>
      <c r="S15" s="23" t="n">
        <v>0.424403332198548</v>
      </c>
      <c r="T15" s="23" t="n">
        <v>0.428172390928678</v>
      </c>
      <c r="U15" s="23" t="n">
        <v>0.49530830974789</v>
      </c>
      <c r="V15" s="23" t="n">
        <v>0.175167778124751</v>
      </c>
      <c r="W15" s="23"/>
      <c r="X15" s="23" t="n">
        <v>0.416145853025715</v>
      </c>
      <c r="Y15" s="23" t="n">
        <v>0.121731859713932</v>
      </c>
      <c r="Z15" s="23" t="n">
        <v>0.428890932323125</v>
      </c>
      <c r="AA15" s="23" t="n">
        <v>0.246116731727772</v>
      </c>
      <c r="AB15" s="23" t="n">
        <v>0.480842190810248</v>
      </c>
      <c r="AC15" s="23" t="n">
        <v>0.858774893242689</v>
      </c>
      <c r="AD15" s="23" t="n">
        <v>0.880723426575469</v>
      </c>
      <c r="AE15" s="23"/>
      <c r="AF15" s="23" t="n">
        <v>0.0895250491218827</v>
      </c>
      <c r="AG15" s="23" t="n">
        <v>0.0855037828754265</v>
      </c>
      <c r="AH15" s="23" t="n">
        <v>0.535299463938927</v>
      </c>
      <c r="AI15" s="23" t="n">
        <v>0.486218595649317</v>
      </c>
      <c r="AJ15" s="23" t="n">
        <v>0.429612282953193</v>
      </c>
      <c r="AK15" s="23" t="n">
        <v>0.0847668441806872</v>
      </c>
      <c r="AL15" s="23" t="n">
        <v>0.716372596269459</v>
      </c>
      <c r="AM15" s="23" t="n">
        <v>0.501362111402632</v>
      </c>
      <c r="AN15" s="23" t="n">
        <v>0.454880912249691</v>
      </c>
      <c r="AO15" s="23" t="n">
        <v>0.720277856934405</v>
      </c>
      <c r="AP15" s="23" t="n">
        <v>0.314757527412408</v>
      </c>
      <c r="AQ15" s="23"/>
      <c r="AR15" s="23" t="n">
        <v>0.256268052582862</v>
      </c>
      <c r="AS15" s="23" t="n">
        <v>0.539656076942705</v>
      </c>
      <c r="AT15" s="23" t="n">
        <v>0.458672847893765</v>
      </c>
    </row>
    <row r="16">
      <c r="B16" s="17" t="s">
        <v>122</v>
      </c>
      <c r="C16" s="23" t="n">
        <v>0.413024480437455</v>
      </c>
      <c r="D16" s="23" t="n">
        <v>0.297351928220117</v>
      </c>
      <c r="E16" s="23" t="n">
        <v>0.214341360983814</v>
      </c>
      <c r="F16" s="23" t="n">
        <v>0.478693849602229</v>
      </c>
      <c r="G16" s="23"/>
      <c r="H16" s="23" t="n">
        <v>0.0925557134330049</v>
      </c>
      <c r="I16" s="23" t="n">
        <v>0.510182066255112</v>
      </c>
      <c r="J16" s="23"/>
      <c r="K16" s="23" t="n">
        <v>0.430718426248152</v>
      </c>
      <c r="L16" s="23"/>
      <c r="M16" s="23" t="n">
        <v>0.450664154074485</v>
      </c>
      <c r="N16" s="23" t="n">
        <v>0.182730303424243</v>
      </c>
      <c r="O16" s="23" t="n">
        <v>0.139147328521411</v>
      </c>
      <c r="P16" s="23" t="n">
        <v>0.0874406057395425</v>
      </c>
      <c r="Q16" s="23"/>
      <c r="R16" s="23" t="n">
        <v>0.410924121261708</v>
      </c>
      <c r="S16" s="23" t="n">
        <v>0.193560528712347</v>
      </c>
      <c r="T16" s="23" t="n">
        <v>0.383633014157845</v>
      </c>
      <c r="U16" s="23" t="n">
        <v>0.177339756074813</v>
      </c>
      <c r="V16" s="23" t="n">
        <v>0.63912161207133</v>
      </c>
      <c r="W16" s="23"/>
      <c r="X16" s="23" t="n">
        <v>0.389636274742099</v>
      </c>
      <c r="Y16" s="23" t="n">
        <v>0.720552934670882</v>
      </c>
      <c r="Z16" s="23" t="n">
        <v>0.378948835972444</v>
      </c>
      <c r="AA16" s="23" t="n">
        <v>0.344512711454839</v>
      </c>
      <c r="AB16" s="23" t="n">
        <v>0.163582844478376</v>
      </c>
      <c r="AC16" s="23" t="n">
        <v>0.019283339549604</v>
      </c>
      <c r="AD16" s="23" t="n">
        <v>0.0790447811452703</v>
      </c>
      <c r="AE16" s="23"/>
      <c r="AF16" s="23" t="n">
        <v>0.435046082194977</v>
      </c>
      <c r="AG16" s="23" t="n">
        <v>0.867321193868422</v>
      </c>
      <c r="AH16" s="23" t="n">
        <v>0.450942584426956</v>
      </c>
      <c r="AI16" s="23" t="n">
        <v>0.454083696561603</v>
      </c>
      <c r="AJ16" s="23" t="n">
        <v>0.388171243948371</v>
      </c>
      <c r="AK16" s="23" t="n">
        <v>0.529525903881965</v>
      </c>
      <c r="AL16" s="23" t="n">
        <v>0.00761454708213324</v>
      </c>
      <c r="AM16" s="23" t="n">
        <v>0.361250576110043</v>
      </c>
      <c r="AN16" s="23" t="n">
        <v>0.457841319285479</v>
      </c>
      <c r="AO16" s="23" t="n">
        <v>0.150289957497402</v>
      </c>
      <c r="AP16" s="23" t="n">
        <v>0.142461664958863</v>
      </c>
      <c r="AQ16" s="23"/>
      <c r="AR16" s="23" t="n">
        <v>0.473422487474226</v>
      </c>
      <c r="AS16" s="23" t="n">
        <v>0.27214159421074</v>
      </c>
      <c r="AT16" s="23" t="n">
        <v>0.32837759689943</v>
      </c>
    </row>
    <row r="17">
      <c r="B17" s="17" t="s">
        <v>123</v>
      </c>
      <c r="C17" s="24" t="n">
        <v>-0.0721548430760178</v>
      </c>
      <c r="D17" s="24" t="n">
        <v>0.047488974958911</v>
      </c>
      <c r="E17" s="24" t="n">
        <v>0.258672537960344</v>
      </c>
      <c r="F17" s="24" t="n">
        <v>-0.173255802940667</v>
      </c>
      <c r="G17" s="24"/>
      <c r="H17" s="24" t="n">
        <v>0.76230540488224</v>
      </c>
      <c r="I17" s="24" t="n">
        <v>-0.277218327928957</v>
      </c>
      <c r="J17" s="24"/>
      <c r="K17" s="24" t="n">
        <v>-0.0554924446057642</v>
      </c>
      <c r="L17" s="24"/>
      <c r="M17" s="24" t="n">
        <v>-0.148662972071612</v>
      </c>
      <c r="N17" s="24" t="n">
        <v>0.391941882148237</v>
      </c>
      <c r="O17" s="24" t="n">
        <v>0.481798437174455</v>
      </c>
      <c r="P17" s="24" t="n">
        <v>0.649061847910528</v>
      </c>
      <c r="Q17" s="24"/>
      <c r="R17" s="24" t="n">
        <v>-0.0987628543258068</v>
      </c>
      <c r="S17" s="24" t="n">
        <v>0.230842803486201</v>
      </c>
      <c r="T17" s="24" t="n">
        <v>0.0445393767708328</v>
      </c>
      <c r="U17" s="24" t="n">
        <v>0.317968553673077</v>
      </c>
      <c r="V17" s="24" t="n">
        <v>-0.46395383394658</v>
      </c>
      <c r="W17" s="24"/>
      <c r="X17" s="24" t="n">
        <v>0.0265095782836156</v>
      </c>
      <c r="Y17" s="24" t="n">
        <v>-0.59882107495695</v>
      </c>
      <c r="Z17" s="24" t="n">
        <v>0.049942096350681</v>
      </c>
      <c r="AA17" s="24" t="n">
        <v>-0.0983959797270676</v>
      </c>
      <c r="AB17" s="24" t="n">
        <v>0.317259346331873</v>
      </c>
      <c r="AC17" s="24" t="n">
        <v>0.839491553693085</v>
      </c>
      <c r="AD17" s="24" t="n">
        <v>0.801678645430199</v>
      </c>
      <c r="AE17" s="24"/>
      <c r="AF17" s="24" t="n">
        <v>-0.345521033073094</v>
      </c>
      <c r="AG17" s="24" t="n">
        <v>-0.781817410992996</v>
      </c>
      <c r="AH17" s="24" t="n">
        <v>0.0843568795119715</v>
      </c>
      <c r="AI17" s="24" t="n">
        <v>0.0321348990877134</v>
      </c>
      <c r="AJ17" s="24" t="n">
        <v>0.0414410390048221</v>
      </c>
      <c r="AK17" s="24" t="n">
        <v>-0.444759059701278</v>
      </c>
      <c r="AL17" s="24" t="n">
        <v>0.708758049187325</v>
      </c>
      <c r="AM17" s="24" t="n">
        <v>0.140111535292588</v>
      </c>
      <c r="AN17" s="24" t="n">
        <v>-0.00296040703578776</v>
      </c>
      <c r="AO17" s="24" t="n">
        <v>0.569987899437003</v>
      </c>
      <c r="AP17" s="24" t="n">
        <v>0.172295862453545</v>
      </c>
      <c r="AQ17" s="24"/>
      <c r="AR17" s="24" t="n">
        <v>-0.217154434891364</v>
      </c>
      <c r="AS17" s="24" t="n">
        <v>0.267514482731965</v>
      </c>
      <c r="AT17" s="24" t="n">
        <v>0.130295250994335</v>
      </c>
    </row>
    <row r="18">
      <c r="B18" s="18"/>
    </row>
    <row r="19">
      <c r="B19" t="s">
        <v>72</v>
      </c>
    </row>
    <row r="20">
      <c r="B20" t="s">
        <v>73</v>
      </c>
    </row>
    <row r="22">
      <c r="B22"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131</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116</v>
      </c>
      <c r="C9" s="16" t="n">
        <v>0.0979418210046848</v>
      </c>
      <c r="D9" s="16" t="n">
        <v>0.0771096126485539</v>
      </c>
      <c r="E9" s="16" t="n">
        <v>0.184967175576936</v>
      </c>
      <c r="F9" s="16" t="n">
        <v>0.0772575681983313</v>
      </c>
      <c r="G9" s="16"/>
      <c r="H9" s="16" t="n">
        <v>0.485934893587526</v>
      </c>
      <c r="I9" s="16" t="n">
        <v>0.0999781605681089</v>
      </c>
      <c r="J9" s="16"/>
      <c r="K9" s="16" t="n">
        <v>0.0607222113032611</v>
      </c>
      <c r="L9" s="16"/>
      <c r="M9" s="16" t="n">
        <v>0.0782261304912173</v>
      </c>
      <c r="N9" s="16" t="n">
        <v>0.206511956202733</v>
      </c>
      <c r="O9" s="16" t="n">
        <v>0.249730875427324</v>
      </c>
      <c r="P9" s="16" t="n">
        <v>0.384983141662527</v>
      </c>
      <c r="Q9" s="16"/>
      <c r="R9" s="16" t="n">
        <v>0.154942366514895</v>
      </c>
      <c r="S9" s="16" t="n">
        <v>0.035612148242879</v>
      </c>
      <c r="T9" s="16" t="n">
        <v>0.162835977998899</v>
      </c>
      <c r="U9" s="16" t="n">
        <v>0.0724231300613662</v>
      </c>
      <c r="V9" s="16" t="n">
        <v>0.0861335921978623</v>
      </c>
      <c r="W9" s="16"/>
      <c r="X9" s="16" t="n">
        <v>0.0863256270771888</v>
      </c>
      <c r="Y9" s="16" t="n">
        <v>0.0114479284049221</v>
      </c>
      <c r="Z9" s="16" t="n">
        <v>0.155557703528353</v>
      </c>
      <c r="AA9" s="16" t="n">
        <v>0.109734386809699</v>
      </c>
      <c r="AB9" s="16" t="n">
        <v>0.160336167819345</v>
      </c>
      <c r="AC9" s="16" t="n">
        <v>0.177482098357259</v>
      </c>
      <c r="AD9" s="16" t="n">
        <v>0.469249207619895</v>
      </c>
      <c r="AE9" s="16"/>
      <c r="AF9" s="16" t="n">
        <v>0.0390149712167372</v>
      </c>
      <c r="AG9" s="16" t="n">
        <v>0.0169103052504986</v>
      </c>
      <c r="AH9" s="16" t="n">
        <v>0.266048276554287</v>
      </c>
      <c r="AI9" s="16" t="n">
        <v>0.0919145582850623</v>
      </c>
      <c r="AJ9" s="16" t="n">
        <v>0.183943121547462</v>
      </c>
      <c r="AK9" s="16" t="n">
        <v>0.0218583701325537</v>
      </c>
      <c r="AL9" s="16" t="n">
        <v>0.480605332339519</v>
      </c>
      <c r="AM9" s="16" t="n">
        <v>0.00579520804474494</v>
      </c>
      <c r="AN9" s="16" t="n">
        <v>0.217050941586215</v>
      </c>
      <c r="AO9" s="16" t="n">
        <v>0.257179125057109</v>
      </c>
      <c r="AP9" s="16" t="n">
        <v>0.0146802096388134</v>
      </c>
      <c r="AQ9" s="16"/>
      <c r="AR9" s="16" t="n">
        <v>0.0719837108763533</v>
      </c>
      <c r="AS9" s="16" t="n">
        <v>0.307982886166959</v>
      </c>
      <c r="AT9" s="16" t="n">
        <v>0.0553219709724214</v>
      </c>
    </row>
    <row r="10">
      <c r="B10" s="17" t="s">
        <v>117</v>
      </c>
      <c r="C10" s="16" t="n">
        <v>0.209630628518123</v>
      </c>
      <c r="D10" s="16" t="n">
        <v>0.171814685278656</v>
      </c>
      <c r="E10" s="16" t="n">
        <v>0.439666956705328</v>
      </c>
      <c r="F10" s="16" t="n">
        <v>0.15300603976645</v>
      </c>
      <c r="G10" s="16"/>
      <c r="H10" s="16" t="n">
        <v>0.167286894760989</v>
      </c>
      <c r="I10" s="16" t="n">
        <v>0.120187501007429</v>
      </c>
      <c r="J10" s="16"/>
      <c r="K10" s="16" t="n">
        <v>0.252551138819685</v>
      </c>
      <c r="L10" s="16"/>
      <c r="M10" s="16" t="n">
        <v>0.18171719996856</v>
      </c>
      <c r="N10" s="16" t="n">
        <v>0.392013228993382</v>
      </c>
      <c r="O10" s="16" t="n">
        <v>0.41041227576629</v>
      </c>
      <c r="P10" s="16" t="n">
        <v>0.317692927187749</v>
      </c>
      <c r="Q10" s="16"/>
      <c r="R10" s="16" t="n">
        <v>0.1463571903165</v>
      </c>
      <c r="S10" s="16" t="n">
        <v>0.195950181033647</v>
      </c>
      <c r="T10" s="16" t="n">
        <v>0.215651663453361</v>
      </c>
      <c r="U10" s="16" t="n">
        <v>0.395899907621332</v>
      </c>
      <c r="V10" s="16" t="n">
        <v>0.100404182203708</v>
      </c>
      <c r="W10" s="16"/>
      <c r="X10" s="16" t="n">
        <v>0.179488024024562</v>
      </c>
      <c r="Y10" s="16" t="n">
        <v>0.0704677731024621</v>
      </c>
      <c r="Z10" s="16" t="n">
        <v>0.33986634019947</v>
      </c>
      <c r="AA10" s="16" t="n">
        <v>0.452746917230135</v>
      </c>
      <c r="AB10" s="16" t="n">
        <v>0.275746137155277</v>
      </c>
      <c r="AC10" s="16" t="n">
        <v>0.125056861052765</v>
      </c>
      <c r="AD10" s="16" t="n">
        <v>0.413392861846862</v>
      </c>
      <c r="AE10" s="16"/>
      <c r="AF10" s="16" t="n">
        <v>0.0156258763409478</v>
      </c>
      <c r="AG10" s="16" t="n">
        <v>0.100830297444819</v>
      </c>
      <c r="AH10" s="16" t="n">
        <v>0.0367698903833854</v>
      </c>
      <c r="AI10" s="16" t="n">
        <v>0.144694797539272</v>
      </c>
      <c r="AJ10" s="16" t="n">
        <v>0.365628162208612</v>
      </c>
      <c r="AK10" s="16" t="n">
        <v>0.0161550936325423</v>
      </c>
      <c r="AL10" s="16" t="n">
        <v>0.298330435289853</v>
      </c>
      <c r="AM10" s="16" t="n">
        <v>0.249681801664096</v>
      </c>
      <c r="AN10" s="16" t="n">
        <v>0.185411484951116</v>
      </c>
      <c r="AO10" s="16" t="n">
        <v>0.490642057289859</v>
      </c>
      <c r="AP10" s="16" t="n">
        <v>0.8424403985532</v>
      </c>
      <c r="AQ10" s="16"/>
      <c r="AR10" s="16" t="n">
        <v>0.112028120838265</v>
      </c>
      <c r="AS10" s="16" t="n">
        <v>0.310505016620657</v>
      </c>
      <c r="AT10" s="16" t="n">
        <v>0.413422313571855</v>
      </c>
    </row>
    <row r="11">
      <c r="B11" s="17" t="s">
        <v>118</v>
      </c>
      <c r="C11" s="16" t="n">
        <v>0.171090650796181</v>
      </c>
      <c r="D11" s="16" t="n">
        <v>0.443448913763819</v>
      </c>
      <c r="E11" s="16" t="n">
        <v>0.145053529343248</v>
      </c>
      <c r="F11" s="16" t="n">
        <v>0.147205645008846</v>
      </c>
      <c r="G11" s="16"/>
      <c r="H11" s="16" t="n">
        <v>0.267744181713164</v>
      </c>
      <c r="I11" s="16" t="n">
        <v>0.118469468605901</v>
      </c>
      <c r="J11" s="16"/>
      <c r="K11" s="16" t="n">
        <v>0.150815797946488</v>
      </c>
      <c r="L11" s="16"/>
      <c r="M11" s="16" t="n">
        <v>0.172029516772984</v>
      </c>
      <c r="N11" s="16" t="n">
        <v>0.171829478522925</v>
      </c>
      <c r="O11" s="16" t="n">
        <v>0.141155912080794</v>
      </c>
      <c r="P11" s="16" t="n">
        <v>0.170192098569034</v>
      </c>
      <c r="Q11" s="16"/>
      <c r="R11" s="16" t="n">
        <v>0.154749871057954</v>
      </c>
      <c r="S11" s="16" t="n">
        <v>0.276894937612135</v>
      </c>
      <c r="T11" s="16" t="n">
        <v>0.133606709295117</v>
      </c>
      <c r="U11" s="16" t="n">
        <v>0.263445821946868</v>
      </c>
      <c r="V11" s="16" t="n">
        <v>0.109215124081678</v>
      </c>
      <c r="W11" s="16"/>
      <c r="X11" s="16" t="n">
        <v>0.208703159630592</v>
      </c>
      <c r="Y11" s="16" t="n">
        <v>0.0624780309773954</v>
      </c>
      <c r="Z11" s="16" t="n">
        <v>0.0287453192156083</v>
      </c>
      <c r="AA11" s="16" t="n">
        <v>0.180106158855844</v>
      </c>
      <c r="AB11" s="16" t="n">
        <v>0.342660743825714</v>
      </c>
      <c r="AC11" s="16" t="n">
        <v>0.0526072384774929</v>
      </c>
      <c r="AD11" s="16" t="n">
        <v>0.0513138954265775</v>
      </c>
      <c r="AE11" s="16"/>
      <c r="AF11" s="16" t="n">
        <v>0.469170740487742</v>
      </c>
      <c r="AG11" s="16" t="n">
        <v>0.0149382034362599</v>
      </c>
      <c r="AH11" s="16" t="n">
        <v>0.0207231578545014</v>
      </c>
      <c r="AI11" s="16" t="n">
        <v>0.0528614849373052</v>
      </c>
      <c r="AJ11" s="16" t="n">
        <v>0.170273245606888</v>
      </c>
      <c r="AK11" s="16" t="n">
        <v>0.19412475392415</v>
      </c>
      <c r="AL11" s="16" t="n">
        <v>0.213530097117713</v>
      </c>
      <c r="AM11" s="16" t="n">
        <v>0.470476510371458</v>
      </c>
      <c r="AN11" s="16" t="n">
        <v>0.0663780791110292</v>
      </c>
      <c r="AO11" s="16" t="n">
        <v>0.000318354056933719</v>
      </c>
      <c r="AP11" s="16" t="n">
        <v>0</v>
      </c>
      <c r="AQ11" s="16"/>
      <c r="AR11" s="16" t="n">
        <v>0.161164432544285</v>
      </c>
      <c r="AS11" s="16" t="n">
        <v>0.182521874243726</v>
      </c>
      <c r="AT11" s="16" t="n">
        <v>0.191196871849221</v>
      </c>
    </row>
    <row r="12">
      <c r="B12" s="17" t="s">
        <v>119</v>
      </c>
      <c r="C12" s="16" t="n">
        <v>0.0680376623729598</v>
      </c>
      <c r="D12" s="16" t="n">
        <v>0.0183358514869216</v>
      </c>
      <c r="E12" s="16" t="n">
        <v>0.0903303259971289</v>
      </c>
      <c r="F12" s="16" t="n">
        <v>0.0677526372680862</v>
      </c>
      <c r="G12" s="16"/>
      <c r="H12" s="16" t="n">
        <v>0.0318262543735471</v>
      </c>
      <c r="I12" s="16" t="n">
        <v>0.0939571264810392</v>
      </c>
      <c r="J12" s="16"/>
      <c r="K12" s="16" t="n">
        <v>0.105321558335429</v>
      </c>
      <c r="L12" s="16"/>
      <c r="M12" s="16" t="n">
        <v>0.0645472689854219</v>
      </c>
      <c r="N12" s="16" t="n">
        <v>0.0873896517748489</v>
      </c>
      <c r="O12" s="16" t="n">
        <v>0.10720212403347</v>
      </c>
      <c r="P12" s="16" t="n">
        <v>0.0711369690280286</v>
      </c>
      <c r="Q12" s="16"/>
      <c r="R12" s="16" t="n">
        <v>0.266052901697886</v>
      </c>
      <c r="S12" s="16" t="n">
        <v>0.112756536818606</v>
      </c>
      <c r="T12" s="16" t="n">
        <v>0.0123365240733536</v>
      </c>
      <c r="U12" s="16" t="n">
        <v>0.058371571059012</v>
      </c>
      <c r="V12" s="16" t="n">
        <v>0.0558023891679756</v>
      </c>
      <c r="W12" s="16"/>
      <c r="X12" s="16" t="n">
        <v>0.0882210793157243</v>
      </c>
      <c r="Y12" s="16" t="n">
        <v>0.0529336261722162</v>
      </c>
      <c r="Z12" s="16" t="n">
        <v>0.115922845274353</v>
      </c>
      <c r="AA12" s="16" t="n">
        <v>0.0862740355796362</v>
      </c>
      <c r="AB12" s="16" t="n">
        <v>0.0393606637007412</v>
      </c>
      <c r="AC12" s="16" t="n">
        <v>0.0687219601823902</v>
      </c>
      <c r="AD12" s="16" t="n">
        <v>0.0364558055369311</v>
      </c>
      <c r="AE12" s="16"/>
      <c r="AF12" s="16" t="n">
        <v>0.0455412137932362</v>
      </c>
      <c r="AG12" s="16" t="n">
        <v>0.000400818842968049</v>
      </c>
      <c r="AH12" s="16" t="n">
        <v>0.0051783610289842</v>
      </c>
      <c r="AI12" s="16" t="n">
        <v>0.0212281542316223</v>
      </c>
      <c r="AJ12" s="16" t="n">
        <v>0.0227120342877788</v>
      </c>
      <c r="AK12" s="16" t="n">
        <v>0.114855927888409</v>
      </c>
      <c r="AL12" s="16" t="n">
        <v>0.00753413525291544</v>
      </c>
      <c r="AM12" s="16" t="n">
        <v>0.0749391434383751</v>
      </c>
      <c r="AN12" s="16" t="n">
        <v>0.102380263376614</v>
      </c>
      <c r="AO12" s="16" t="n">
        <v>0.00233348960720316</v>
      </c>
      <c r="AP12" s="16" t="n">
        <v>0.000417726849123449</v>
      </c>
      <c r="AQ12" s="16"/>
      <c r="AR12" s="16" t="n">
        <v>0.0975230124289082</v>
      </c>
      <c r="AS12" s="16" t="n">
        <v>0.0166736575761051</v>
      </c>
      <c r="AT12" s="16" t="n">
        <v>0.0175125151670107</v>
      </c>
    </row>
    <row r="13">
      <c r="B13" s="17" t="s">
        <v>120</v>
      </c>
      <c r="C13" s="16" t="n">
        <v>0.361777319611571</v>
      </c>
      <c r="D13" s="16" t="n">
        <v>0.26557448092721</v>
      </c>
      <c r="E13" s="16" t="n">
        <v>0.119058819103887</v>
      </c>
      <c r="F13" s="16" t="n">
        <v>0.436904087812068</v>
      </c>
      <c r="G13" s="16"/>
      <c r="H13" s="16" t="n">
        <v>0.0448977564617208</v>
      </c>
      <c r="I13" s="16" t="n">
        <v>0.464060447917524</v>
      </c>
      <c r="J13" s="16"/>
      <c r="K13" s="16" t="n">
        <v>0.294025330219828</v>
      </c>
      <c r="L13" s="16"/>
      <c r="M13" s="16" t="n">
        <v>0.405685319189831</v>
      </c>
      <c r="N13" s="16" t="n">
        <v>0.078719032354897</v>
      </c>
      <c r="O13" s="16" t="n">
        <v>0.0747669189608166</v>
      </c>
      <c r="P13" s="16" t="n">
        <v>0.0367444107853157</v>
      </c>
      <c r="Q13" s="16"/>
      <c r="R13" s="16" t="n">
        <v>0.266052901697886</v>
      </c>
      <c r="S13" s="16" t="n">
        <v>0.177383012316945</v>
      </c>
      <c r="T13" s="16" t="n">
        <v>0.415274306092771</v>
      </c>
      <c r="U13" s="16" t="n">
        <v>0.127174093060758</v>
      </c>
      <c r="V13" s="16" t="n">
        <v>0.54955738871233</v>
      </c>
      <c r="W13" s="16"/>
      <c r="X13" s="16" t="n">
        <v>0.331078071181421</v>
      </c>
      <c r="Y13" s="16" t="n">
        <v>0.693741933368679</v>
      </c>
      <c r="Z13" s="16" t="n">
        <v>0.3405324642029</v>
      </c>
      <c r="AA13" s="16" t="n">
        <v>0.171138501524686</v>
      </c>
      <c r="AB13" s="16" t="n">
        <v>0.16991543585946</v>
      </c>
      <c r="AC13" s="16" t="n">
        <v>0.576131841930093</v>
      </c>
      <c r="AD13" s="16" t="n">
        <v>0.0286828772654001</v>
      </c>
      <c r="AE13" s="16"/>
      <c r="AF13" s="16" t="n">
        <v>0.430647198161337</v>
      </c>
      <c r="AG13" s="16" t="n">
        <v>0.866920375025454</v>
      </c>
      <c r="AH13" s="16" t="n">
        <v>0.64960235956663</v>
      </c>
      <c r="AI13" s="16" t="n">
        <v>0.552409080896897</v>
      </c>
      <c r="AJ13" s="16" t="n">
        <v>0.245547704563437</v>
      </c>
      <c r="AK13" s="16" t="n">
        <v>0.478445469043765</v>
      </c>
      <c r="AL13" s="16" t="n">
        <v>0</v>
      </c>
      <c r="AM13" s="16" t="n">
        <v>0.173157928685591</v>
      </c>
      <c r="AN13" s="16" t="n">
        <v>0.428779230975025</v>
      </c>
      <c r="AO13" s="16" t="n">
        <v>0.120413142477636</v>
      </c>
      <c r="AP13" s="16" t="n">
        <v>0.142461664958863</v>
      </c>
      <c r="AQ13" s="16"/>
      <c r="AR13" s="16" t="n">
        <v>0.436231957810613</v>
      </c>
      <c r="AS13" s="16" t="n">
        <v>0.08774391677971</v>
      </c>
      <c r="AT13" s="16" t="n">
        <v>0.310467306665078</v>
      </c>
    </row>
    <row r="14">
      <c r="B14" s="17" t="s">
        <v>85</v>
      </c>
      <c r="C14" s="16" t="n">
        <v>0.0915219176964802</v>
      </c>
      <c r="D14" s="16" t="n">
        <v>0.0237164558948399</v>
      </c>
      <c r="E14" s="16" t="n">
        <v>0.0209231932734724</v>
      </c>
      <c r="F14" s="16" t="n">
        <v>0.117874021946217</v>
      </c>
      <c r="G14" s="16"/>
      <c r="H14" s="16" t="n">
        <v>0.00231001910305337</v>
      </c>
      <c r="I14" s="16" t="n">
        <v>0.103347295419997</v>
      </c>
      <c r="J14" s="16"/>
      <c r="K14" s="16" t="n">
        <v>0.136563963375308</v>
      </c>
      <c r="L14" s="16"/>
      <c r="M14" s="16" t="n">
        <v>0.0977945645919857</v>
      </c>
      <c r="N14" s="16" t="n">
        <v>0.0635366521512144</v>
      </c>
      <c r="O14" s="16" t="n">
        <v>0.0167318937313064</v>
      </c>
      <c r="P14" s="16" t="n">
        <v>0.0192504527673452</v>
      </c>
      <c r="Q14" s="16"/>
      <c r="R14" s="16" t="n">
        <v>0.0118447687148789</v>
      </c>
      <c r="S14" s="16" t="n">
        <v>0.201403183975788</v>
      </c>
      <c r="T14" s="16" t="n">
        <v>0.0602948190864991</v>
      </c>
      <c r="U14" s="16" t="n">
        <v>0.0826854762506637</v>
      </c>
      <c r="V14" s="16" t="n">
        <v>0.0988873236364454</v>
      </c>
      <c r="W14" s="16"/>
      <c r="X14" s="16" t="n">
        <v>0.106184038770511</v>
      </c>
      <c r="Y14" s="16" t="n">
        <v>0.108930707974325</v>
      </c>
      <c r="Z14" s="16" t="n">
        <v>0.0193753275793156</v>
      </c>
      <c r="AA14" s="16" t="n">
        <v>0</v>
      </c>
      <c r="AB14" s="16" t="n">
        <v>0.0119808516394633</v>
      </c>
      <c r="AC14" s="16" t="n">
        <v>0</v>
      </c>
      <c r="AD14" s="16" t="n">
        <v>0.000905352304334002</v>
      </c>
      <c r="AE14" s="16"/>
      <c r="AF14" s="16" t="n">
        <v>0</v>
      </c>
      <c r="AG14" s="16" t="n">
        <v>0</v>
      </c>
      <c r="AH14" s="16" t="n">
        <v>0.0216779546122118</v>
      </c>
      <c r="AI14" s="16" t="n">
        <v>0.136891924109842</v>
      </c>
      <c r="AJ14" s="16" t="n">
        <v>0.0118957317858228</v>
      </c>
      <c r="AK14" s="16" t="n">
        <v>0.17456038537858</v>
      </c>
      <c r="AL14" s="16" t="n">
        <v>0</v>
      </c>
      <c r="AM14" s="16" t="n">
        <v>0.0259494077957347</v>
      </c>
      <c r="AN14" s="16" t="n">
        <v>0</v>
      </c>
      <c r="AO14" s="16" t="n">
        <v>0.129113831511259</v>
      </c>
      <c r="AP14" s="16" t="n">
        <v>0</v>
      </c>
      <c r="AQ14" s="16"/>
      <c r="AR14" s="16" t="n">
        <v>0.121068765501575</v>
      </c>
      <c r="AS14" s="16" t="n">
        <v>0.0945726486128437</v>
      </c>
      <c r="AT14" s="16" t="n">
        <v>0.0120790217744134</v>
      </c>
    </row>
    <row r="15">
      <c r="B15" s="17" t="s">
        <v>121</v>
      </c>
      <c r="C15" s="23" t="n">
        <v>0.307572449522808</v>
      </c>
      <c r="D15" s="23" t="n">
        <v>0.24892429792721</v>
      </c>
      <c r="E15" s="23" t="n">
        <v>0.624634132282263</v>
      </c>
      <c r="F15" s="23" t="n">
        <v>0.230263607964782</v>
      </c>
      <c r="G15" s="23"/>
      <c r="H15" s="23" t="n">
        <v>0.653221788348515</v>
      </c>
      <c r="I15" s="23" t="n">
        <v>0.220165661575538</v>
      </c>
      <c r="J15" s="23"/>
      <c r="K15" s="23" t="n">
        <v>0.313273350122946</v>
      </c>
      <c r="L15" s="23"/>
      <c r="M15" s="23" t="n">
        <v>0.259943330459777</v>
      </c>
      <c r="N15" s="23" t="n">
        <v>0.598525185196115</v>
      </c>
      <c r="O15" s="23" t="n">
        <v>0.660143151193614</v>
      </c>
      <c r="P15" s="23" t="n">
        <v>0.702676068850276</v>
      </c>
      <c r="Q15" s="23"/>
      <c r="R15" s="23" t="n">
        <v>0.301299556831395</v>
      </c>
      <c r="S15" s="23" t="n">
        <v>0.231562329276526</v>
      </c>
      <c r="T15" s="23" t="n">
        <v>0.378487641452259</v>
      </c>
      <c r="U15" s="23" t="n">
        <v>0.468323037682698</v>
      </c>
      <c r="V15" s="23" t="n">
        <v>0.186537774401571</v>
      </c>
      <c r="W15" s="23"/>
      <c r="X15" s="23" t="n">
        <v>0.265813651101751</v>
      </c>
      <c r="Y15" s="23" t="n">
        <v>0.0819157015073842</v>
      </c>
      <c r="Z15" s="23" t="n">
        <v>0.495424043727823</v>
      </c>
      <c r="AA15" s="23" t="n">
        <v>0.562481304039834</v>
      </c>
      <c r="AB15" s="23" t="n">
        <v>0.436082304974621</v>
      </c>
      <c r="AC15" s="23" t="n">
        <v>0.302538959410023</v>
      </c>
      <c r="AD15" s="23" t="n">
        <v>0.882642069466757</v>
      </c>
      <c r="AE15" s="23"/>
      <c r="AF15" s="23" t="n">
        <v>0.054640847557685</v>
      </c>
      <c r="AG15" s="23" t="n">
        <v>0.117740602695318</v>
      </c>
      <c r="AH15" s="23" t="n">
        <v>0.302818166937672</v>
      </c>
      <c r="AI15" s="23" t="n">
        <v>0.236609355824334</v>
      </c>
      <c r="AJ15" s="23" t="n">
        <v>0.549571283756074</v>
      </c>
      <c r="AK15" s="23" t="n">
        <v>0.0380134637650961</v>
      </c>
      <c r="AL15" s="23" t="n">
        <v>0.778935767629372</v>
      </c>
      <c r="AM15" s="23" t="n">
        <v>0.255477009708841</v>
      </c>
      <c r="AN15" s="23" t="n">
        <v>0.402462426537332</v>
      </c>
      <c r="AO15" s="23" t="n">
        <v>0.747821182346968</v>
      </c>
      <c r="AP15" s="23" t="n">
        <v>0.857120608192013</v>
      </c>
      <c r="AQ15" s="23"/>
      <c r="AR15" s="23" t="n">
        <v>0.184011831714619</v>
      </c>
      <c r="AS15" s="23" t="n">
        <v>0.618487902787616</v>
      </c>
      <c r="AT15" s="23" t="n">
        <v>0.468744284544277</v>
      </c>
    </row>
    <row r="16">
      <c r="B16" s="17" t="s">
        <v>122</v>
      </c>
      <c r="C16" s="23" t="n">
        <v>0.429814981984531</v>
      </c>
      <c r="D16" s="23" t="n">
        <v>0.283910332414131</v>
      </c>
      <c r="E16" s="23" t="n">
        <v>0.209389145101016</v>
      </c>
      <c r="F16" s="23" t="n">
        <v>0.504656725080155</v>
      </c>
      <c r="G16" s="23"/>
      <c r="H16" s="23" t="n">
        <v>0.0767240108352679</v>
      </c>
      <c r="I16" s="23" t="n">
        <v>0.558017574398564</v>
      </c>
      <c r="J16" s="23"/>
      <c r="K16" s="23" t="n">
        <v>0.399346888555258</v>
      </c>
      <c r="L16" s="23"/>
      <c r="M16" s="23" t="n">
        <v>0.470232588175253</v>
      </c>
      <c r="N16" s="23" t="n">
        <v>0.166108684129746</v>
      </c>
      <c r="O16" s="23" t="n">
        <v>0.181969042994286</v>
      </c>
      <c r="P16" s="23" t="n">
        <v>0.107881379813344</v>
      </c>
      <c r="Q16" s="23"/>
      <c r="R16" s="23" t="n">
        <v>0.532105803395772</v>
      </c>
      <c r="S16" s="23" t="n">
        <v>0.290139549135551</v>
      </c>
      <c r="T16" s="23" t="n">
        <v>0.427610830166125</v>
      </c>
      <c r="U16" s="23" t="n">
        <v>0.18554566411977</v>
      </c>
      <c r="V16" s="23" t="n">
        <v>0.605359777880306</v>
      </c>
      <c r="W16" s="23"/>
      <c r="X16" s="23" t="n">
        <v>0.419299150497146</v>
      </c>
      <c r="Y16" s="23" t="n">
        <v>0.746675559540895</v>
      </c>
      <c r="Z16" s="23" t="n">
        <v>0.456455309477253</v>
      </c>
      <c r="AA16" s="23" t="n">
        <v>0.257412537104322</v>
      </c>
      <c r="AB16" s="23" t="n">
        <v>0.209276099560201</v>
      </c>
      <c r="AC16" s="23" t="n">
        <v>0.644853802112484</v>
      </c>
      <c r="AD16" s="23" t="n">
        <v>0.0651386828023313</v>
      </c>
      <c r="AE16" s="23"/>
      <c r="AF16" s="23" t="n">
        <v>0.476188411954573</v>
      </c>
      <c r="AG16" s="23" t="n">
        <v>0.867321193868422</v>
      </c>
      <c r="AH16" s="23" t="n">
        <v>0.654780720595614</v>
      </c>
      <c r="AI16" s="23" t="n">
        <v>0.573637235128519</v>
      </c>
      <c r="AJ16" s="23" t="n">
        <v>0.268259738851216</v>
      </c>
      <c r="AK16" s="23" t="n">
        <v>0.593301396932174</v>
      </c>
      <c r="AL16" s="23" t="n">
        <v>0.00753413525291544</v>
      </c>
      <c r="AM16" s="23" t="n">
        <v>0.248097072123966</v>
      </c>
      <c r="AN16" s="23" t="n">
        <v>0.531159494351639</v>
      </c>
      <c r="AO16" s="23" t="n">
        <v>0.122746632084839</v>
      </c>
      <c r="AP16" s="23" t="n">
        <v>0.142879391807987</v>
      </c>
      <c r="AQ16" s="23"/>
      <c r="AR16" s="23" t="n">
        <v>0.533754970239521</v>
      </c>
      <c r="AS16" s="23" t="n">
        <v>0.104417574355815</v>
      </c>
      <c r="AT16" s="23" t="n">
        <v>0.327979821832089</v>
      </c>
    </row>
    <row r="17">
      <c r="B17" s="17" t="s">
        <v>123</v>
      </c>
      <c r="C17" s="24" t="n">
        <v>-0.122242532461723</v>
      </c>
      <c r="D17" s="24" t="n">
        <v>-0.0349860344869214</v>
      </c>
      <c r="E17" s="24" t="n">
        <v>0.415244987181247</v>
      </c>
      <c r="F17" s="24" t="n">
        <v>-0.274393117115373</v>
      </c>
      <c r="G17" s="24"/>
      <c r="H17" s="24" t="n">
        <v>0.576497777513247</v>
      </c>
      <c r="I17" s="24" t="n">
        <v>-0.337851912823026</v>
      </c>
      <c r="J17" s="24"/>
      <c r="K17" s="24" t="n">
        <v>-0.0860735384323114</v>
      </c>
      <c r="L17" s="24"/>
      <c r="M17" s="24" t="n">
        <v>-0.210289257715476</v>
      </c>
      <c r="N17" s="24" t="n">
        <v>0.432416501066369</v>
      </c>
      <c r="O17" s="24" t="n">
        <v>0.478174108199327</v>
      </c>
      <c r="P17" s="24" t="n">
        <v>0.594794689036932</v>
      </c>
      <c r="Q17" s="24"/>
      <c r="R17" s="24" t="n">
        <v>-0.230806246564377</v>
      </c>
      <c r="S17" s="24" t="n">
        <v>-0.0585772198590251</v>
      </c>
      <c r="T17" s="24" t="n">
        <v>-0.0491231887138655</v>
      </c>
      <c r="U17" s="24" t="n">
        <v>0.282777373562929</v>
      </c>
      <c r="V17" s="24" t="n">
        <v>-0.418822003478735</v>
      </c>
      <c r="W17" s="24"/>
      <c r="X17" s="24" t="n">
        <v>-0.153485499395394</v>
      </c>
      <c r="Y17" s="24" t="n">
        <v>-0.664759858033511</v>
      </c>
      <c r="Z17" s="24" t="n">
        <v>0.0389687342505705</v>
      </c>
      <c r="AA17" s="24" t="n">
        <v>0.305068766935512</v>
      </c>
      <c r="AB17" s="24" t="n">
        <v>0.22680620541442</v>
      </c>
      <c r="AC17" s="24" t="n">
        <v>-0.34231484270246</v>
      </c>
      <c r="AD17" s="24" t="n">
        <v>0.817503386664426</v>
      </c>
      <c r="AE17" s="24"/>
      <c r="AF17" s="24" t="n">
        <v>-0.421547564396888</v>
      </c>
      <c r="AG17" s="24" t="n">
        <v>-0.749580591173104</v>
      </c>
      <c r="AH17" s="24" t="n">
        <v>-0.351962553657942</v>
      </c>
      <c r="AI17" s="24" t="n">
        <v>-0.337027879304185</v>
      </c>
      <c r="AJ17" s="24" t="n">
        <v>0.281311544904858</v>
      </c>
      <c r="AK17" s="24" t="n">
        <v>-0.555287933167078</v>
      </c>
      <c r="AL17" s="24" t="n">
        <v>0.771401632376456</v>
      </c>
      <c r="AM17" s="24" t="n">
        <v>0.00737993758487554</v>
      </c>
      <c r="AN17" s="24" t="n">
        <v>-0.128697067814308</v>
      </c>
      <c r="AO17" s="24" t="n">
        <v>0.625074550262129</v>
      </c>
      <c r="AP17" s="24" t="n">
        <v>0.714241216384027</v>
      </c>
      <c r="AQ17" s="24"/>
      <c r="AR17" s="24" t="n">
        <v>-0.349743138524903</v>
      </c>
      <c r="AS17" s="24" t="n">
        <v>0.514070328431801</v>
      </c>
      <c r="AT17" s="24" t="n">
        <v>0.140764462712188</v>
      </c>
    </row>
    <row r="18">
      <c r="B18" s="18"/>
    </row>
    <row r="19">
      <c r="B19" t="s">
        <v>72</v>
      </c>
    </row>
    <row r="20">
      <c r="B20" t="s">
        <v>73</v>
      </c>
    </row>
    <row r="22">
      <c r="B22"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132</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116</v>
      </c>
      <c r="C9" s="16" t="n">
        <v>0.273903086218413</v>
      </c>
      <c r="D9" s="16" t="n">
        <v>0.341576082335388</v>
      </c>
      <c r="E9" s="16" t="n">
        <v>0.486627049755961</v>
      </c>
      <c r="F9" s="16" t="n">
        <v>0.209940849390091</v>
      </c>
      <c r="G9" s="16"/>
      <c r="H9" s="16" t="n">
        <v>0.678459817573801</v>
      </c>
      <c r="I9" s="16" t="n">
        <v>0.248718357270653</v>
      </c>
      <c r="J9" s="16"/>
      <c r="K9" s="16" t="n">
        <v>0.310782303720693</v>
      </c>
      <c r="L9" s="16"/>
      <c r="M9" s="16" t="n">
        <v>0.272745064706528</v>
      </c>
      <c r="N9" s="16" t="n">
        <v>0.282281163530857</v>
      </c>
      <c r="O9" s="16" t="n">
        <v>0.263057388335815</v>
      </c>
      <c r="P9" s="16" t="n">
        <v>0.340369999242913</v>
      </c>
      <c r="Q9" s="16"/>
      <c r="R9" s="16" t="n">
        <v>0.166787135229774</v>
      </c>
      <c r="S9" s="16" t="n">
        <v>0.461983982415952</v>
      </c>
      <c r="T9" s="16" t="n">
        <v>0.356579463360732</v>
      </c>
      <c r="U9" s="16" t="n">
        <v>0.295392334622468</v>
      </c>
      <c r="V9" s="16" t="n">
        <v>0.185726028978604</v>
      </c>
      <c r="W9" s="16"/>
      <c r="X9" s="16" t="n">
        <v>0.242715204732469</v>
      </c>
      <c r="Y9" s="16" t="n">
        <v>0.110138102915672</v>
      </c>
      <c r="Z9" s="16" t="n">
        <v>0.379631534221568</v>
      </c>
      <c r="AA9" s="16" t="n">
        <v>0.498454155569909</v>
      </c>
      <c r="AB9" s="16" t="n">
        <v>0.37074147225531</v>
      </c>
      <c r="AC9" s="16" t="n">
        <v>0.185732311228214</v>
      </c>
      <c r="AD9" s="16" t="n">
        <v>0.426133674362544</v>
      </c>
      <c r="AE9" s="16"/>
      <c r="AF9" s="16" t="n">
        <v>0.455292770428882</v>
      </c>
      <c r="AG9" s="16" t="n">
        <v>0.0624829477016199</v>
      </c>
      <c r="AH9" s="16" t="n">
        <v>0.481212864683309</v>
      </c>
      <c r="AI9" s="16" t="n">
        <v>0.228134596311059</v>
      </c>
      <c r="AJ9" s="16" t="n">
        <v>0.296489197051921</v>
      </c>
      <c r="AK9" s="16" t="n">
        <v>0.199914043155</v>
      </c>
      <c r="AL9" s="16" t="n">
        <v>0.691018629164086</v>
      </c>
      <c r="AM9" s="16" t="n">
        <v>0.111317507119739</v>
      </c>
      <c r="AN9" s="16" t="n">
        <v>0.119824889650881</v>
      </c>
      <c r="AO9" s="16" t="n">
        <v>0.259194260607378</v>
      </c>
      <c r="AP9" s="16" t="n">
        <v>0.71465894323315</v>
      </c>
      <c r="AQ9" s="16"/>
      <c r="AR9" s="16" t="n">
        <v>0.2383709857995</v>
      </c>
      <c r="AS9" s="16" t="n">
        <v>0.543750837744691</v>
      </c>
      <c r="AT9" s="16" t="n">
        <v>0.224897368222638</v>
      </c>
    </row>
    <row r="10">
      <c r="B10" s="17" t="s">
        <v>117</v>
      </c>
      <c r="C10" s="16" t="n">
        <v>0.245302823967403</v>
      </c>
      <c r="D10" s="16" t="n">
        <v>0.164402710415964</v>
      </c>
      <c r="E10" s="16" t="n">
        <v>0.20668287720493</v>
      </c>
      <c r="F10" s="16" t="n">
        <v>0.264668883844751</v>
      </c>
      <c r="G10" s="16"/>
      <c r="H10" s="16" t="n">
        <v>0.155015469668667</v>
      </c>
      <c r="I10" s="16" t="n">
        <v>0.210880099416621</v>
      </c>
      <c r="J10" s="16"/>
      <c r="K10" s="16" t="n">
        <v>0.303920412237368</v>
      </c>
      <c r="L10" s="16"/>
      <c r="M10" s="16" t="n">
        <v>0.22182772928395</v>
      </c>
      <c r="N10" s="16" t="n">
        <v>0.410145434223837</v>
      </c>
      <c r="O10" s="16" t="n">
        <v>0.348089030985615</v>
      </c>
      <c r="P10" s="16" t="n">
        <v>0.443605648391672</v>
      </c>
      <c r="Q10" s="16"/>
      <c r="R10" s="16" t="n">
        <v>0.1463571903165</v>
      </c>
      <c r="S10" s="16" t="n">
        <v>0.217421897110953</v>
      </c>
      <c r="T10" s="16" t="n">
        <v>0.177313759922087</v>
      </c>
      <c r="U10" s="16" t="n">
        <v>0.487223451507635</v>
      </c>
      <c r="V10" s="16" t="n">
        <v>0.15239223519979</v>
      </c>
      <c r="W10" s="16"/>
      <c r="X10" s="16" t="n">
        <v>0.305895529457344</v>
      </c>
      <c r="Y10" s="16" t="n">
        <v>0.21722531893402</v>
      </c>
      <c r="Z10" s="16" t="n">
        <v>0.300934448708106</v>
      </c>
      <c r="AA10" s="16" t="n">
        <v>0.231075546012782</v>
      </c>
      <c r="AB10" s="16" t="n">
        <v>0.234658838184689</v>
      </c>
      <c r="AC10" s="16" t="n">
        <v>0.702963441945855</v>
      </c>
      <c r="AD10" s="16" t="n">
        <v>0.119115153300272</v>
      </c>
      <c r="AE10" s="16"/>
      <c r="AF10" s="16" t="n">
        <v>0.0754319936648561</v>
      </c>
      <c r="AG10" s="16" t="n">
        <v>0.171727103250492</v>
      </c>
      <c r="AH10" s="16" t="n">
        <v>0.0420861731201069</v>
      </c>
      <c r="AI10" s="16" t="n">
        <v>0.262923356019338</v>
      </c>
      <c r="AJ10" s="16" t="n">
        <v>0.412128875386744</v>
      </c>
      <c r="AK10" s="16" t="n">
        <v>0.150544759691992</v>
      </c>
      <c r="AL10" s="16" t="n">
        <v>0.266125863267746</v>
      </c>
      <c r="AM10" s="16" t="n">
        <v>0.499968168204939</v>
      </c>
      <c r="AN10" s="16" t="n">
        <v>0.338782702050486</v>
      </c>
      <c r="AO10" s="16" t="n">
        <v>0.48129312472831</v>
      </c>
      <c r="AP10" s="16" t="n">
        <v>0</v>
      </c>
      <c r="AQ10" s="16"/>
      <c r="AR10" s="16" t="n">
        <v>0.223697293882831</v>
      </c>
      <c r="AS10" s="16" t="n">
        <v>0.0745216226207932</v>
      </c>
      <c r="AT10" s="16" t="n">
        <v>0.392465180348954</v>
      </c>
    </row>
    <row r="11">
      <c r="B11" s="17" t="s">
        <v>118</v>
      </c>
      <c r="C11" s="16" t="n">
        <v>0.152611081265242</v>
      </c>
      <c r="D11" s="16" t="n">
        <v>0.175178395605719</v>
      </c>
      <c r="E11" s="16" t="n">
        <v>0.115132069544132</v>
      </c>
      <c r="F11" s="16" t="n">
        <v>0.159982754785391</v>
      </c>
      <c r="G11" s="16"/>
      <c r="H11" s="16" t="n">
        <v>0.0832396243846866</v>
      </c>
      <c r="I11" s="16" t="n">
        <v>0.189206896511288</v>
      </c>
      <c r="J11" s="16"/>
      <c r="K11" s="16" t="n">
        <v>0.0808975867698654</v>
      </c>
      <c r="L11" s="16"/>
      <c r="M11" s="16" t="n">
        <v>0.149540099330657</v>
      </c>
      <c r="N11" s="16" t="n">
        <v>0.164598098193787</v>
      </c>
      <c r="O11" s="16" t="n">
        <v>0.206933118904821</v>
      </c>
      <c r="P11" s="16" t="n">
        <v>0.142578913040249</v>
      </c>
      <c r="Q11" s="16"/>
      <c r="R11" s="16" t="n">
        <v>0.154749871057954</v>
      </c>
      <c r="S11" s="16" t="n">
        <v>0.107503745260468</v>
      </c>
      <c r="T11" s="16" t="n">
        <v>0.187437510538453</v>
      </c>
      <c r="U11" s="16" t="n">
        <v>0.0652847715588048</v>
      </c>
      <c r="V11" s="16" t="n">
        <v>0.201115427467917</v>
      </c>
      <c r="W11" s="16"/>
      <c r="X11" s="16" t="n">
        <v>0.18457160523665</v>
      </c>
      <c r="Y11" s="16" t="n">
        <v>0.15627545579028</v>
      </c>
      <c r="Z11" s="16" t="n">
        <v>0.147555740823834</v>
      </c>
      <c r="AA11" s="16" t="n">
        <v>0.00624142713478952</v>
      </c>
      <c r="AB11" s="16" t="n">
        <v>0.221975862289477</v>
      </c>
      <c r="AC11" s="16" t="n">
        <v>0.0512218938215152</v>
      </c>
      <c r="AD11" s="16" t="n">
        <v>0.0918868539155308</v>
      </c>
      <c r="AE11" s="16"/>
      <c r="AF11" s="16" t="n">
        <v>0.0398870919366834</v>
      </c>
      <c r="AG11" s="16" t="n">
        <v>0.00240131638312945</v>
      </c>
      <c r="AH11" s="16" t="n">
        <v>0.0223776362236786</v>
      </c>
      <c r="AI11" s="16" t="n">
        <v>0.338607347989883</v>
      </c>
      <c r="AJ11" s="16" t="n">
        <v>0.0280896706988265</v>
      </c>
      <c r="AK11" s="16" t="n">
        <v>0.332801170369814</v>
      </c>
      <c r="AL11" s="16" t="n">
        <v>0.0350053869949233</v>
      </c>
      <c r="AM11" s="16" t="n">
        <v>0.145913107065735</v>
      </c>
      <c r="AN11" s="16" t="n">
        <v>0.0362555689196969</v>
      </c>
      <c r="AO11" s="16" t="n">
        <v>0.0120007762256865</v>
      </c>
      <c r="AP11" s="16" t="n">
        <v>0.000417726849123449</v>
      </c>
      <c r="AQ11" s="16"/>
      <c r="AR11" s="16" t="n">
        <v>0.143475670649931</v>
      </c>
      <c r="AS11" s="16" t="n">
        <v>0.109083995459866</v>
      </c>
      <c r="AT11" s="16" t="n">
        <v>0.199677208230368</v>
      </c>
    </row>
    <row r="12">
      <c r="B12" s="17" t="s">
        <v>119</v>
      </c>
      <c r="C12" s="16" t="n">
        <v>0.0323976159225694</v>
      </c>
      <c r="D12" s="16" t="n">
        <v>0.0632727210134819</v>
      </c>
      <c r="E12" s="16" t="n">
        <v>0.0794984689475828</v>
      </c>
      <c r="F12" s="16" t="n">
        <v>0.0164394683544548</v>
      </c>
      <c r="G12" s="16"/>
      <c r="H12" s="16" t="n">
        <v>0.0435859425846643</v>
      </c>
      <c r="I12" s="16" t="n">
        <v>0.024246256469006</v>
      </c>
      <c r="J12" s="16"/>
      <c r="K12" s="16" t="n">
        <v>0.0176227750242179</v>
      </c>
      <c r="L12" s="16"/>
      <c r="M12" s="16" t="n">
        <v>0.021515756328474</v>
      </c>
      <c r="N12" s="16" t="n">
        <v>0.101061446042573</v>
      </c>
      <c r="O12" s="16" t="n">
        <v>0.128319399757014</v>
      </c>
      <c r="P12" s="16" t="n">
        <v>0.0381817326553436</v>
      </c>
      <c r="Q12" s="16"/>
      <c r="R12" s="16" t="n">
        <v>0.133026450848943</v>
      </c>
      <c r="S12" s="16" t="n">
        <v>0.0187443906144094</v>
      </c>
      <c r="T12" s="16" t="n">
        <v>0.0111686872783971</v>
      </c>
      <c r="U12" s="16" t="n">
        <v>0.0298333699869071</v>
      </c>
      <c r="V12" s="16" t="n">
        <v>0.0309387101232575</v>
      </c>
      <c r="W12" s="16"/>
      <c r="X12" s="16" t="n">
        <v>0.00885204598393177</v>
      </c>
      <c r="Y12" s="16" t="n">
        <v>0.0574080008245227</v>
      </c>
      <c r="Z12" s="16" t="n">
        <v>0.0583674548455252</v>
      </c>
      <c r="AA12" s="16" t="n">
        <v>0.00277583265543123</v>
      </c>
      <c r="AB12" s="16" t="n">
        <v>0.0303217124072978</v>
      </c>
      <c r="AC12" s="16" t="n">
        <v>0.00964166977480198</v>
      </c>
      <c r="AD12" s="16" t="n">
        <v>0.344248043288235</v>
      </c>
      <c r="AE12" s="16"/>
      <c r="AF12" s="16" t="n">
        <v>0.429388143969578</v>
      </c>
      <c r="AG12" s="16" t="n">
        <v>0.0463733855702153</v>
      </c>
      <c r="AH12" s="16" t="n">
        <v>0.0216779546122118</v>
      </c>
      <c r="AI12" s="16" t="n">
        <v>0.020504311327017</v>
      </c>
      <c r="AJ12" s="16" t="n">
        <v>0.0201206491470817</v>
      </c>
      <c r="AK12" s="16" t="n">
        <v>0.0034767600090173</v>
      </c>
      <c r="AL12" s="16" t="n">
        <v>0.00785012057324426</v>
      </c>
      <c r="AM12" s="16" t="n">
        <v>0.0264104536695311</v>
      </c>
      <c r="AN12" s="16" t="n">
        <v>0.0381788042019554</v>
      </c>
      <c r="AO12" s="16" t="n">
        <v>0</v>
      </c>
      <c r="AP12" s="16" t="n">
        <v>0.142461664958863</v>
      </c>
      <c r="AQ12" s="16"/>
      <c r="AR12" s="16" t="n">
        <v>0.0368300924782584</v>
      </c>
      <c r="AS12" s="16" t="n">
        <v>0.010848825670791</v>
      </c>
      <c r="AT12" s="16" t="n">
        <v>0.032109396104052</v>
      </c>
    </row>
    <row r="13">
      <c r="B13" s="17" t="s">
        <v>120</v>
      </c>
      <c r="C13" s="16" t="n">
        <v>0.248240484187894</v>
      </c>
      <c r="D13" s="16" t="n">
        <v>0.244832538850803</v>
      </c>
      <c r="E13" s="16" t="n">
        <v>0.111929005816066</v>
      </c>
      <c r="F13" s="16" t="n">
        <v>0.28471161254042</v>
      </c>
      <c r="G13" s="16"/>
      <c r="H13" s="16" t="n">
        <v>0.0385441362366549</v>
      </c>
      <c r="I13" s="16" t="n">
        <v>0.27254994113078</v>
      </c>
      <c r="J13" s="16"/>
      <c r="K13" s="16" t="n">
        <v>0.224839798288107</v>
      </c>
      <c r="L13" s="16"/>
      <c r="M13" s="16" t="n">
        <v>0.280581959529207</v>
      </c>
      <c r="N13" s="16" t="n">
        <v>0.0332432385889936</v>
      </c>
      <c r="O13" s="16" t="n">
        <v>0.0536010620167348</v>
      </c>
      <c r="P13" s="16" t="n">
        <v>0.02563848028615</v>
      </c>
      <c r="Q13" s="16"/>
      <c r="R13" s="16" t="n">
        <v>0.266052901697886</v>
      </c>
      <c r="S13" s="16" t="n">
        <v>0.194345984598218</v>
      </c>
      <c r="T13" s="16" t="n">
        <v>0.222154225315287</v>
      </c>
      <c r="U13" s="16" t="n">
        <v>0.118741788220566</v>
      </c>
      <c r="V13" s="16" t="n">
        <v>0.356073976019816</v>
      </c>
      <c r="W13" s="16"/>
      <c r="X13" s="16" t="n">
        <v>0.232627703769647</v>
      </c>
      <c r="Y13" s="16" t="n">
        <v>0.458953121535505</v>
      </c>
      <c r="Z13" s="16" t="n">
        <v>0.113510821400966</v>
      </c>
      <c r="AA13" s="16" t="n">
        <v>0.261453038627088</v>
      </c>
      <c r="AB13" s="16" t="n">
        <v>0.132243881253055</v>
      </c>
      <c r="AC13" s="16" t="n">
        <v>0.0504406832296143</v>
      </c>
      <c r="AD13" s="16" t="n">
        <v>0.0186162751334188</v>
      </c>
      <c r="AE13" s="16"/>
      <c r="AF13" s="16" t="n">
        <v>0</v>
      </c>
      <c r="AG13" s="16" t="n">
        <v>0.717015247094543</v>
      </c>
      <c r="AH13" s="16" t="n">
        <v>0.432645371360693</v>
      </c>
      <c r="AI13" s="16" t="n">
        <v>0.149830388352704</v>
      </c>
      <c r="AJ13" s="16" t="n">
        <v>0.243171607715427</v>
      </c>
      <c r="AK13" s="16" t="n">
        <v>0.244660795085497</v>
      </c>
      <c r="AL13" s="16" t="n">
        <v>0</v>
      </c>
      <c r="AM13" s="16" t="n">
        <v>0.210654818471085</v>
      </c>
      <c r="AN13" s="16" t="n">
        <v>0.46695803517698</v>
      </c>
      <c r="AO13" s="16" t="n">
        <v>0.247511838438626</v>
      </c>
      <c r="AP13" s="16" t="n">
        <v>0.142461664958863</v>
      </c>
      <c r="AQ13" s="16"/>
      <c r="AR13" s="16" t="n">
        <v>0.283805745641446</v>
      </c>
      <c r="AS13" s="16" t="n">
        <v>0.255252494212503</v>
      </c>
      <c r="AT13" s="16" t="n">
        <v>0.150850847093988</v>
      </c>
    </row>
    <row r="14">
      <c r="B14" s="17" t="s">
        <v>85</v>
      </c>
      <c r="C14" s="16" t="n">
        <v>0.0475449084384786</v>
      </c>
      <c r="D14" s="16" t="n">
        <v>0.010737551778644</v>
      </c>
      <c r="E14" s="16" t="n">
        <v>0.000130528731327827</v>
      </c>
      <c r="F14" s="16" t="n">
        <v>0.0642564310848927</v>
      </c>
      <c r="G14" s="16"/>
      <c r="H14" s="16" t="n">
        <v>0.00115500955152669</v>
      </c>
      <c r="I14" s="16" t="n">
        <v>0.0543984492016514</v>
      </c>
      <c r="J14" s="16"/>
      <c r="K14" s="16" t="n">
        <v>0.0619371239597485</v>
      </c>
      <c r="L14" s="16"/>
      <c r="M14" s="16" t="n">
        <v>0.0537893908211849</v>
      </c>
      <c r="N14" s="16" t="n">
        <v>0.00867061941995194</v>
      </c>
      <c r="O14" s="16" t="n">
        <v>0</v>
      </c>
      <c r="P14" s="16" t="n">
        <v>0.00962522638367261</v>
      </c>
      <c r="Q14" s="16"/>
      <c r="R14" s="16" t="n">
        <v>0.133026450848943</v>
      </c>
      <c r="S14" s="16" t="n">
        <v>0</v>
      </c>
      <c r="T14" s="16" t="n">
        <v>0.0453463535850439</v>
      </c>
      <c r="U14" s="16" t="n">
        <v>0.00352428410361997</v>
      </c>
      <c r="V14" s="16" t="n">
        <v>0.0737536222106152</v>
      </c>
      <c r="W14" s="16"/>
      <c r="X14" s="16" t="n">
        <v>0.0253379108199585</v>
      </c>
      <c r="Y14" s="16" t="n">
        <v>0</v>
      </c>
      <c r="Z14" s="16" t="n">
        <v>0</v>
      </c>
      <c r="AA14" s="16" t="n">
        <v>0</v>
      </c>
      <c r="AB14" s="16" t="n">
        <v>0.0100582336101709</v>
      </c>
      <c r="AC14" s="16" t="n">
        <v>0</v>
      </c>
      <c r="AD14" s="16" t="n">
        <v>0</v>
      </c>
      <c r="AE14" s="16"/>
      <c r="AF14" s="16" t="n">
        <v>0</v>
      </c>
      <c r="AG14" s="16" t="n">
        <v>0</v>
      </c>
      <c r="AH14" s="16" t="n">
        <v>0</v>
      </c>
      <c r="AI14" s="16" t="n">
        <v>0</v>
      </c>
      <c r="AJ14" s="16" t="n">
        <v>0</v>
      </c>
      <c r="AK14" s="16" t="n">
        <v>0.0686024716886802</v>
      </c>
      <c r="AL14" s="16" t="n">
        <v>0</v>
      </c>
      <c r="AM14" s="16" t="n">
        <v>0.00573594546897082</v>
      </c>
      <c r="AN14" s="16" t="n">
        <v>0</v>
      </c>
      <c r="AO14" s="16" t="n">
        <v>0</v>
      </c>
      <c r="AP14" s="16" t="n">
        <v>0</v>
      </c>
      <c r="AQ14" s="16"/>
      <c r="AR14" s="16" t="n">
        <v>0.0738202115480338</v>
      </c>
      <c r="AS14" s="16" t="n">
        <v>0.00654222429135516</v>
      </c>
      <c r="AT14" s="16" t="n">
        <v>0</v>
      </c>
    </row>
    <row r="15">
      <c r="B15" s="17" t="s">
        <v>121</v>
      </c>
      <c r="C15" s="23" t="n">
        <v>0.519205910185816</v>
      </c>
      <c r="D15" s="23" t="n">
        <v>0.505978792751352</v>
      </c>
      <c r="E15" s="23" t="n">
        <v>0.693309926960891</v>
      </c>
      <c r="F15" s="23" t="n">
        <v>0.474609733234842</v>
      </c>
      <c r="G15" s="23"/>
      <c r="H15" s="23" t="n">
        <v>0.833475287242468</v>
      </c>
      <c r="I15" s="23" t="n">
        <v>0.459598456687274</v>
      </c>
      <c r="J15" s="23"/>
      <c r="K15" s="23" t="n">
        <v>0.614702715958061</v>
      </c>
      <c r="L15" s="23"/>
      <c r="M15" s="23" t="n">
        <v>0.494572793990478</v>
      </c>
      <c r="N15" s="23" t="n">
        <v>0.692426597754694</v>
      </c>
      <c r="O15" s="23" t="n">
        <v>0.61114641932143</v>
      </c>
      <c r="P15" s="23" t="n">
        <v>0.783975647634585</v>
      </c>
      <c r="Q15" s="23"/>
      <c r="R15" s="23" t="n">
        <v>0.313144325546274</v>
      </c>
      <c r="S15" s="23" t="n">
        <v>0.679405879526905</v>
      </c>
      <c r="T15" s="23" t="n">
        <v>0.533893223282819</v>
      </c>
      <c r="U15" s="23" t="n">
        <v>0.782615786130103</v>
      </c>
      <c r="V15" s="23" t="n">
        <v>0.338118264178394</v>
      </c>
      <c r="W15" s="23"/>
      <c r="X15" s="23" t="n">
        <v>0.548610734189813</v>
      </c>
      <c r="Y15" s="23" t="n">
        <v>0.327363421849692</v>
      </c>
      <c r="Z15" s="23" t="n">
        <v>0.680565982929674</v>
      </c>
      <c r="AA15" s="23" t="n">
        <v>0.729529701582692</v>
      </c>
      <c r="AB15" s="23" t="n">
        <v>0.605400310439999</v>
      </c>
      <c r="AC15" s="23" t="n">
        <v>0.888695753174068</v>
      </c>
      <c r="AD15" s="23" t="n">
        <v>0.545248827662815</v>
      </c>
      <c r="AE15" s="23"/>
      <c r="AF15" s="23" t="n">
        <v>0.530724764093738</v>
      </c>
      <c r="AG15" s="23" t="n">
        <v>0.234210050952112</v>
      </c>
      <c r="AH15" s="23" t="n">
        <v>0.523299037803416</v>
      </c>
      <c r="AI15" s="23" t="n">
        <v>0.491057952330396</v>
      </c>
      <c r="AJ15" s="23" t="n">
        <v>0.708618072438665</v>
      </c>
      <c r="AK15" s="23" t="n">
        <v>0.350458802846992</v>
      </c>
      <c r="AL15" s="23" t="n">
        <v>0.957144492431832</v>
      </c>
      <c r="AM15" s="23" t="n">
        <v>0.611285675324678</v>
      </c>
      <c r="AN15" s="23" t="n">
        <v>0.458607591701367</v>
      </c>
      <c r="AO15" s="23" t="n">
        <v>0.740487385335688</v>
      </c>
      <c r="AP15" s="23" t="n">
        <v>0.71465894323315</v>
      </c>
      <c r="AQ15" s="23"/>
      <c r="AR15" s="23" t="n">
        <v>0.462068279682331</v>
      </c>
      <c r="AS15" s="23" t="n">
        <v>0.618272460365484</v>
      </c>
      <c r="AT15" s="23" t="n">
        <v>0.617362548571593</v>
      </c>
    </row>
    <row r="16">
      <c r="B16" s="17" t="s">
        <v>122</v>
      </c>
      <c r="C16" s="23" t="n">
        <v>0.280638100110463</v>
      </c>
      <c r="D16" s="23" t="n">
        <v>0.308105259864285</v>
      </c>
      <c r="E16" s="23" t="n">
        <v>0.191427474763649</v>
      </c>
      <c r="F16" s="23" t="n">
        <v>0.301151080894874</v>
      </c>
      <c r="G16" s="23"/>
      <c r="H16" s="23" t="n">
        <v>0.0821300788213191</v>
      </c>
      <c r="I16" s="23" t="n">
        <v>0.296796197599786</v>
      </c>
      <c r="J16" s="23"/>
      <c r="K16" s="23" t="n">
        <v>0.242462573312325</v>
      </c>
      <c r="L16" s="23"/>
      <c r="M16" s="23" t="n">
        <v>0.302097715857681</v>
      </c>
      <c r="N16" s="23" t="n">
        <v>0.134304684631567</v>
      </c>
      <c r="O16" s="23" t="n">
        <v>0.181920461773749</v>
      </c>
      <c r="P16" s="23" t="n">
        <v>0.0638202129414936</v>
      </c>
      <c r="Q16" s="23"/>
      <c r="R16" s="23" t="n">
        <v>0.399079352546829</v>
      </c>
      <c r="S16" s="23" t="n">
        <v>0.213090375212627</v>
      </c>
      <c r="T16" s="23" t="n">
        <v>0.233322912593684</v>
      </c>
      <c r="U16" s="23" t="n">
        <v>0.148575158207473</v>
      </c>
      <c r="V16" s="23" t="n">
        <v>0.387012686143073</v>
      </c>
      <c r="W16" s="23"/>
      <c r="X16" s="23" t="n">
        <v>0.241479749753578</v>
      </c>
      <c r="Y16" s="23" t="n">
        <v>0.516361122360028</v>
      </c>
      <c r="Z16" s="23" t="n">
        <v>0.171878276246492</v>
      </c>
      <c r="AA16" s="23" t="n">
        <v>0.264228871282519</v>
      </c>
      <c r="AB16" s="23" t="n">
        <v>0.162565593660353</v>
      </c>
      <c r="AC16" s="23" t="n">
        <v>0.0600823530044163</v>
      </c>
      <c r="AD16" s="23" t="n">
        <v>0.362864318421654</v>
      </c>
      <c r="AE16" s="23"/>
      <c r="AF16" s="23" t="n">
        <v>0.429388143969578</v>
      </c>
      <c r="AG16" s="23" t="n">
        <v>0.763388632664758</v>
      </c>
      <c r="AH16" s="23" t="n">
        <v>0.454323325972905</v>
      </c>
      <c r="AI16" s="23" t="n">
        <v>0.170334699679721</v>
      </c>
      <c r="AJ16" s="23" t="n">
        <v>0.263292256862509</v>
      </c>
      <c r="AK16" s="23" t="n">
        <v>0.248137555094514</v>
      </c>
      <c r="AL16" s="23" t="n">
        <v>0.00785012057324426</v>
      </c>
      <c r="AM16" s="23" t="n">
        <v>0.237065272140617</v>
      </c>
      <c r="AN16" s="23" t="n">
        <v>0.505136839378936</v>
      </c>
      <c r="AO16" s="23" t="n">
        <v>0.247511838438626</v>
      </c>
      <c r="AP16" s="23" t="n">
        <v>0.284923329917727</v>
      </c>
      <c r="AQ16" s="23"/>
      <c r="AR16" s="23" t="n">
        <v>0.320635838119704</v>
      </c>
      <c r="AS16" s="23" t="n">
        <v>0.266101319883294</v>
      </c>
      <c r="AT16" s="23" t="n">
        <v>0.18296024319804</v>
      </c>
    </row>
    <row r="17">
      <c r="B17" s="17" t="s">
        <v>123</v>
      </c>
      <c r="C17" s="24" t="n">
        <v>0.238567810075353</v>
      </c>
      <c r="D17" s="24" t="n">
        <v>0.197873532887067</v>
      </c>
      <c r="E17" s="24" t="n">
        <v>0.501882452197242</v>
      </c>
      <c r="F17" s="24" t="n">
        <v>0.173458652339968</v>
      </c>
      <c r="G17" s="24"/>
      <c r="H17" s="24" t="n">
        <v>0.751345208421149</v>
      </c>
      <c r="I17" s="24" t="n">
        <v>0.162802259087488</v>
      </c>
      <c r="J17" s="24"/>
      <c r="K17" s="24" t="n">
        <v>0.372240142645736</v>
      </c>
      <c r="L17" s="24"/>
      <c r="M17" s="24" t="n">
        <v>0.192475078132797</v>
      </c>
      <c r="N17" s="24" t="n">
        <v>0.558121913123128</v>
      </c>
      <c r="O17" s="24" t="n">
        <v>0.429225957547681</v>
      </c>
      <c r="P17" s="24" t="n">
        <v>0.720155434693092</v>
      </c>
      <c r="Q17" s="24"/>
      <c r="R17" s="24" t="n">
        <v>-0.0859350270005547</v>
      </c>
      <c r="S17" s="24" t="n">
        <v>0.466315504314277</v>
      </c>
      <c r="T17" s="24" t="n">
        <v>0.300570310689135</v>
      </c>
      <c r="U17" s="24" t="n">
        <v>0.63404062792263</v>
      </c>
      <c r="V17" s="24" t="n">
        <v>-0.0488944219646789</v>
      </c>
      <c r="W17" s="24"/>
      <c r="X17" s="24" t="n">
        <v>0.307130984436235</v>
      </c>
      <c r="Y17" s="24" t="n">
        <v>-0.188997700510336</v>
      </c>
      <c r="Z17" s="24" t="n">
        <v>0.508687706683183</v>
      </c>
      <c r="AA17" s="24" t="n">
        <v>0.465300830300173</v>
      </c>
      <c r="AB17" s="24" t="n">
        <v>0.442834716779646</v>
      </c>
      <c r="AC17" s="24" t="n">
        <v>0.828613400169652</v>
      </c>
      <c r="AD17" s="24" t="n">
        <v>0.182384509241161</v>
      </c>
      <c r="AE17" s="24"/>
      <c r="AF17" s="24" t="n">
        <v>0.10133662012416</v>
      </c>
      <c r="AG17" s="24" t="n">
        <v>-0.529178581712646</v>
      </c>
      <c r="AH17" s="24" t="n">
        <v>0.068975711830511</v>
      </c>
      <c r="AI17" s="24" t="n">
        <v>0.320723252650676</v>
      </c>
      <c r="AJ17" s="24" t="n">
        <v>0.445325815576156</v>
      </c>
      <c r="AK17" s="24" t="n">
        <v>0.102321247752478</v>
      </c>
      <c r="AL17" s="24" t="n">
        <v>0.949294371858588</v>
      </c>
      <c r="AM17" s="24" t="n">
        <v>0.374220403184061</v>
      </c>
      <c r="AN17" s="24" t="n">
        <v>-0.0465292476775686</v>
      </c>
      <c r="AO17" s="24" t="n">
        <v>0.492975546897063</v>
      </c>
      <c r="AP17" s="24" t="n">
        <v>0.429735613315424</v>
      </c>
      <c r="AQ17" s="24"/>
      <c r="AR17" s="24" t="n">
        <v>0.141432441562627</v>
      </c>
      <c r="AS17" s="24" t="n">
        <v>0.35217114048219</v>
      </c>
      <c r="AT17" s="24" t="n">
        <v>0.434402305373553</v>
      </c>
    </row>
    <row r="18">
      <c r="B18" s="18"/>
    </row>
    <row r="19">
      <c r="B19" t="s">
        <v>72</v>
      </c>
    </row>
    <row r="20">
      <c r="B20" t="s">
        <v>73</v>
      </c>
    </row>
    <row r="22">
      <c r="B22"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133</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116</v>
      </c>
      <c r="C9" s="16" t="n">
        <v>0.129624475670082</v>
      </c>
      <c r="D9" s="16" t="n">
        <v>0.227340157410774</v>
      </c>
      <c r="E9" s="16" t="n">
        <v>0.188627811189904</v>
      </c>
      <c r="F9" s="16" t="n">
        <v>0.102962035556701</v>
      </c>
      <c r="G9" s="16"/>
      <c r="H9" s="16" t="n">
        <v>0.487284605460157</v>
      </c>
      <c r="I9" s="16" t="n">
        <v>0.135435064553808</v>
      </c>
      <c r="J9" s="16"/>
      <c r="K9" s="16" t="n">
        <v>0.105994717136403</v>
      </c>
      <c r="L9" s="16"/>
      <c r="M9" s="16" t="n">
        <v>0.110499764983928</v>
      </c>
      <c r="N9" s="16" t="n">
        <v>0.241086925067319</v>
      </c>
      <c r="O9" s="16" t="n">
        <v>0.272415315346077</v>
      </c>
      <c r="P9" s="16" t="n">
        <v>0.349429052183668</v>
      </c>
      <c r="Q9" s="16"/>
      <c r="R9" s="16" t="n">
        <v>0.165804076619401</v>
      </c>
      <c r="S9" s="16" t="n">
        <v>0.196872016431147</v>
      </c>
      <c r="T9" s="16" t="n">
        <v>0.234989998952511</v>
      </c>
      <c r="U9" s="16" t="n">
        <v>0.111235383763988</v>
      </c>
      <c r="V9" s="16" t="n">
        <v>0.0597748670888221</v>
      </c>
      <c r="W9" s="16"/>
      <c r="X9" s="16" t="n">
        <v>0.0904633461582266</v>
      </c>
      <c r="Y9" s="16" t="n">
        <v>0.0537330650330058</v>
      </c>
      <c r="Z9" s="16" t="n">
        <v>0.156140965571118</v>
      </c>
      <c r="AA9" s="16" t="n">
        <v>0.193742956502395</v>
      </c>
      <c r="AB9" s="16" t="n">
        <v>0.219956868676482</v>
      </c>
      <c r="AC9" s="16" t="n">
        <v>0.134245843746161</v>
      </c>
      <c r="AD9" s="16" t="n">
        <v>0.416027242382365</v>
      </c>
      <c r="AE9" s="16"/>
      <c r="AF9" s="16" t="n">
        <v>0.0333570329913387</v>
      </c>
      <c r="AG9" s="16" t="n">
        <v>0.213225095581976</v>
      </c>
      <c r="AH9" s="16" t="n">
        <v>0.262377236045511</v>
      </c>
      <c r="AI9" s="16" t="n">
        <v>0.123161988474196</v>
      </c>
      <c r="AJ9" s="16" t="n">
        <v>0.291427887091456</v>
      </c>
      <c r="AK9" s="16" t="n">
        <v>0.0534286993241408</v>
      </c>
      <c r="AL9" s="16" t="n">
        <v>0.469978373441288</v>
      </c>
      <c r="AM9" s="16" t="n">
        <v>0.00475735392049333</v>
      </c>
      <c r="AN9" s="16" t="n">
        <v>0.243332444725599</v>
      </c>
      <c r="AO9" s="16" t="n">
        <v>0.268861547225862</v>
      </c>
      <c r="AP9" s="16" t="n">
        <v>0.0109596618640284</v>
      </c>
      <c r="AQ9" s="16"/>
      <c r="AR9" s="16" t="n">
        <v>0.118052994368926</v>
      </c>
      <c r="AS9" s="16" t="n">
        <v>0.2877098860265</v>
      </c>
      <c r="AT9" s="16" t="n">
        <v>0.0765643802912788</v>
      </c>
    </row>
    <row r="10">
      <c r="B10" s="17" t="s">
        <v>117</v>
      </c>
      <c r="C10" s="16" t="n">
        <v>0.267733893129205</v>
      </c>
      <c r="D10" s="16" t="n">
        <v>0.22761920420838</v>
      </c>
      <c r="E10" s="16" t="n">
        <v>0.288983503248104</v>
      </c>
      <c r="F10" s="16" t="n">
        <v>0.266641604262933</v>
      </c>
      <c r="G10" s="16"/>
      <c r="H10" s="16" t="n">
        <v>0.0571615324131983</v>
      </c>
      <c r="I10" s="16" t="n">
        <v>0.213388125188361</v>
      </c>
      <c r="J10" s="16"/>
      <c r="K10" s="16" t="n">
        <v>0.31055058195757</v>
      </c>
      <c r="L10" s="16"/>
      <c r="M10" s="16" t="n">
        <v>0.257022347118219</v>
      </c>
      <c r="N10" s="16" t="n">
        <v>0.325634260630617</v>
      </c>
      <c r="O10" s="16" t="n">
        <v>0.363743761106425</v>
      </c>
      <c r="P10" s="16" t="n">
        <v>0.386187660864139</v>
      </c>
      <c r="Q10" s="16"/>
      <c r="R10" s="16" t="n">
        <v>0.158201959031379</v>
      </c>
      <c r="S10" s="16" t="n">
        <v>0.504467143628395</v>
      </c>
      <c r="T10" s="16" t="n">
        <v>0.190354404097867</v>
      </c>
      <c r="U10" s="16" t="n">
        <v>0.387598786249625</v>
      </c>
      <c r="V10" s="16" t="n">
        <v>0.192107042676787</v>
      </c>
      <c r="W10" s="16"/>
      <c r="X10" s="16" t="n">
        <v>0.307721430454627</v>
      </c>
      <c r="Y10" s="16" t="n">
        <v>0.215846862059553</v>
      </c>
      <c r="Z10" s="16" t="n">
        <v>0.288973969439996</v>
      </c>
      <c r="AA10" s="16" t="n">
        <v>0.119859063085008</v>
      </c>
      <c r="AB10" s="16" t="n">
        <v>0.457317149095731</v>
      </c>
      <c r="AC10" s="16" t="n">
        <v>0.72647796039152</v>
      </c>
      <c r="AD10" s="16" t="n">
        <v>0.495670036513628</v>
      </c>
      <c r="AE10" s="16"/>
      <c r="AF10" s="16" t="n">
        <v>0.0912278821372328</v>
      </c>
      <c r="AG10" s="16" t="n">
        <v>0.00997608792034027</v>
      </c>
      <c r="AH10" s="16" t="n">
        <v>0.467813427421769</v>
      </c>
      <c r="AI10" s="16" t="n">
        <v>0.234939556306443</v>
      </c>
      <c r="AJ10" s="16" t="n">
        <v>0.223310030811657</v>
      </c>
      <c r="AK10" s="16" t="n">
        <v>0.176167505555721</v>
      </c>
      <c r="AL10" s="16" t="n">
        <v>0.260688737388098</v>
      </c>
      <c r="AM10" s="16" t="n">
        <v>0.551397972681416</v>
      </c>
      <c r="AN10" s="16" t="n">
        <v>0.203743800455685</v>
      </c>
      <c r="AO10" s="16" t="n">
        <v>0.463098731877296</v>
      </c>
      <c r="AP10" s="16" t="n">
        <v>0.303797865548379</v>
      </c>
      <c r="AQ10" s="16"/>
      <c r="AR10" s="16" t="n">
        <v>0.210818642629382</v>
      </c>
      <c r="AS10" s="16" t="n">
        <v>0.329485362228328</v>
      </c>
      <c r="AT10" s="16" t="n">
        <v>0.385024101832455</v>
      </c>
    </row>
    <row r="11">
      <c r="B11" s="17" t="s">
        <v>118</v>
      </c>
      <c r="C11" s="16" t="n">
        <v>0.217686420666982</v>
      </c>
      <c r="D11" s="16" t="n">
        <v>0.149140937099577</v>
      </c>
      <c r="E11" s="16" t="n">
        <v>0.307285645885197</v>
      </c>
      <c r="F11" s="16" t="n">
        <v>0.201712624064113</v>
      </c>
      <c r="G11" s="16"/>
      <c r="H11" s="16" t="n">
        <v>0.125295438918224</v>
      </c>
      <c r="I11" s="16" t="n">
        <v>0.216455855116257</v>
      </c>
      <c r="J11" s="16"/>
      <c r="K11" s="16" t="n">
        <v>0.188250881259032</v>
      </c>
      <c r="L11" s="16"/>
      <c r="M11" s="16" t="n">
        <v>0.212043512233565</v>
      </c>
      <c r="N11" s="16" t="n">
        <v>0.287353685223774</v>
      </c>
      <c r="O11" s="16" t="n">
        <v>0.171092533009353</v>
      </c>
      <c r="P11" s="16" t="n">
        <v>0.164689811652494</v>
      </c>
      <c r="Q11" s="16"/>
      <c r="R11" s="16" t="n">
        <v>0.276914611802392</v>
      </c>
      <c r="S11" s="16" t="n">
        <v>0.0974427651079702</v>
      </c>
      <c r="T11" s="16" t="n">
        <v>0.15253494684471</v>
      </c>
      <c r="U11" s="16" t="n">
        <v>0.313529666238133</v>
      </c>
      <c r="V11" s="16" t="n">
        <v>0.209899968134648</v>
      </c>
      <c r="W11" s="16"/>
      <c r="X11" s="16" t="n">
        <v>0.263159744750708</v>
      </c>
      <c r="Y11" s="16" t="n">
        <v>0.1194575360743</v>
      </c>
      <c r="Z11" s="16" t="n">
        <v>0.134511445049584</v>
      </c>
      <c r="AA11" s="16" t="n">
        <v>0.427548298688986</v>
      </c>
      <c r="AB11" s="16" t="n">
        <v>0.256201068932076</v>
      </c>
      <c r="AC11" s="16" t="n">
        <v>0.0736162985330047</v>
      </c>
      <c r="AD11" s="16" t="n">
        <v>0.0509902509073502</v>
      </c>
      <c r="AE11" s="16"/>
      <c r="AF11" s="16" t="n">
        <v>0.440369002676452</v>
      </c>
      <c r="AG11" s="16" t="n">
        <v>0.0130093649899578</v>
      </c>
      <c r="AH11" s="16" t="n">
        <v>0.0165649726691043</v>
      </c>
      <c r="AI11" s="16" t="n">
        <v>0.20750439635551</v>
      </c>
      <c r="AJ11" s="16" t="n">
        <v>0.233234420771493</v>
      </c>
      <c r="AK11" s="16" t="n">
        <v>0.346976977886907</v>
      </c>
      <c r="AL11" s="16" t="n">
        <v>0.231432024677591</v>
      </c>
      <c r="AM11" s="16" t="n">
        <v>0.0813630922676695</v>
      </c>
      <c r="AN11" s="16" t="n">
        <v>0.0786678917983571</v>
      </c>
      <c r="AO11" s="16" t="n">
        <v>0.00998564067541702</v>
      </c>
      <c r="AP11" s="16" t="n">
        <v>0.542780807628729</v>
      </c>
      <c r="AQ11" s="16"/>
      <c r="AR11" s="16" t="n">
        <v>0.185084071291634</v>
      </c>
      <c r="AS11" s="16" t="n">
        <v>0.0966458741435497</v>
      </c>
      <c r="AT11" s="16" t="n">
        <v>0.367530296452639</v>
      </c>
    </row>
    <row r="12">
      <c r="B12" s="17" t="s">
        <v>119</v>
      </c>
      <c r="C12" s="16" t="n">
        <v>0.0645402911497295</v>
      </c>
      <c r="D12" s="16" t="n">
        <v>0.14625099830684</v>
      </c>
      <c r="E12" s="16" t="n">
        <v>0.0694261625239858</v>
      </c>
      <c r="F12" s="16" t="n">
        <v>0.0540131200569837</v>
      </c>
      <c r="G12" s="16"/>
      <c r="H12" s="16" t="n">
        <v>0.287151699007795</v>
      </c>
      <c r="I12" s="16" t="n">
        <v>0.0725660075099548</v>
      </c>
      <c r="J12" s="16"/>
      <c r="K12" s="16" t="n">
        <v>0.0714995947506794</v>
      </c>
      <c r="L12" s="16"/>
      <c r="M12" s="16" t="n">
        <v>0.0645472689854219</v>
      </c>
      <c r="N12" s="16" t="n">
        <v>0.0484256187926762</v>
      </c>
      <c r="O12" s="16" t="n">
        <v>0.122905435374816</v>
      </c>
      <c r="P12" s="16" t="n">
        <v>0.0422900799473211</v>
      </c>
      <c r="Q12" s="16"/>
      <c r="R12" s="16" t="n">
        <v>0</v>
      </c>
      <c r="S12" s="16" t="n">
        <v>0.0076575461201416</v>
      </c>
      <c r="T12" s="16" t="n">
        <v>0.0516259389439122</v>
      </c>
      <c r="U12" s="16" t="n">
        <v>0.0128026879166319</v>
      </c>
      <c r="V12" s="16" t="n">
        <v>0.131685521270776</v>
      </c>
      <c r="W12" s="16"/>
      <c r="X12" s="16" t="n">
        <v>0.0552838234761033</v>
      </c>
      <c r="Y12" s="16" t="n">
        <v>0.101112723047417</v>
      </c>
      <c r="Z12" s="16" t="n">
        <v>0.138498100037904</v>
      </c>
      <c r="AA12" s="16" t="n">
        <v>0.0877111801989264</v>
      </c>
      <c r="AB12" s="16" t="n">
        <v>0.0148421740347399</v>
      </c>
      <c r="AC12" s="16" t="n">
        <v>0.0463765577797097</v>
      </c>
      <c r="AD12" s="16" t="n">
        <v>0.00852874777285104</v>
      </c>
      <c r="AE12" s="16"/>
      <c r="AF12" s="16" t="n">
        <v>0.429388143969578</v>
      </c>
      <c r="AG12" s="16" t="n">
        <v>0.149067213414624</v>
      </c>
      <c r="AH12" s="16" t="n">
        <v>0.0192587676425959</v>
      </c>
      <c r="AI12" s="16" t="n">
        <v>0.136048699000672</v>
      </c>
      <c r="AJ12" s="16" t="n">
        <v>0.00647995676195796</v>
      </c>
      <c r="AK12" s="16" t="n">
        <v>0.0384146418583298</v>
      </c>
      <c r="AL12" s="16" t="n">
        <v>0.0379008644930235</v>
      </c>
      <c r="AM12" s="16" t="n">
        <v>0.151826762659336</v>
      </c>
      <c r="AN12" s="16" t="n">
        <v>0</v>
      </c>
      <c r="AO12" s="16" t="n">
        <v>0</v>
      </c>
      <c r="AP12" s="16" t="n">
        <v>0</v>
      </c>
      <c r="AQ12" s="16"/>
      <c r="AR12" s="16" t="n">
        <v>0.096902350653123</v>
      </c>
      <c r="AS12" s="16" t="n">
        <v>0.0110642680929222</v>
      </c>
      <c r="AT12" s="16" t="n">
        <v>0.00755357748788394</v>
      </c>
    </row>
    <row r="13">
      <c r="B13" s="17" t="s">
        <v>120</v>
      </c>
      <c r="C13" s="16" t="n">
        <v>0.240041967457354</v>
      </c>
      <c r="D13" s="16" t="n">
        <v>0.122919032916678</v>
      </c>
      <c r="E13" s="16" t="n">
        <v>0.121302424584007</v>
      </c>
      <c r="F13" s="16" t="n">
        <v>0.28471161254042</v>
      </c>
      <c r="G13" s="16"/>
      <c r="H13" s="16" t="n">
        <v>0.0413219417648261</v>
      </c>
      <c r="I13" s="16" t="n">
        <v>0.260336989964889</v>
      </c>
      <c r="J13" s="16"/>
      <c r="K13" s="16" t="n">
        <v>0.227196732440717</v>
      </c>
      <c r="L13" s="16"/>
      <c r="M13" s="16" t="n">
        <v>0.26982408136497</v>
      </c>
      <c r="N13" s="16" t="n">
        <v>0.0411942384635385</v>
      </c>
      <c r="O13" s="16" t="n">
        <v>0.0644289907811314</v>
      </c>
      <c r="P13" s="16" t="n">
        <v>0.032055297875265</v>
      </c>
      <c r="Q13" s="16"/>
      <c r="R13" s="16" t="n">
        <v>0.266052901697886</v>
      </c>
      <c r="S13" s="16" t="n">
        <v>0.19265192502629</v>
      </c>
      <c r="T13" s="16" t="n">
        <v>0.317073015163222</v>
      </c>
      <c r="U13" s="16" t="n">
        <v>0.0798348543844287</v>
      </c>
      <c r="V13" s="16" t="n">
        <v>0.30777116394468</v>
      </c>
      <c r="W13" s="16"/>
      <c r="X13" s="16" t="n">
        <v>0.232695833520418</v>
      </c>
      <c r="Y13" s="16" t="n">
        <v>0.458474339429216</v>
      </c>
      <c r="Z13" s="16" t="n">
        <v>0.246563388100976</v>
      </c>
      <c r="AA13" s="16" t="n">
        <v>0.0895923608883865</v>
      </c>
      <c r="AB13" s="16" t="n">
        <v>0.0296436540113372</v>
      </c>
      <c r="AC13" s="16" t="n">
        <v>0.019283339549604</v>
      </c>
      <c r="AD13" s="16" t="n">
        <v>0.0277964295806766</v>
      </c>
      <c r="AE13" s="16"/>
      <c r="AF13" s="16" t="n">
        <v>0.00439888403363976</v>
      </c>
      <c r="AG13" s="16" t="n">
        <v>0.568348852522887</v>
      </c>
      <c r="AH13" s="16" t="n">
        <v>0.233985596221019</v>
      </c>
      <c r="AI13" s="16" t="n">
        <v>0.150380452349704</v>
      </c>
      <c r="AJ13" s="16" t="n">
        <v>0.243495774606463</v>
      </c>
      <c r="AK13" s="16" t="n">
        <v>0.247807231997541</v>
      </c>
      <c r="AL13" s="16" t="n">
        <v>0</v>
      </c>
      <c r="AM13" s="16" t="n">
        <v>0.204918873002115</v>
      </c>
      <c r="AN13" s="16" t="n">
        <v>0.474255863020358</v>
      </c>
      <c r="AO13" s="16" t="n">
        <v>0.247511838438626</v>
      </c>
      <c r="AP13" s="16" t="n">
        <v>0.142461664958863</v>
      </c>
      <c r="AQ13" s="16"/>
      <c r="AR13" s="16" t="n">
        <v>0.270850064882075</v>
      </c>
      <c r="AS13" s="16" t="n">
        <v>0.255252494212503</v>
      </c>
      <c r="AT13" s="16" t="n">
        <v>0.150850847093988</v>
      </c>
    </row>
    <row r="14">
      <c r="B14" s="17" t="s">
        <v>85</v>
      </c>
      <c r="C14" s="16" t="n">
        <v>0.0803729519266471</v>
      </c>
      <c r="D14" s="16" t="n">
        <v>0.126729670057751</v>
      </c>
      <c r="E14" s="16" t="n">
        <v>0.0243744525688024</v>
      </c>
      <c r="F14" s="16" t="n">
        <v>0.0899590035188497</v>
      </c>
      <c r="G14" s="16"/>
      <c r="H14" s="16" t="n">
        <v>0.00178478243579997</v>
      </c>
      <c r="I14" s="16" t="n">
        <v>0.101817957666729</v>
      </c>
      <c r="J14" s="16"/>
      <c r="K14" s="16" t="n">
        <v>0.0965074924555991</v>
      </c>
      <c r="L14" s="16"/>
      <c r="M14" s="16" t="n">
        <v>0.0860630253138959</v>
      </c>
      <c r="N14" s="16" t="n">
        <v>0.0563052718220766</v>
      </c>
      <c r="O14" s="16" t="n">
        <v>0.00541396438219832</v>
      </c>
      <c r="P14" s="16" t="n">
        <v>0.0253480974771134</v>
      </c>
      <c r="Q14" s="16"/>
      <c r="R14" s="16" t="n">
        <v>0.133026450848943</v>
      </c>
      <c r="S14" s="16" t="n">
        <v>0.000908603686057079</v>
      </c>
      <c r="T14" s="16" t="n">
        <v>0.0534216959977778</v>
      </c>
      <c r="U14" s="16" t="n">
        <v>0.0949986214471936</v>
      </c>
      <c r="V14" s="16" t="n">
        <v>0.0987614368842862</v>
      </c>
      <c r="W14" s="16"/>
      <c r="X14" s="16" t="n">
        <v>0.050675821639917</v>
      </c>
      <c r="Y14" s="16" t="n">
        <v>0.0513754743565084</v>
      </c>
      <c r="Z14" s="16" t="n">
        <v>0.0353121318004221</v>
      </c>
      <c r="AA14" s="16" t="n">
        <v>0.0815461406362993</v>
      </c>
      <c r="AB14" s="16" t="n">
        <v>0.0220390852496342</v>
      </c>
      <c r="AC14" s="16" t="n">
        <v>0</v>
      </c>
      <c r="AD14" s="16" t="n">
        <v>0.000987292843128864</v>
      </c>
      <c r="AE14" s="16"/>
      <c r="AF14" s="16" t="n">
        <v>0.00125905419175868</v>
      </c>
      <c r="AG14" s="16" t="n">
        <v>0.0463733855702153</v>
      </c>
      <c r="AH14" s="16" t="n">
        <v>0</v>
      </c>
      <c r="AI14" s="16" t="n">
        <v>0.147964907513475</v>
      </c>
      <c r="AJ14" s="16" t="n">
        <v>0.00205192995697406</v>
      </c>
      <c r="AK14" s="16" t="n">
        <v>0.13720494337736</v>
      </c>
      <c r="AL14" s="16" t="n">
        <v>0</v>
      </c>
      <c r="AM14" s="16" t="n">
        <v>0.00573594546897082</v>
      </c>
      <c r="AN14" s="16" t="n">
        <v>0</v>
      </c>
      <c r="AO14" s="16" t="n">
        <v>0.0105422417827998</v>
      </c>
      <c r="AP14" s="16" t="n">
        <v>0</v>
      </c>
      <c r="AQ14" s="16"/>
      <c r="AR14" s="16" t="n">
        <v>0.11829187617486</v>
      </c>
      <c r="AS14" s="16" t="n">
        <v>0.0198421152961967</v>
      </c>
      <c r="AT14" s="16" t="n">
        <v>0.0124767968417547</v>
      </c>
    </row>
    <row r="15">
      <c r="B15" s="17" t="s">
        <v>121</v>
      </c>
      <c r="C15" s="23" t="n">
        <v>0.397358368799287</v>
      </c>
      <c r="D15" s="23" t="n">
        <v>0.454959361619154</v>
      </c>
      <c r="E15" s="23" t="n">
        <v>0.477611314438008</v>
      </c>
      <c r="F15" s="23" t="n">
        <v>0.369603639819634</v>
      </c>
      <c r="G15" s="23"/>
      <c r="H15" s="23" t="n">
        <v>0.544446137873355</v>
      </c>
      <c r="I15" s="23" t="n">
        <v>0.34882318974217</v>
      </c>
      <c r="J15" s="23"/>
      <c r="K15" s="23" t="n">
        <v>0.416545299093973</v>
      </c>
      <c r="L15" s="23"/>
      <c r="M15" s="23" t="n">
        <v>0.367522112102147</v>
      </c>
      <c r="N15" s="23" t="n">
        <v>0.566721185697935</v>
      </c>
      <c r="O15" s="23" t="n">
        <v>0.636159076452502</v>
      </c>
      <c r="P15" s="23" t="n">
        <v>0.735616713047806</v>
      </c>
      <c r="Q15" s="23"/>
      <c r="R15" s="23" t="n">
        <v>0.32400603565078</v>
      </c>
      <c r="S15" s="23" t="n">
        <v>0.701339160059541</v>
      </c>
      <c r="T15" s="23" t="n">
        <v>0.425344403050378</v>
      </c>
      <c r="U15" s="23" t="n">
        <v>0.498834170013613</v>
      </c>
      <c r="V15" s="23" t="n">
        <v>0.251881909765609</v>
      </c>
      <c r="W15" s="23"/>
      <c r="X15" s="23" t="n">
        <v>0.398184776612854</v>
      </c>
      <c r="Y15" s="23" t="n">
        <v>0.269579927092559</v>
      </c>
      <c r="Z15" s="23" t="n">
        <v>0.445114935011114</v>
      </c>
      <c r="AA15" s="23" t="n">
        <v>0.313602019587402</v>
      </c>
      <c r="AB15" s="23" t="n">
        <v>0.677274017772213</v>
      </c>
      <c r="AC15" s="23" t="n">
        <v>0.860723804137682</v>
      </c>
      <c r="AD15" s="23" t="n">
        <v>0.911697278895993</v>
      </c>
      <c r="AE15" s="23"/>
      <c r="AF15" s="23" t="n">
        <v>0.124584915128572</v>
      </c>
      <c r="AG15" s="23" t="n">
        <v>0.223201183502316</v>
      </c>
      <c r="AH15" s="23" t="n">
        <v>0.730190663467281</v>
      </c>
      <c r="AI15" s="23" t="n">
        <v>0.358101544780639</v>
      </c>
      <c r="AJ15" s="23" t="n">
        <v>0.514737917903112</v>
      </c>
      <c r="AK15" s="23" t="n">
        <v>0.229596204879862</v>
      </c>
      <c r="AL15" s="23" t="n">
        <v>0.730667110829386</v>
      </c>
      <c r="AM15" s="23" t="n">
        <v>0.556155326601909</v>
      </c>
      <c r="AN15" s="23" t="n">
        <v>0.447076245181285</v>
      </c>
      <c r="AO15" s="23" t="n">
        <v>0.731960279103158</v>
      </c>
      <c r="AP15" s="23" t="n">
        <v>0.314757527412408</v>
      </c>
      <c r="AQ15" s="23"/>
      <c r="AR15" s="23" t="n">
        <v>0.328871636998308</v>
      </c>
      <c r="AS15" s="23" t="n">
        <v>0.617195248254828</v>
      </c>
      <c r="AT15" s="23" t="n">
        <v>0.461588482123734</v>
      </c>
    </row>
    <row r="16">
      <c r="B16" s="17" t="s">
        <v>122</v>
      </c>
      <c r="C16" s="23" t="n">
        <v>0.304582258607084</v>
      </c>
      <c r="D16" s="23" t="n">
        <v>0.269170031223518</v>
      </c>
      <c r="E16" s="23" t="n">
        <v>0.190728587107993</v>
      </c>
      <c r="F16" s="23" t="n">
        <v>0.338724732597403</v>
      </c>
      <c r="G16" s="23"/>
      <c r="H16" s="23" t="n">
        <v>0.328473640772622</v>
      </c>
      <c r="I16" s="23" t="n">
        <v>0.332902997474844</v>
      </c>
      <c r="J16" s="23"/>
      <c r="K16" s="23" t="n">
        <v>0.298696327191396</v>
      </c>
      <c r="L16" s="23"/>
      <c r="M16" s="23" t="n">
        <v>0.334371350350391</v>
      </c>
      <c r="N16" s="23" t="n">
        <v>0.0896198572562147</v>
      </c>
      <c r="O16" s="23" t="n">
        <v>0.187334426155948</v>
      </c>
      <c r="P16" s="23" t="n">
        <v>0.0743453778225861</v>
      </c>
      <c r="Q16" s="23"/>
      <c r="R16" s="23" t="n">
        <v>0.266052901697886</v>
      </c>
      <c r="S16" s="23" t="n">
        <v>0.200309471146431</v>
      </c>
      <c r="T16" s="23" t="n">
        <v>0.368698954107135</v>
      </c>
      <c r="U16" s="23" t="n">
        <v>0.0926375423010606</v>
      </c>
      <c r="V16" s="23" t="n">
        <v>0.439456685215456</v>
      </c>
      <c r="W16" s="23"/>
      <c r="X16" s="23" t="n">
        <v>0.287979656996521</v>
      </c>
      <c r="Y16" s="23" t="n">
        <v>0.559587062476633</v>
      </c>
      <c r="Z16" s="23" t="n">
        <v>0.38506148813888</v>
      </c>
      <c r="AA16" s="23" t="n">
        <v>0.177303541087313</v>
      </c>
      <c r="AB16" s="23" t="n">
        <v>0.044485828046077</v>
      </c>
      <c r="AC16" s="23" t="n">
        <v>0.0656598973293136</v>
      </c>
      <c r="AD16" s="23" t="n">
        <v>0.0363251773535277</v>
      </c>
      <c r="AE16" s="23"/>
      <c r="AF16" s="23" t="n">
        <v>0.433787028003218</v>
      </c>
      <c r="AG16" s="23" t="n">
        <v>0.717416065937511</v>
      </c>
      <c r="AH16" s="23" t="n">
        <v>0.253244363863615</v>
      </c>
      <c r="AI16" s="23" t="n">
        <v>0.286429151350376</v>
      </c>
      <c r="AJ16" s="23" t="n">
        <v>0.249975731368421</v>
      </c>
      <c r="AK16" s="23" t="n">
        <v>0.286221873855871</v>
      </c>
      <c r="AL16" s="23" t="n">
        <v>0.0379008644930235</v>
      </c>
      <c r="AM16" s="23" t="n">
        <v>0.35674563566145</v>
      </c>
      <c r="AN16" s="23" t="n">
        <v>0.474255863020358</v>
      </c>
      <c r="AO16" s="23" t="n">
        <v>0.247511838438626</v>
      </c>
      <c r="AP16" s="23" t="n">
        <v>0.142461664958863</v>
      </c>
      <c r="AQ16" s="23"/>
      <c r="AR16" s="23" t="n">
        <v>0.367752415535198</v>
      </c>
      <c r="AS16" s="23" t="n">
        <v>0.266316762305426</v>
      </c>
      <c r="AT16" s="23" t="n">
        <v>0.158404424581872</v>
      </c>
    </row>
    <row r="17">
      <c r="B17" s="17" t="s">
        <v>123</v>
      </c>
      <c r="C17" s="24" t="n">
        <v>0.0927761101922033</v>
      </c>
      <c r="D17" s="24" t="n">
        <v>0.185789330395636</v>
      </c>
      <c r="E17" s="24" t="n">
        <v>0.286882727330015</v>
      </c>
      <c r="F17" s="24" t="n">
        <v>0.030878907222231</v>
      </c>
      <c r="G17" s="24"/>
      <c r="H17" s="24" t="n">
        <v>0.215972497100733</v>
      </c>
      <c r="I17" s="24" t="n">
        <v>0.0159201922673256</v>
      </c>
      <c r="J17" s="24"/>
      <c r="K17" s="24" t="n">
        <v>0.117848971902577</v>
      </c>
      <c r="L17" s="24"/>
      <c r="M17" s="24" t="n">
        <v>0.0331507617517559</v>
      </c>
      <c r="N17" s="24" t="n">
        <v>0.47710132844172</v>
      </c>
      <c r="O17" s="24" t="n">
        <v>0.448824650296554</v>
      </c>
      <c r="P17" s="24" t="n">
        <v>0.66127133522522</v>
      </c>
      <c r="Q17" s="24"/>
      <c r="R17" s="24" t="n">
        <v>0.057953133952894</v>
      </c>
      <c r="S17" s="24" t="n">
        <v>0.50102968891311</v>
      </c>
      <c r="T17" s="24" t="n">
        <v>0.0566454489432432</v>
      </c>
      <c r="U17" s="24" t="n">
        <v>0.406196627712552</v>
      </c>
      <c r="V17" s="24" t="n">
        <v>-0.187574775449847</v>
      </c>
      <c r="W17" s="24"/>
      <c r="X17" s="24" t="n">
        <v>0.110205119616333</v>
      </c>
      <c r="Y17" s="24" t="n">
        <v>-0.290007135384074</v>
      </c>
      <c r="Z17" s="24" t="n">
        <v>0.0600534468722338</v>
      </c>
      <c r="AA17" s="24" t="n">
        <v>0.136298478500089</v>
      </c>
      <c r="AB17" s="24" t="n">
        <v>0.632788189726136</v>
      </c>
      <c r="AC17" s="24" t="n">
        <v>0.795063906808368</v>
      </c>
      <c r="AD17" s="24" t="n">
        <v>0.875372101542465</v>
      </c>
      <c r="AE17" s="24"/>
      <c r="AF17" s="24" t="n">
        <v>-0.309202112874647</v>
      </c>
      <c r="AG17" s="24" t="n">
        <v>-0.494214882435195</v>
      </c>
      <c r="AH17" s="24" t="n">
        <v>0.476946299603666</v>
      </c>
      <c r="AI17" s="24" t="n">
        <v>0.071672393430263</v>
      </c>
      <c r="AJ17" s="24" t="n">
        <v>0.264762186534692</v>
      </c>
      <c r="AK17" s="24" t="n">
        <v>-0.056625668976009</v>
      </c>
      <c r="AL17" s="24" t="n">
        <v>0.692766246336362</v>
      </c>
      <c r="AM17" s="24" t="n">
        <v>0.199409690940459</v>
      </c>
      <c r="AN17" s="24" t="n">
        <v>-0.0271796178390736</v>
      </c>
      <c r="AO17" s="24" t="n">
        <v>0.484448440664532</v>
      </c>
      <c r="AP17" s="24" t="n">
        <v>0.172295862453545</v>
      </c>
      <c r="AQ17" s="24"/>
      <c r="AR17" s="24" t="n">
        <v>-0.0388807785368894</v>
      </c>
      <c r="AS17" s="24" t="n">
        <v>0.350878485949403</v>
      </c>
      <c r="AT17" s="24" t="n">
        <v>0.303184057541863</v>
      </c>
    </row>
    <row r="18">
      <c r="B18" s="18"/>
    </row>
    <row r="19">
      <c r="B19" t="s">
        <v>72</v>
      </c>
    </row>
    <row r="20">
      <c r="B20" t="s">
        <v>73</v>
      </c>
    </row>
    <row r="22">
      <c r="B22"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134</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116</v>
      </c>
      <c r="C9" s="16" t="n">
        <v>0.149560255085446</v>
      </c>
      <c r="D9" s="16" t="n">
        <v>0.287336686202629</v>
      </c>
      <c r="E9" s="16" t="n">
        <v>0.186124204226469</v>
      </c>
      <c r="F9" s="16" t="n">
        <v>0.124311171155072</v>
      </c>
      <c r="G9" s="16"/>
      <c r="H9" s="16" t="n">
        <v>0.724679957152581</v>
      </c>
      <c r="I9" s="16" t="n">
        <v>0.128236426639355</v>
      </c>
      <c r="J9" s="16"/>
      <c r="K9" s="16" t="n">
        <v>0.175783576446741</v>
      </c>
      <c r="L9" s="16"/>
      <c r="M9" s="16" t="n">
        <v>0.132989182426255</v>
      </c>
      <c r="N9" s="16" t="n">
        <v>0.241806544612726</v>
      </c>
      <c r="O9" s="16" t="n">
        <v>0.29791797306186</v>
      </c>
      <c r="P9" s="16" t="n">
        <v>0.300707562472077</v>
      </c>
      <c r="Q9" s="16"/>
      <c r="R9" s="16" t="n">
        <v>0.287968817363838</v>
      </c>
      <c r="S9" s="16" t="n">
        <v>0.281000115399141</v>
      </c>
      <c r="T9" s="16" t="n">
        <v>0.239045023553504</v>
      </c>
      <c r="U9" s="16" t="n">
        <v>0.0724326614672099</v>
      </c>
      <c r="V9" s="16" t="n">
        <v>0.0882474870083546</v>
      </c>
      <c r="W9" s="16"/>
      <c r="X9" s="16" t="n">
        <v>0.166701472272593</v>
      </c>
      <c r="Y9" s="16" t="n">
        <v>0.00588563052467355</v>
      </c>
      <c r="Z9" s="16" t="n">
        <v>0.155415399064088</v>
      </c>
      <c r="AA9" s="16" t="n">
        <v>0.185790874801116</v>
      </c>
      <c r="AB9" s="16" t="n">
        <v>0.244466428715194</v>
      </c>
      <c r="AC9" s="16" t="n">
        <v>0.116530508249646</v>
      </c>
      <c r="AD9" s="16" t="n">
        <v>0.418798134783009</v>
      </c>
      <c r="AE9" s="16"/>
      <c r="AF9" s="16" t="n">
        <v>0.0319934833810599</v>
      </c>
      <c r="AG9" s="16" t="n">
        <v>0.0279926209278384</v>
      </c>
      <c r="AH9" s="16" t="n">
        <v>0.24523386381853</v>
      </c>
      <c r="AI9" s="16" t="n">
        <v>0.116845413568697</v>
      </c>
      <c r="AJ9" s="16" t="n">
        <v>0.28051714964181</v>
      </c>
      <c r="AK9" s="16" t="n">
        <v>0.0355674602358825</v>
      </c>
      <c r="AL9" s="16" t="n">
        <v>0.455237988877499</v>
      </c>
      <c r="AM9" s="16" t="n">
        <v>0.0954693448169477</v>
      </c>
      <c r="AN9" s="16" t="n">
        <v>0.0697221508455362</v>
      </c>
      <c r="AO9" s="16" t="n">
        <v>0.268861547225862</v>
      </c>
      <c r="AP9" s="16" t="n">
        <v>0.171495078066763</v>
      </c>
      <c r="AQ9" s="16"/>
      <c r="AR9" s="16" t="n">
        <v>0.130308744752581</v>
      </c>
      <c r="AS9" s="16" t="n">
        <v>0.373370443704544</v>
      </c>
      <c r="AT9" s="16" t="n">
        <v>0.0819978736838761</v>
      </c>
    </row>
    <row r="10">
      <c r="B10" s="17" t="s">
        <v>117</v>
      </c>
      <c r="C10" s="16" t="n">
        <v>0.161376667204438</v>
      </c>
      <c r="D10" s="16" t="n">
        <v>0.285292689717356</v>
      </c>
      <c r="E10" s="16" t="n">
        <v>0.222579586788655</v>
      </c>
      <c r="F10" s="16" t="n">
        <v>0.131171155314369</v>
      </c>
      <c r="G10" s="16"/>
      <c r="H10" s="16" t="n">
        <v>0.0824378323016813</v>
      </c>
      <c r="I10" s="16" t="n">
        <v>0.132236499435788</v>
      </c>
      <c r="J10" s="16"/>
      <c r="K10" s="16" t="n">
        <v>0.237510207340235</v>
      </c>
      <c r="L10" s="16"/>
      <c r="M10" s="16" t="n">
        <v>0.139755882280273</v>
      </c>
      <c r="N10" s="16" t="n">
        <v>0.287461194038996</v>
      </c>
      <c r="O10" s="16" t="n">
        <v>0.338731103975353</v>
      </c>
      <c r="P10" s="16" t="n">
        <v>0.349210841690407</v>
      </c>
      <c r="Q10" s="16"/>
      <c r="R10" s="16" t="n">
        <v>0.0251755081824363</v>
      </c>
      <c r="S10" s="16" t="n">
        <v>0.228966682027281</v>
      </c>
      <c r="T10" s="16" t="n">
        <v>0.182547957381508</v>
      </c>
      <c r="U10" s="16" t="n">
        <v>0.277170063417653</v>
      </c>
      <c r="V10" s="16" t="n">
        <v>0.0858495105181637</v>
      </c>
      <c r="W10" s="16"/>
      <c r="X10" s="16" t="n">
        <v>0.175482866889872</v>
      </c>
      <c r="Y10" s="16" t="n">
        <v>0.0739497509145321</v>
      </c>
      <c r="Z10" s="16" t="n">
        <v>0.171311109131117</v>
      </c>
      <c r="AA10" s="16" t="n">
        <v>0.133224740019744</v>
      </c>
      <c r="AB10" s="16" t="n">
        <v>0.459968012311516</v>
      </c>
      <c r="AC10" s="16" t="n">
        <v>0.138856549304579</v>
      </c>
      <c r="AD10" s="16" t="n">
        <v>0.106566019696779</v>
      </c>
      <c r="AE10" s="16"/>
      <c r="AF10" s="16" t="n">
        <v>0.0556174636961513</v>
      </c>
      <c r="AG10" s="16" t="n">
        <v>0.20501497349537</v>
      </c>
      <c r="AH10" s="16" t="n">
        <v>0.059801727707647</v>
      </c>
      <c r="AI10" s="16" t="n">
        <v>0.32611827807315</v>
      </c>
      <c r="AJ10" s="16" t="n">
        <v>0.081126493415051</v>
      </c>
      <c r="AK10" s="16" t="n">
        <v>0.0945758681434847</v>
      </c>
      <c r="AL10" s="16" t="n">
        <v>0.247084205284346</v>
      </c>
      <c r="AM10" s="16" t="n">
        <v>0.239944302413608</v>
      </c>
      <c r="AN10" s="16" t="n">
        <v>0.394031926632327</v>
      </c>
      <c r="AO10" s="16" t="n">
        <v>0.45109795565161</v>
      </c>
      <c r="AP10" s="16" t="n">
        <v>0.000383057537657785</v>
      </c>
      <c r="AQ10" s="16"/>
      <c r="AR10" s="16" t="n">
        <v>0.128711500738012</v>
      </c>
      <c r="AS10" s="16" t="n">
        <v>0.238430857489232</v>
      </c>
      <c r="AT10" s="16" t="n">
        <v>0.20670180189233</v>
      </c>
    </row>
    <row r="11">
      <c r="B11" s="17" t="s">
        <v>118</v>
      </c>
      <c r="C11" s="16" t="n">
        <v>0.265022303933299</v>
      </c>
      <c r="D11" s="16" t="n">
        <v>0.0799697946010864</v>
      </c>
      <c r="E11" s="16" t="n">
        <v>0.344363397964558</v>
      </c>
      <c r="F11" s="16" t="n">
        <v>0.264930048173682</v>
      </c>
      <c r="G11" s="16"/>
      <c r="H11" s="16" t="n">
        <v>0.115878170383049</v>
      </c>
      <c r="I11" s="16" t="n">
        <v>0.231640513596525</v>
      </c>
      <c r="J11" s="16"/>
      <c r="K11" s="16" t="n">
        <v>0.215246340794698</v>
      </c>
      <c r="L11" s="16"/>
      <c r="M11" s="16" t="n">
        <v>0.266806564168603</v>
      </c>
      <c r="N11" s="16" t="n">
        <v>0.28156154398545</v>
      </c>
      <c r="O11" s="16" t="n">
        <v>0.167197151601826</v>
      </c>
      <c r="P11" s="16" t="n">
        <v>0.231413458404354</v>
      </c>
      <c r="Q11" s="16"/>
      <c r="R11" s="16" t="n">
        <v>0.154749871057954</v>
      </c>
      <c r="S11" s="16" t="n">
        <v>0.276471930739245</v>
      </c>
      <c r="T11" s="16" t="n">
        <v>0.199724224502126</v>
      </c>
      <c r="U11" s="16" t="n">
        <v>0.492999334048044</v>
      </c>
      <c r="V11" s="16" t="n">
        <v>0.170659448820464</v>
      </c>
      <c r="W11" s="16"/>
      <c r="X11" s="16" t="n">
        <v>0.288497655570666</v>
      </c>
      <c r="Y11" s="16" t="n">
        <v>0.194698993758032</v>
      </c>
      <c r="Z11" s="16" t="n">
        <v>0.406770592853138</v>
      </c>
      <c r="AA11" s="16" t="n">
        <v>0.346075962259586</v>
      </c>
      <c r="AB11" s="16" t="n">
        <v>0.249532380728213</v>
      </c>
      <c r="AC11" s="16" t="n">
        <v>0.0781212587248801</v>
      </c>
      <c r="AD11" s="16" t="n">
        <v>0.0530717851565799</v>
      </c>
      <c r="AE11" s="16"/>
      <c r="AF11" s="16" t="n">
        <v>0.00241361296499728</v>
      </c>
      <c r="AG11" s="16" t="n">
        <v>0.00276585839574681</v>
      </c>
      <c r="AH11" s="16" t="n">
        <v>0.256506373558555</v>
      </c>
      <c r="AI11" s="16" t="n">
        <v>0.372682414501509</v>
      </c>
      <c r="AJ11" s="16" t="n">
        <v>0.346573973989695</v>
      </c>
      <c r="AK11" s="16" t="n">
        <v>0.256906402727169</v>
      </c>
      <c r="AL11" s="16" t="n">
        <v>0.292481921360759</v>
      </c>
      <c r="AM11" s="16" t="n">
        <v>0.404623955264682</v>
      </c>
      <c r="AN11" s="16" t="n">
        <v>0.0692878873451561</v>
      </c>
      <c r="AO11" s="16" t="n">
        <v>0.0225430180084863</v>
      </c>
      <c r="AP11" s="16" t="n">
        <v>0.542780807628729</v>
      </c>
      <c r="AQ11" s="16"/>
      <c r="AR11" s="16" t="n">
        <v>0.240406446207701</v>
      </c>
      <c r="AS11" s="16" t="n">
        <v>0.19625265009283</v>
      </c>
      <c r="AT11" s="16" t="n">
        <v>0.366205762492036</v>
      </c>
    </row>
    <row r="12">
      <c r="B12" s="17" t="s">
        <v>119</v>
      </c>
      <c r="C12" s="16" t="n">
        <v>0.0693041397114326</v>
      </c>
      <c r="D12" s="16" t="n">
        <v>0.0840181188947506</v>
      </c>
      <c r="E12" s="16" t="n">
        <v>0.0287953379363543</v>
      </c>
      <c r="F12" s="16" t="n">
        <v>0.0783653623960616</v>
      </c>
      <c r="G12" s="16"/>
      <c r="H12" s="16" t="n">
        <v>0.0528196803364205</v>
      </c>
      <c r="I12" s="16" t="n">
        <v>0.0767453227653252</v>
      </c>
      <c r="J12" s="16"/>
      <c r="K12" s="16" t="n">
        <v>0.0474293476570621</v>
      </c>
      <c r="L12" s="16"/>
      <c r="M12" s="16" t="n">
        <v>0.0634770740167612</v>
      </c>
      <c r="N12" s="16" t="n">
        <v>0.109732065462525</v>
      </c>
      <c r="O12" s="16" t="n">
        <v>0.110607504856285</v>
      </c>
      <c r="P12" s="16" t="n">
        <v>0.0653009170569866</v>
      </c>
      <c r="Q12" s="16"/>
      <c r="R12" s="16" t="n">
        <v>0</v>
      </c>
      <c r="S12" s="16" t="n">
        <v>0.109711749969154</v>
      </c>
      <c r="T12" s="16" t="n">
        <v>0.00921292605601084</v>
      </c>
      <c r="U12" s="16" t="n">
        <v>0.0315519079019128</v>
      </c>
      <c r="V12" s="16" t="n">
        <v>0.127312976909909</v>
      </c>
      <c r="W12" s="16"/>
      <c r="X12" s="16" t="n">
        <v>0.134120177251224</v>
      </c>
      <c r="Y12" s="16" t="n">
        <v>0.0578689546567519</v>
      </c>
      <c r="Z12" s="16" t="n">
        <v>0.0394812561497234</v>
      </c>
      <c r="AA12" s="16" t="n">
        <v>0.000677640122269576</v>
      </c>
      <c r="AB12" s="16" t="n">
        <v>0.025785301127408</v>
      </c>
      <c r="AC12" s="16" t="n">
        <v>0.100001511565603</v>
      </c>
      <c r="AD12" s="16" t="n">
        <v>0.0339036297015188</v>
      </c>
      <c r="AE12" s="16"/>
      <c r="AF12" s="16" t="n">
        <v>0.0129661297755158</v>
      </c>
      <c r="AG12" s="16" t="n">
        <v>0.0463733855702153</v>
      </c>
      <c r="AH12" s="16" t="n">
        <v>0.00121596100431247</v>
      </c>
      <c r="AI12" s="16" t="n">
        <v>0.0332168422502923</v>
      </c>
      <c r="AJ12" s="16" t="n">
        <v>0.0363615372535938</v>
      </c>
      <c r="AK12" s="16" t="n">
        <v>0.165673778975055</v>
      </c>
      <c r="AL12" s="16" t="n">
        <v>0.00519588447739619</v>
      </c>
      <c r="AM12" s="16" t="n">
        <v>0.0256604628449007</v>
      </c>
      <c r="AN12" s="16" t="n">
        <v>0.0381788042019554</v>
      </c>
      <c r="AO12" s="16" t="n">
        <v>0.129113831511259</v>
      </c>
      <c r="AP12" s="16" t="n">
        <v>0</v>
      </c>
      <c r="AQ12" s="16"/>
      <c r="AR12" s="16" t="n">
        <v>0.0222087336485279</v>
      </c>
      <c r="AS12" s="16" t="n">
        <v>0.0945015834931964</v>
      </c>
      <c r="AT12" s="16" t="n">
        <v>0.18004460896807</v>
      </c>
    </row>
    <row r="13">
      <c r="B13" s="17" t="s">
        <v>120</v>
      </c>
      <c r="C13" s="16" t="n">
        <v>0.303292032790654</v>
      </c>
      <c r="D13" s="16" t="n">
        <v>0.243053798723744</v>
      </c>
      <c r="E13" s="16" t="n">
        <v>0.153392130830732</v>
      </c>
      <c r="F13" s="16" t="n">
        <v>0.349782562957978</v>
      </c>
      <c r="G13" s="16"/>
      <c r="H13" s="16" t="n">
        <v>0.00549257300034503</v>
      </c>
      <c r="I13" s="16" t="n">
        <v>0.385801002091834</v>
      </c>
      <c r="J13" s="16"/>
      <c r="K13" s="16" t="n">
        <v>0.249930773655718</v>
      </c>
      <c r="L13" s="16"/>
      <c r="M13" s="16" t="n">
        <v>0.343181906286923</v>
      </c>
      <c r="N13" s="16" t="n">
        <v>0.0325236190435865</v>
      </c>
      <c r="O13" s="16" t="n">
        <v>0.080132302122478</v>
      </c>
      <c r="P13" s="16" t="n">
        <v>0.0338263847997947</v>
      </c>
      <c r="Q13" s="16"/>
      <c r="R13" s="16" t="n">
        <v>0.266052901697886</v>
      </c>
      <c r="S13" s="16" t="n">
        <v>0.102339991327418</v>
      </c>
      <c r="T13" s="16" t="n">
        <v>0.355119192486592</v>
      </c>
      <c r="U13" s="16" t="n">
        <v>0.122205690627953</v>
      </c>
      <c r="V13" s="16" t="n">
        <v>0.452174991199751</v>
      </c>
      <c r="W13" s="16"/>
      <c r="X13" s="16" t="n">
        <v>0.207791057655166</v>
      </c>
      <c r="Y13" s="16" t="n">
        <v>0.652262314997349</v>
      </c>
      <c r="Z13" s="16" t="n">
        <v>0.227021642801933</v>
      </c>
      <c r="AA13" s="16" t="n">
        <v>0.334230782797284</v>
      </c>
      <c r="AB13" s="16" t="n">
        <v>0.0101896435074979</v>
      </c>
      <c r="AC13" s="16" t="n">
        <v>0.566490172155291</v>
      </c>
      <c r="AD13" s="16" t="n">
        <v>0.0481558448518036</v>
      </c>
      <c r="AE13" s="16"/>
      <c r="AF13" s="16" t="n">
        <v>0.897009310182276</v>
      </c>
      <c r="AG13" s="16" t="n">
        <v>0.717015247094543</v>
      </c>
      <c r="AH13" s="16" t="n">
        <v>0.436660415432233</v>
      </c>
      <c r="AI13" s="16" t="n">
        <v>0.148846140687971</v>
      </c>
      <c r="AJ13" s="16" t="n">
        <v>0.25542084569985</v>
      </c>
      <c r="AK13" s="16" t="n">
        <v>0.412975254074068</v>
      </c>
      <c r="AL13" s="16" t="n">
        <v>0</v>
      </c>
      <c r="AM13" s="16" t="n">
        <v>0.203265850949178</v>
      </c>
      <c r="AN13" s="16" t="n">
        <v>0.428779230975025</v>
      </c>
      <c r="AO13" s="16" t="n">
        <v>0.128383647602783</v>
      </c>
      <c r="AP13" s="16" t="n">
        <v>0.142879391807987</v>
      </c>
      <c r="AQ13" s="16"/>
      <c r="AR13" s="16" t="n">
        <v>0.403010661572833</v>
      </c>
      <c r="AS13" s="16" t="n">
        <v>0.090686798506711</v>
      </c>
      <c r="AT13" s="16" t="n">
        <v>0.152970931189274</v>
      </c>
    </row>
    <row r="14">
      <c r="B14" s="17" t="s">
        <v>85</v>
      </c>
      <c r="C14" s="16" t="n">
        <v>0.0514446012747296</v>
      </c>
      <c r="D14" s="16" t="n">
        <v>0.0203289118604339</v>
      </c>
      <c r="E14" s="16" t="n">
        <v>0.0647453422532314</v>
      </c>
      <c r="F14" s="16" t="n">
        <v>0.0514397000028371</v>
      </c>
      <c r="G14" s="16"/>
      <c r="H14" s="16" t="n">
        <v>0.0186917868259232</v>
      </c>
      <c r="I14" s="16" t="n">
        <v>0.0453402354711733</v>
      </c>
      <c r="J14" s="16"/>
      <c r="K14" s="16" t="n">
        <v>0.0740997541055456</v>
      </c>
      <c r="L14" s="16"/>
      <c r="M14" s="16" t="n">
        <v>0.0537893908211849</v>
      </c>
      <c r="N14" s="16" t="n">
        <v>0.0469150328567176</v>
      </c>
      <c r="O14" s="16" t="n">
        <v>0.00541396438219832</v>
      </c>
      <c r="P14" s="16" t="n">
        <v>0.0195408355763818</v>
      </c>
      <c r="Q14" s="16"/>
      <c r="R14" s="16" t="n">
        <v>0.266052901697886</v>
      </c>
      <c r="S14" s="16" t="n">
        <v>0.00150953053776084</v>
      </c>
      <c r="T14" s="16" t="n">
        <v>0.0143506760202592</v>
      </c>
      <c r="U14" s="16" t="n">
        <v>0.00364034253722731</v>
      </c>
      <c r="V14" s="16" t="n">
        <v>0.0757555855433571</v>
      </c>
      <c r="W14" s="16"/>
      <c r="X14" s="16" t="n">
        <v>0.0274067703604774</v>
      </c>
      <c r="Y14" s="16" t="n">
        <v>0.0153343551486623</v>
      </c>
      <c r="Z14" s="16" t="n">
        <v>0</v>
      </c>
      <c r="AA14" s="16" t="n">
        <v>0</v>
      </c>
      <c r="AB14" s="16" t="n">
        <v>0.0100582336101709</v>
      </c>
      <c r="AC14" s="16" t="n">
        <v>0</v>
      </c>
      <c r="AD14" s="16" t="n">
        <v>0.33950458581031</v>
      </c>
      <c r="AE14" s="16"/>
      <c r="AF14" s="16" t="n">
        <v>0</v>
      </c>
      <c r="AG14" s="16" t="n">
        <v>0.000837914516286793</v>
      </c>
      <c r="AH14" s="16" t="n">
        <v>0.0005816584787224</v>
      </c>
      <c r="AI14" s="16" t="n">
        <v>0.00229091091838055</v>
      </c>
      <c r="AJ14" s="16" t="n">
        <v>0</v>
      </c>
      <c r="AK14" s="16" t="n">
        <v>0.0343012358443401</v>
      </c>
      <c r="AL14" s="16" t="n">
        <v>0</v>
      </c>
      <c r="AM14" s="16" t="n">
        <v>0.0310360837106835</v>
      </c>
      <c r="AN14" s="16" t="n">
        <v>0</v>
      </c>
      <c r="AO14" s="16" t="n">
        <v>0</v>
      </c>
      <c r="AP14" s="16" t="n">
        <v>0.142461664958863</v>
      </c>
      <c r="AQ14" s="16"/>
      <c r="AR14" s="16" t="n">
        <v>0.0753539130803459</v>
      </c>
      <c r="AS14" s="16" t="n">
        <v>0.00675766671348643</v>
      </c>
      <c r="AT14" s="16" t="n">
        <v>0.0120790217744134</v>
      </c>
    </row>
    <row r="15">
      <c r="B15" s="17" t="s">
        <v>121</v>
      </c>
      <c r="C15" s="23" t="n">
        <v>0.310936922289885</v>
      </c>
      <c r="D15" s="23" t="n">
        <v>0.572629375919985</v>
      </c>
      <c r="E15" s="23" t="n">
        <v>0.408703791015124</v>
      </c>
      <c r="F15" s="23" t="n">
        <v>0.255482326469442</v>
      </c>
      <c r="G15" s="23"/>
      <c r="H15" s="23" t="n">
        <v>0.807117789454262</v>
      </c>
      <c r="I15" s="23" t="n">
        <v>0.260472926075143</v>
      </c>
      <c r="J15" s="23"/>
      <c r="K15" s="23" t="n">
        <v>0.413293783786976</v>
      </c>
      <c r="L15" s="23"/>
      <c r="M15" s="23" t="n">
        <v>0.272745064706528</v>
      </c>
      <c r="N15" s="23" t="n">
        <v>0.529267738651721</v>
      </c>
      <c r="O15" s="23" t="n">
        <v>0.636649077037213</v>
      </c>
      <c r="P15" s="23" t="n">
        <v>0.649918404162483</v>
      </c>
      <c r="Q15" s="23"/>
      <c r="R15" s="23" t="n">
        <v>0.313144325546274</v>
      </c>
      <c r="S15" s="23" t="n">
        <v>0.509966797426422</v>
      </c>
      <c r="T15" s="23" t="n">
        <v>0.421592980935012</v>
      </c>
      <c r="U15" s="23" t="n">
        <v>0.349602724884863</v>
      </c>
      <c r="V15" s="23" t="n">
        <v>0.174096997526518</v>
      </c>
      <c r="W15" s="23"/>
      <c r="X15" s="23" t="n">
        <v>0.342184339162466</v>
      </c>
      <c r="Y15" s="23" t="n">
        <v>0.0798353814392057</v>
      </c>
      <c r="Z15" s="23" t="n">
        <v>0.326726508195205</v>
      </c>
      <c r="AA15" s="23" t="n">
        <v>0.31901561482086</v>
      </c>
      <c r="AB15" s="23" t="n">
        <v>0.70443444102671</v>
      </c>
      <c r="AC15" s="23" t="n">
        <v>0.255387057554226</v>
      </c>
      <c r="AD15" s="23" t="n">
        <v>0.525364154479788</v>
      </c>
      <c r="AE15" s="23"/>
      <c r="AF15" s="23" t="n">
        <v>0.0876109470772113</v>
      </c>
      <c r="AG15" s="23" t="n">
        <v>0.233007594423208</v>
      </c>
      <c r="AH15" s="23" t="n">
        <v>0.305035591526177</v>
      </c>
      <c r="AI15" s="23" t="n">
        <v>0.442963691641847</v>
      </c>
      <c r="AJ15" s="23" t="n">
        <v>0.361643643056861</v>
      </c>
      <c r="AK15" s="23" t="n">
        <v>0.130143328379367</v>
      </c>
      <c r="AL15" s="23" t="n">
        <v>0.702322194161845</v>
      </c>
      <c r="AM15" s="23" t="n">
        <v>0.335413647230556</v>
      </c>
      <c r="AN15" s="23" t="n">
        <v>0.463754077477863</v>
      </c>
      <c r="AO15" s="23" t="n">
        <v>0.719959502877471</v>
      </c>
      <c r="AP15" s="23" t="n">
        <v>0.171878135604421</v>
      </c>
      <c r="AQ15" s="23"/>
      <c r="AR15" s="23" t="n">
        <v>0.259020245490593</v>
      </c>
      <c r="AS15" s="23" t="n">
        <v>0.611801301193777</v>
      </c>
      <c r="AT15" s="23" t="n">
        <v>0.288699675576206</v>
      </c>
    </row>
    <row r="16">
      <c r="B16" s="17" t="s">
        <v>122</v>
      </c>
      <c r="C16" s="23" t="n">
        <v>0.372596172502087</v>
      </c>
      <c r="D16" s="23" t="n">
        <v>0.327071917618495</v>
      </c>
      <c r="E16" s="23" t="n">
        <v>0.182187468767086</v>
      </c>
      <c r="F16" s="23" t="n">
        <v>0.42814792535404</v>
      </c>
      <c r="G16" s="23"/>
      <c r="H16" s="23" t="n">
        <v>0.0583122533367655</v>
      </c>
      <c r="I16" s="23" t="n">
        <v>0.462546324857159</v>
      </c>
      <c r="J16" s="23"/>
      <c r="K16" s="23" t="n">
        <v>0.29736012131278</v>
      </c>
      <c r="L16" s="23"/>
      <c r="M16" s="23" t="n">
        <v>0.406658980303684</v>
      </c>
      <c r="N16" s="23" t="n">
        <v>0.142255684506111</v>
      </c>
      <c r="O16" s="23" t="n">
        <v>0.190739806978763</v>
      </c>
      <c r="P16" s="23" t="n">
        <v>0.0991273018567813</v>
      </c>
      <c r="Q16" s="23"/>
      <c r="R16" s="23" t="n">
        <v>0.266052901697886</v>
      </c>
      <c r="S16" s="23" t="n">
        <v>0.212051741296572</v>
      </c>
      <c r="T16" s="23" t="n">
        <v>0.364332118542603</v>
      </c>
      <c r="U16" s="23" t="n">
        <v>0.153757598529866</v>
      </c>
      <c r="V16" s="23" t="n">
        <v>0.579487968109661</v>
      </c>
      <c r="W16" s="23"/>
      <c r="X16" s="23" t="n">
        <v>0.341911234906391</v>
      </c>
      <c r="Y16" s="23" t="n">
        <v>0.7101312696541</v>
      </c>
      <c r="Z16" s="23" t="n">
        <v>0.266502898951656</v>
      </c>
      <c r="AA16" s="23" t="n">
        <v>0.334908422919554</v>
      </c>
      <c r="AB16" s="23" t="n">
        <v>0.0359749446349059</v>
      </c>
      <c r="AC16" s="23" t="n">
        <v>0.666491683720894</v>
      </c>
      <c r="AD16" s="23" t="n">
        <v>0.0820594745533224</v>
      </c>
      <c r="AE16" s="23"/>
      <c r="AF16" s="23" t="n">
        <v>0.909975439957792</v>
      </c>
      <c r="AG16" s="23" t="n">
        <v>0.763388632664758</v>
      </c>
      <c r="AH16" s="23" t="n">
        <v>0.437876376436545</v>
      </c>
      <c r="AI16" s="23" t="n">
        <v>0.182062982938263</v>
      </c>
      <c r="AJ16" s="23" t="n">
        <v>0.291782382953444</v>
      </c>
      <c r="AK16" s="23" t="n">
        <v>0.578649033049123</v>
      </c>
      <c r="AL16" s="23" t="n">
        <v>0.00519588447739619</v>
      </c>
      <c r="AM16" s="23" t="n">
        <v>0.228926313794079</v>
      </c>
      <c r="AN16" s="23" t="n">
        <v>0.466958035176981</v>
      </c>
      <c r="AO16" s="23" t="n">
        <v>0.257497479114043</v>
      </c>
      <c r="AP16" s="23" t="n">
        <v>0.142879391807987</v>
      </c>
      <c r="AQ16" s="23"/>
      <c r="AR16" s="23" t="n">
        <v>0.425219395221361</v>
      </c>
      <c r="AS16" s="23" t="n">
        <v>0.185188381999907</v>
      </c>
      <c r="AT16" s="23" t="n">
        <v>0.333015540157345</v>
      </c>
    </row>
    <row r="17">
      <c r="B17" s="17" t="s">
        <v>123</v>
      </c>
      <c r="C17" s="24" t="n">
        <v>-0.061659250212202</v>
      </c>
      <c r="D17" s="24" t="n">
        <v>0.24555745830149</v>
      </c>
      <c r="E17" s="24" t="n">
        <v>0.226516322248038</v>
      </c>
      <c r="F17" s="24" t="n">
        <v>-0.172665598884598</v>
      </c>
      <c r="G17" s="24"/>
      <c r="H17" s="24" t="n">
        <v>0.748805536117497</v>
      </c>
      <c r="I17" s="24" t="n">
        <v>-0.202073398782017</v>
      </c>
      <c r="J17" s="24"/>
      <c r="K17" s="24" t="n">
        <v>0.115933662474196</v>
      </c>
      <c r="L17" s="24"/>
      <c r="M17" s="24" t="n">
        <v>-0.133913915597156</v>
      </c>
      <c r="N17" s="24" t="n">
        <v>0.38701205414561</v>
      </c>
      <c r="O17" s="24" t="n">
        <v>0.44590927005845</v>
      </c>
      <c r="P17" s="24" t="n">
        <v>0.550791102305702</v>
      </c>
      <c r="Q17" s="24"/>
      <c r="R17" s="24" t="n">
        <v>0.0470914238483883</v>
      </c>
      <c r="S17" s="24" t="n">
        <v>0.29791505612985</v>
      </c>
      <c r="T17" s="24" t="n">
        <v>0.0572608623924095</v>
      </c>
      <c r="U17" s="24" t="n">
        <v>0.195845126354997</v>
      </c>
      <c r="V17" s="24" t="n">
        <v>-0.405390970583142</v>
      </c>
      <c r="W17" s="24"/>
      <c r="X17" s="24" t="n">
        <v>0.000273104256075019</v>
      </c>
      <c r="Y17" s="24" t="n">
        <v>-0.630295888214895</v>
      </c>
      <c r="Z17" s="24" t="n">
        <v>0.0602236092435487</v>
      </c>
      <c r="AA17" s="24" t="n">
        <v>-0.0158928080986934</v>
      </c>
      <c r="AB17" s="24" t="n">
        <v>0.668459496391804</v>
      </c>
      <c r="AC17" s="24" t="n">
        <v>-0.411104626166669</v>
      </c>
      <c r="AD17" s="24" t="n">
        <v>0.443304679926465</v>
      </c>
      <c r="AE17" s="24"/>
      <c r="AF17" s="24" t="n">
        <v>-0.82236449288058</v>
      </c>
      <c r="AG17" s="24" t="n">
        <v>-0.53038103824155</v>
      </c>
      <c r="AH17" s="24" t="n">
        <v>-0.132840784910368</v>
      </c>
      <c r="AI17" s="24" t="n">
        <v>0.260900708703583</v>
      </c>
      <c r="AJ17" s="24" t="n">
        <v>0.0698612601034174</v>
      </c>
      <c r="AK17" s="24" t="n">
        <v>-0.448505704669756</v>
      </c>
      <c r="AL17" s="24" t="n">
        <v>0.697126309684449</v>
      </c>
      <c r="AM17" s="24" t="n">
        <v>0.106487333436477</v>
      </c>
      <c r="AN17" s="24" t="n">
        <v>-0.00320395769911713</v>
      </c>
      <c r="AO17" s="24" t="n">
        <v>0.462462023763429</v>
      </c>
      <c r="AP17" s="24" t="n">
        <v>0.0289987437964345</v>
      </c>
      <c r="AQ17" s="24"/>
      <c r="AR17" s="24" t="n">
        <v>-0.166199149730768</v>
      </c>
      <c r="AS17" s="24" t="n">
        <v>0.426612919193869</v>
      </c>
      <c r="AT17" s="24" t="n">
        <v>-0.0443158645811383</v>
      </c>
    </row>
    <row r="18">
      <c r="B18" s="18"/>
    </row>
    <row r="19">
      <c r="B19" t="s">
        <v>72</v>
      </c>
    </row>
    <row r="20">
      <c r="B20" t="s">
        <v>73</v>
      </c>
    </row>
    <row r="22">
      <c r="B22"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135</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116</v>
      </c>
      <c r="C9" s="16" t="n">
        <v>0.13070480916952</v>
      </c>
      <c r="D9" s="16" t="n">
        <v>0.118652817129949</v>
      </c>
      <c r="E9" s="16" t="n">
        <v>0.292175525662625</v>
      </c>
      <c r="F9" s="16" t="n">
        <v>0.0893202762099513</v>
      </c>
      <c r="G9" s="16"/>
      <c r="H9" s="16" t="n">
        <v>0.471555090743833</v>
      </c>
      <c r="I9" s="16" t="n">
        <v>0.0986021687102674</v>
      </c>
      <c r="J9" s="16"/>
      <c r="K9" s="16" t="n">
        <v>0.142891577417679</v>
      </c>
      <c r="L9" s="16"/>
      <c r="M9" s="16" t="n">
        <v>0.113420748325487</v>
      </c>
      <c r="N9" s="16" t="n">
        <v>0.233926891583325</v>
      </c>
      <c r="O9" s="16" t="n">
        <v>0.239441528468176</v>
      </c>
      <c r="P9" s="16" t="n">
        <v>0.375067532469818</v>
      </c>
      <c r="Q9" s="16"/>
      <c r="R9" s="16" t="n">
        <v>0.168273105982452</v>
      </c>
      <c r="S9" s="16" t="n">
        <v>0.30038755557891</v>
      </c>
      <c r="T9" s="16" t="n">
        <v>0.17831816363018</v>
      </c>
      <c r="U9" s="16" t="n">
        <v>0.116795917983547</v>
      </c>
      <c r="V9" s="16" t="n">
        <v>0.0607405364826899</v>
      </c>
      <c r="W9" s="16"/>
      <c r="X9" s="16" t="n">
        <v>0.120163369713714</v>
      </c>
      <c r="Y9" s="16" t="n">
        <v>0.00934848871660062</v>
      </c>
      <c r="Z9" s="16" t="n">
        <v>0.147095000974298</v>
      </c>
      <c r="AA9" s="16" t="n">
        <v>0.200357776611011</v>
      </c>
      <c r="AB9" s="16" t="n">
        <v>0.322162031261402</v>
      </c>
      <c r="AC9" s="16" t="n">
        <v>0.0992976284925875</v>
      </c>
      <c r="AD9" s="16" t="n">
        <v>0.430666574129142</v>
      </c>
      <c r="AE9" s="16"/>
      <c r="AF9" s="16" t="n">
        <v>0.0390149712167372</v>
      </c>
      <c r="AG9" s="16" t="n">
        <v>0.0665247108538143</v>
      </c>
      <c r="AH9" s="16" t="n">
        <v>0.25081728802224</v>
      </c>
      <c r="AI9" s="16" t="n">
        <v>0.0691661557783768</v>
      </c>
      <c r="AJ9" s="16" t="n">
        <v>0.0547007151789094</v>
      </c>
      <c r="AK9" s="16" t="n">
        <v>0.0986672335083222</v>
      </c>
      <c r="AL9" s="16" t="n">
        <v>0.469045918587281</v>
      </c>
      <c r="AM9" s="16" t="n">
        <v>0.092110975736058</v>
      </c>
      <c r="AN9" s="16" t="n">
        <v>0.0885468848139778</v>
      </c>
      <c r="AO9" s="16" t="n">
        <v>0.278528833844345</v>
      </c>
      <c r="AP9" s="16" t="n">
        <v>0.170035623835913</v>
      </c>
      <c r="AQ9" s="16"/>
      <c r="AR9" s="16" t="n">
        <v>0.0774712945680012</v>
      </c>
      <c r="AS9" s="16" t="n">
        <v>0.520608268060068</v>
      </c>
      <c r="AT9" s="16" t="n">
        <v>0.0648831335842067</v>
      </c>
    </row>
    <row r="10">
      <c r="B10" s="17" t="s">
        <v>117</v>
      </c>
      <c r="C10" s="16" t="n">
        <v>0.189073248499905</v>
      </c>
      <c r="D10" s="16" t="n">
        <v>0.184479733650285</v>
      </c>
      <c r="E10" s="16" t="n">
        <v>0.349533234493833</v>
      </c>
      <c r="F10" s="16" t="n">
        <v>0.147113442503955</v>
      </c>
      <c r="G10" s="16"/>
      <c r="H10" s="16" t="n">
        <v>0.0776610937999063</v>
      </c>
      <c r="I10" s="16" t="n">
        <v>0.0843198109453855</v>
      </c>
      <c r="J10" s="16"/>
      <c r="K10" s="16" t="n">
        <v>0.155979501926234</v>
      </c>
      <c r="L10" s="16"/>
      <c r="M10" s="16" t="n">
        <v>0.176752360544488</v>
      </c>
      <c r="N10" s="16" t="n">
        <v>0.245475989184906</v>
      </c>
      <c r="O10" s="16" t="n">
        <v>0.330891759939762</v>
      </c>
      <c r="P10" s="16" t="n">
        <v>0.332544649854081</v>
      </c>
      <c r="Q10" s="16"/>
      <c r="R10" s="16" t="n">
        <v>0.143888160953449</v>
      </c>
      <c r="S10" s="16" t="n">
        <v>0.0286919785952649</v>
      </c>
      <c r="T10" s="16" t="n">
        <v>0.0989314407282583</v>
      </c>
      <c r="U10" s="16" t="n">
        <v>0.523710420804035</v>
      </c>
      <c r="V10" s="16" t="n">
        <v>0.0846256321523884</v>
      </c>
      <c r="W10" s="16"/>
      <c r="X10" s="16" t="n">
        <v>0.221419112981343</v>
      </c>
      <c r="Y10" s="16" t="n">
        <v>0.106069507108131</v>
      </c>
      <c r="Z10" s="16" t="n">
        <v>0.0623340345958688</v>
      </c>
      <c r="AA10" s="16" t="n">
        <v>0.341926859197931</v>
      </c>
      <c r="AB10" s="16" t="n">
        <v>0.352851567622906</v>
      </c>
      <c r="AC10" s="16" t="n">
        <v>0.103086306225486</v>
      </c>
      <c r="AD10" s="16" t="n">
        <v>0.407788356049547</v>
      </c>
      <c r="AE10" s="16"/>
      <c r="AF10" s="16" t="n">
        <v>0.0135361098537853</v>
      </c>
      <c r="AG10" s="16" t="n">
        <v>0.00335165806514717</v>
      </c>
      <c r="AH10" s="16" t="n">
        <v>0.0749414613584388</v>
      </c>
      <c r="AI10" s="16" t="n">
        <v>0.034738783241602</v>
      </c>
      <c r="AJ10" s="16" t="n">
        <v>0.0819229972789967</v>
      </c>
      <c r="AK10" s="16" t="n">
        <v>0.0518168535369785</v>
      </c>
      <c r="AL10" s="16" t="n">
        <v>0.286461444332261</v>
      </c>
      <c r="AM10" s="16" t="n">
        <v>0.428021752063306</v>
      </c>
      <c r="AN10" s="16" t="n">
        <v>0.320454903399486</v>
      </c>
      <c r="AO10" s="16" t="n">
        <v>0.45109795565161</v>
      </c>
      <c r="AP10" s="16" t="n">
        <v>0.6870849843561</v>
      </c>
      <c r="AQ10" s="16"/>
      <c r="AR10" s="16" t="n">
        <v>0.0889818875474783</v>
      </c>
      <c r="AS10" s="16" t="n">
        <v>0.0751555692530381</v>
      </c>
      <c r="AT10" s="16" t="n">
        <v>0.512928940366835</v>
      </c>
    </row>
    <row r="11">
      <c r="B11" s="17" t="s">
        <v>118</v>
      </c>
      <c r="C11" s="16" t="n">
        <v>0.114529331770448</v>
      </c>
      <c r="D11" s="16" t="n">
        <v>0.331252136225055</v>
      </c>
      <c r="E11" s="16" t="n">
        <v>0.0856074480673529</v>
      </c>
      <c r="F11" s="16" t="n">
        <v>0.0976951040165193</v>
      </c>
      <c r="G11" s="16"/>
      <c r="H11" s="16" t="n">
        <v>0.339652910264876</v>
      </c>
      <c r="I11" s="16" t="n">
        <v>0.105908275604922</v>
      </c>
      <c r="J11" s="16"/>
      <c r="K11" s="16" t="n">
        <v>0.0585942636508535</v>
      </c>
      <c r="L11" s="16"/>
      <c r="M11" s="16" t="n">
        <v>0.0987682257058385</v>
      </c>
      <c r="N11" s="16" t="n">
        <v>0.236805369764954</v>
      </c>
      <c r="O11" s="16" t="n">
        <v>0.16908394944997</v>
      </c>
      <c r="P11" s="16" t="n">
        <v>0.159739106003717</v>
      </c>
      <c r="Q11" s="16"/>
      <c r="R11" s="16" t="n">
        <v>0.155732929668328</v>
      </c>
      <c r="S11" s="16" t="n">
        <v>0.287113895513459</v>
      </c>
      <c r="T11" s="16" t="n">
        <v>0.140627899302774</v>
      </c>
      <c r="U11" s="16" t="n">
        <v>0.0363358410422796</v>
      </c>
      <c r="V11" s="16" t="n">
        <v>0.0867966721475713</v>
      </c>
      <c r="W11" s="16"/>
      <c r="X11" s="16" t="n">
        <v>0.138934048756083</v>
      </c>
      <c r="Y11" s="16" t="n">
        <v>0.0293024728105121</v>
      </c>
      <c r="Z11" s="16" t="n">
        <v>0.0193998150240302</v>
      </c>
      <c r="AA11" s="16" t="n">
        <v>0.116370155599884</v>
      </c>
      <c r="AB11" s="16" t="n">
        <v>0.106287034307437</v>
      </c>
      <c r="AC11" s="16" t="n">
        <v>0.0697730250880273</v>
      </c>
      <c r="AD11" s="16" t="n">
        <v>0.0200653837458524</v>
      </c>
      <c r="AE11" s="16"/>
      <c r="AF11" s="16" t="n">
        <v>0.041976858423846</v>
      </c>
      <c r="AG11" s="16" t="n">
        <v>0.00469469684204891</v>
      </c>
      <c r="AH11" s="16" t="n">
        <v>0.00243192200862494</v>
      </c>
      <c r="AI11" s="16" t="n">
        <v>0.138980529937341</v>
      </c>
      <c r="AJ11" s="16" t="n">
        <v>0.310462456281464</v>
      </c>
      <c r="AK11" s="16" t="n">
        <v>0.0896433946833086</v>
      </c>
      <c r="AL11" s="16" t="n">
        <v>0.210038808896975</v>
      </c>
      <c r="AM11" s="16" t="n">
        <v>0.076381989368407</v>
      </c>
      <c r="AN11" s="16" t="n">
        <v>0.140325497281378</v>
      </c>
      <c r="AO11" s="16" t="n">
        <v>0.151338495462812</v>
      </c>
      <c r="AP11" s="16" t="n">
        <v>0.000417726849123449</v>
      </c>
      <c r="AQ11" s="16"/>
      <c r="AR11" s="16" t="n">
        <v>0.116191009041571</v>
      </c>
      <c r="AS11" s="16" t="n">
        <v>0.205461382140367</v>
      </c>
      <c r="AT11" s="16" t="n">
        <v>0.0620987081128174</v>
      </c>
    </row>
    <row r="12">
      <c r="B12" s="17" t="s">
        <v>119</v>
      </c>
      <c r="C12" s="16" t="n">
        <v>0.0426495242942373</v>
      </c>
      <c r="D12" s="16" t="n">
        <v>0.0451515433307583</v>
      </c>
      <c r="E12" s="16" t="n">
        <v>0.0680457853640222</v>
      </c>
      <c r="F12" s="16" t="n">
        <v>0.0356435799141313</v>
      </c>
      <c r="G12" s="16"/>
      <c r="H12" s="16" t="n">
        <v>0.0321251776226117</v>
      </c>
      <c r="I12" s="16" t="n">
        <v>0.0312974449745422</v>
      </c>
      <c r="J12" s="16"/>
      <c r="K12" s="16" t="n">
        <v>0.0812773639691242</v>
      </c>
      <c r="L12" s="16"/>
      <c r="M12" s="16" t="n">
        <v>0.0332472956065638</v>
      </c>
      <c r="N12" s="16" t="n">
        <v>0.111242651398484</v>
      </c>
      <c r="O12" s="16" t="n">
        <v>0.0904702303021632</v>
      </c>
      <c r="P12" s="16" t="n">
        <v>0.0656200899363335</v>
      </c>
      <c r="Q12" s="16"/>
      <c r="R12" s="16" t="n">
        <v>0</v>
      </c>
      <c r="S12" s="16" t="n">
        <v>0.00789715406760938</v>
      </c>
      <c r="T12" s="16" t="n">
        <v>0.117607490548061</v>
      </c>
      <c r="U12" s="16" t="n">
        <v>0.0135075433097189</v>
      </c>
      <c r="V12" s="16" t="n">
        <v>0.0379657595076595</v>
      </c>
      <c r="W12" s="16"/>
      <c r="X12" s="16" t="n">
        <v>0.00475621649233882</v>
      </c>
      <c r="Y12" s="16" t="n">
        <v>0.0477934822605306</v>
      </c>
      <c r="Z12" s="16" t="n">
        <v>0.140500177904605</v>
      </c>
      <c r="AA12" s="16" t="n">
        <v>0.0886429746571239</v>
      </c>
      <c r="AB12" s="16" t="n">
        <v>0.0583448082138213</v>
      </c>
      <c r="AC12" s="16" t="n">
        <v>0.142069528489003</v>
      </c>
      <c r="AD12" s="16" t="n">
        <v>0.0558279279649292</v>
      </c>
      <c r="AE12" s="16"/>
      <c r="AF12" s="16" t="n">
        <v>0.468775724985936</v>
      </c>
      <c r="AG12" s="16" t="n">
        <v>0</v>
      </c>
      <c r="AH12" s="16" t="n">
        <v>0.0011633169574448</v>
      </c>
      <c r="AI12" s="16" t="n">
        <v>0.0655721749889761</v>
      </c>
      <c r="AJ12" s="16" t="n">
        <v>0.0563733078023269</v>
      </c>
      <c r="AK12" s="16" t="n">
        <v>0.0377809629652933</v>
      </c>
      <c r="AL12" s="16" t="n">
        <v>0.0176606861576261</v>
      </c>
      <c r="AM12" s="16" t="n">
        <v>0.0778913717198754</v>
      </c>
      <c r="AN12" s="16" t="n">
        <v>0.00729782784337774</v>
      </c>
      <c r="AO12" s="16" t="n">
        <v>0.000318354056933719</v>
      </c>
      <c r="AP12" s="16" t="n">
        <v>0</v>
      </c>
      <c r="AQ12" s="16"/>
      <c r="AR12" s="16" t="n">
        <v>0.0417105014177859</v>
      </c>
      <c r="AS12" s="16" t="n">
        <v>0.0956498607235</v>
      </c>
      <c r="AT12" s="16" t="n">
        <v>0.0171147400996693</v>
      </c>
    </row>
    <row r="13">
      <c r="B13" s="17" t="s">
        <v>120</v>
      </c>
      <c r="C13" s="16" t="n">
        <v>0.424654838585184</v>
      </c>
      <c r="D13" s="16" t="n">
        <v>0.30717908162334</v>
      </c>
      <c r="E13" s="16" t="n">
        <v>0.187678508999356</v>
      </c>
      <c r="F13" s="16" t="n">
        <v>0.500665417967405</v>
      </c>
      <c r="G13" s="16"/>
      <c r="H13" s="16" t="n">
        <v>0.0736176907854478</v>
      </c>
      <c r="I13" s="16" t="n">
        <v>0.551663829363259</v>
      </c>
      <c r="J13" s="16"/>
      <c r="K13" s="16" t="n">
        <v>0.465295915329394</v>
      </c>
      <c r="L13" s="16"/>
      <c r="M13" s="16" t="n">
        <v>0.470232588175253</v>
      </c>
      <c r="N13" s="16" t="n">
        <v>0.125634065211615</v>
      </c>
      <c r="O13" s="16" t="n">
        <v>0.153380638108623</v>
      </c>
      <c r="P13" s="16" t="n">
        <v>0.0509865777632634</v>
      </c>
      <c r="Q13" s="16"/>
      <c r="R13" s="16" t="n">
        <v>0.399079352546829</v>
      </c>
      <c r="S13" s="16" t="n">
        <v>0.191284675516075</v>
      </c>
      <c r="T13" s="16" t="n">
        <v>0.41832700396359</v>
      </c>
      <c r="U13" s="16" t="n">
        <v>0.213977993175841</v>
      </c>
      <c r="V13" s="16" t="n">
        <v>0.631050002860561</v>
      </c>
      <c r="W13" s="16"/>
      <c r="X13" s="16" t="n">
        <v>0.385498555661061</v>
      </c>
      <c r="Y13" s="16" t="n">
        <v>0.760750704773015</v>
      </c>
      <c r="Z13" s="16" t="n">
        <v>0.595358839700776</v>
      </c>
      <c r="AA13" s="16" t="n">
        <v>0.25270223393405</v>
      </c>
      <c r="AB13" s="16" t="n">
        <v>0.14837370695497</v>
      </c>
      <c r="AC13" s="16" t="n">
        <v>0.576131841930093</v>
      </c>
      <c r="AD13" s="16" t="n">
        <v>0.0847464058061951</v>
      </c>
      <c r="AE13" s="16"/>
      <c r="AF13" s="16" t="n">
        <v>0.436696335519696</v>
      </c>
      <c r="AG13" s="16" t="n">
        <v>0.879055548668774</v>
      </c>
      <c r="AH13" s="16" t="n">
        <v>0.666630967581712</v>
      </c>
      <c r="AI13" s="16" t="n">
        <v>0.422340329670782</v>
      </c>
      <c r="AJ13" s="16" t="n">
        <v>0.366136882750228</v>
      </c>
      <c r="AK13" s="16" t="n">
        <v>0.584886611928737</v>
      </c>
      <c r="AL13" s="16" t="n">
        <v>0.0133018538051196</v>
      </c>
      <c r="AM13" s="16" t="n">
        <v>0.319857965643383</v>
      </c>
      <c r="AN13" s="16" t="n">
        <v>0.436077058818403</v>
      </c>
      <c r="AO13" s="16" t="n">
        <v>0.1187163609843</v>
      </c>
      <c r="AP13" s="16" t="n">
        <v>0.142461664958863</v>
      </c>
      <c r="AQ13" s="16"/>
      <c r="AR13" s="16" t="n">
        <v>0.526339206258737</v>
      </c>
      <c r="AS13" s="16" t="n">
        <v>0.0952189758792375</v>
      </c>
      <c r="AT13" s="16" t="n">
        <v>0.330895456062058</v>
      </c>
    </row>
    <row r="14">
      <c r="B14" s="17" t="s">
        <v>85</v>
      </c>
      <c r="C14" s="16" t="n">
        <v>0.0983882476807062</v>
      </c>
      <c r="D14" s="16" t="n">
        <v>0.0132846880406132</v>
      </c>
      <c r="E14" s="16" t="n">
        <v>0.0169594974128105</v>
      </c>
      <c r="F14" s="16" t="n">
        <v>0.129562179388038</v>
      </c>
      <c r="G14" s="16"/>
      <c r="H14" s="16" t="n">
        <v>0.00538803678332515</v>
      </c>
      <c r="I14" s="16" t="n">
        <v>0.128208470401623</v>
      </c>
      <c r="J14" s="16"/>
      <c r="K14" s="16" t="n">
        <v>0.095961377706715</v>
      </c>
      <c r="L14" s="16"/>
      <c r="M14" s="16" t="n">
        <v>0.10757878164237</v>
      </c>
      <c r="N14" s="16" t="n">
        <v>0.0469150328567176</v>
      </c>
      <c r="O14" s="16" t="n">
        <v>0.0167318937313064</v>
      </c>
      <c r="P14" s="16" t="n">
        <v>0.0160420439727877</v>
      </c>
      <c r="Q14" s="16"/>
      <c r="R14" s="16" t="n">
        <v>0.133026450848943</v>
      </c>
      <c r="S14" s="16" t="n">
        <v>0.184624740728682</v>
      </c>
      <c r="T14" s="16" t="n">
        <v>0.0461880018271362</v>
      </c>
      <c r="U14" s="16" t="n">
        <v>0.0956722836845786</v>
      </c>
      <c r="V14" s="16" t="n">
        <v>0.0988213968491303</v>
      </c>
      <c r="W14" s="16"/>
      <c r="X14" s="16" t="n">
        <v>0.12922869639546</v>
      </c>
      <c r="Y14" s="16" t="n">
        <v>0.0467353443312104</v>
      </c>
      <c r="Z14" s="16" t="n">
        <v>0.0353121318004221</v>
      </c>
      <c r="AA14" s="16" t="n">
        <v>0</v>
      </c>
      <c r="AB14" s="16" t="n">
        <v>0.0119808516394633</v>
      </c>
      <c r="AC14" s="16" t="n">
        <v>0.00964166977480198</v>
      </c>
      <c r="AD14" s="16" t="n">
        <v>0.000905352304334002</v>
      </c>
      <c r="AE14" s="16"/>
      <c r="AF14" s="16" t="n">
        <v>0</v>
      </c>
      <c r="AG14" s="16" t="n">
        <v>0.0463733855702153</v>
      </c>
      <c r="AH14" s="16" t="n">
        <v>0.0040150440715394</v>
      </c>
      <c r="AI14" s="16" t="n">
        <v>0.269202026382922</v>
      </c>
      <c r="AJ14" s="16" t="n">
        <v>0.130403640708075</v>
      </c>
      <c r="AK14" s="16" t="n">
        <v>0.13720494337736</v>
      </c>
      <c r="AL14" s="16" t="n">
        <v>0.0034912882207378</v>
      </c>
      <c r="AM14" s="16" t="n">
        <v>0.00573594546897082</v>
      </c>
      <c r="AN14" s="16" t="n">
        <v>0.00729782784337774</v>
      </c>
      <c r="AO14" s="16" t="n">
        <v>0</v>
      </c>
      <c r="AP14" s="16" t="n">
        <v>0</v>
      </c>
      <c r="AQ14" s="16"/>
      <c r="AR14" s="16" t="n">
        <v>0.149306101166427</v>
      </c>
      <c r="AS14" s="16" t="n">
        <v>0.00790594394379001</v>
      </c>
      <c r="AT14" s="16" t="n">
        <v>0.0120790217744134</v>
      </c>
    </row>
    <row r="15">
      <c r="B15" s="17" t="s">
        <v>121</v>
      </c>
      <c r="C15" s="23" t="n">
        <v>0.319778057669425</v>
      </c>
      <c r="D15" s="23" t="n">
        <v>0.303132550780233</v>
      </c>
      <c r="E15" s="23" t="n">
        <v>0.641708760156458</v>
      </c>
      <c r="F15" s="23" t="n">
        <v>0.236433718713906</v>
      </c>
      <c r="G15" s="23"/>
      <c r="H15" s="23" t="n">
        <v>0.549216184543739</v>
      </c>
      <c r="I15" s="23" t="n">
        <v>0.182921979655653</v>
      </c>
      <c r="J15" s="23"/>
      <c r="K15" s="23" t="n">
        <v>0.298871079343913</v>
      </c>
      <c r="L15" s="23"/>
      <c r="M15" s="23" t="n">
        <v>0.290173108869975</v>
      </c>
      <c r="N15" s="23" t="n">
        <v>0.479402880768231</v>
      </c>
      <c r="O15" s="23" t="n">
        <v>0.570333288407937</v>
      </c>
      <c r="P15" s="23" t="n">
        <v>0.707612182323898</v>
      </c>
      <c r="Q15" s="23"/>
      <c r="R15" s="23" t="n">
        <v>0.312161266935901</v>
      </c>
      <c r="S15" s="23" t="n">
        <v>0.329079534174175</v>
      </c>
      <c r="T15" s="23" t="n">
        <v>0.277249604358439</v>
      </c>
      <c r="U15" s="23" t="n">
        <v>0.640506338787582</v>
      </c>
      <c r="V15" s="23" t="n">
        <v>0.145366168635078</v>
      </c>
      <c r="W15" s="23"/>
      <c r="X15" s="23" t="n">
        <v>0.341582482695057</v>
      </c>
      <c r="Y15" s="23" t="n">
        <v>0.115417995824732</v>
      </c>
      <c r="Z15" s="23" t="n">
        <v>0.209429035570167</v>
      </c>
      <c r="AA15" s="23" t="n">
        <v>0.542284635808942</v>
      </c>
      <c r="AB15" s="23" t="n">
        <v>0.675013598884308</v>
      </c>
      <c r="AC15" s="23" t="n">
        <v>0.202383934718074</v>
      </c>
      <c r="AD15" s="23" t="n">
        <v>0.838454930178689</v>
      </c>
      <c r="AE15" s="23"/>
      <c r="AF15" s="23" t="n">
        <v>0.0525510810705224</v>
      </c>
      <c r="AG15" s="23" t="n">
        <v>0.0698763689189615</v>
      </c>
      <c r="AH15" s="23" t="n">
        <v>0.325758749380678</v>
      </c>
      <c r="AI15" s="23" t="n">
        <v>0.103904939019979</v>
      </c>
      <c r="AJ15" s="23" t="n">
        <v>0.136623712457906</v>
      </c>
      <c r="AK15" s="23" t="n">
        <v>0.150484087045301</v>
      </c>
      <c r="AL15" s="23" t="n">
        <v>0.755507362919541</v>
      </c>
      <c r="AM15" s="23" t="n">
        <v>0.520132727799364</v>
      </c>
      <c r="AN15" s="23" t="n">
        <v>0.409001788213464</v>
      </c>
      <c r="AO15" s="23" t="n">
        <v>0.729626789495955</v>
      </c>
      <c r="AP15" s="23" t="n">
        <v>0.857120608192013</v>
      </c>
      <c r="AQ15" s="23"/>
      <c r="AR15" s="23" t="n">
        <v>0.166453182115479</v>
      </c>
      <c r="AS15" s="23" t="n">
        <v>0.595763837313106</v>
      </c>
      <c r="AT15" s="23" t="n">
        <v>0.577812073951042</v>
      </c>
    </row>
    <row r="16">
      <c r="B16" s="17" t="s">
        <v>122</v>
      </c>
      <c r="C16" s="23" t="n">
        <v>0.467304362879422</v>
      </c>
      <c r="D16" s="23" t="n">
        <v>0.352330624954099</v>
      </c>
      <c r="E16" s="23" t="n">
        <v>0.255724294363379</v>
      </c>
      <c r="F16" s="23" t="n">
        <v>0.536308997881537</v>
      </c>
      <c r="G16" s="23"/>
      <c r="H16" s="23" t="n">
        <v>0.10574286840806</v>
      </c>
      <c r="I16" s="23" t="n">
        <v>0.582961274337801</v>
      </c>
      <c r="J16" s="23"/>
      <c r="K16" s="23" t="n">
        <v>0.546573279298519</v>
      </c>
      <c r="L16" s="23"/>
      <c r="M16" s="23" t="n">
        <v>0.503479883781817</v>
      </c>
      <c r="N16" s="23" t="n">
        <v>0.236876716610098</v>
      </c>
      <c r="O16" s="23" t="n">
        <v>0.243850868410786</v>
      </c>
      <c r="P16" s="23" t="n">
        <v>0.116606667699597</v>
      </c>
      <c r="Q16" s="23"/>
      <c r="R16" s="23" t="n">
        <v>0.399079352546829</v>
      </c>
      <c r="S16" s="23" t="n">
        <v>0.199181829583685</v>
      </c>
      <c r="T16" s="23" t="n">
        <v>0.535934494511651</v>
      </c>
      <c r="U16" s="23" t="n">
        <v>0.22748553648556</v>
      </c>
      <c r="V16" s="23" t="n">
        <v>0.66901576236822</v>
      </c>
      <c r="W16" s="23"/>
      <c r="X16" s="23" t="n">
        <v>0.3902547721534</v>
      </c>
      <c r="Y16" s="23" t="n">
        <v>0.808544187033546</v>
      </c>
      <c r="Z16" s="23" t="n">
        <v>0.735859017605381</v>
      </c>
      <c r="AA16" s="23" t="n">
        <v>0.341345208591174</v>
      </c>
      <c r="AB16" s="23" t="n">
        <v>0.206718515168791</v>
      </c>
      <c r="AC16" s="23" t="n">
        <v>0.718201370419097</v>
      </c>
      <c r="AD16" s="23" t="n">
        <v>0.140574333771124</v>
      </c>
      <c r="AE16" s="23"/>
      <c r="AF16" s="23" t="n">
        <v>0.905472060505632</v>
      </c>
      <c r="AG16" s="23" t="n">
        <v>0.879055548668774</v>
      </c>
      <c r="AH16" s="23" t="n">
        <v>0.667794284539157</v>
      </c>
      <c r="AI16" s="23" t="n">
        <v>0.487912504659758</v>
      </c>
      <c r="AJ16" s="23" t="n">
        <v>0.422510190552555</v>
      </c>
      <c r="AK16" s="23" t="n">
        <v>0.62266757489403</v>
      </c>
      <c r="AL16" s="23" t="n">
        <v>0.0309625399627457</v>
      </c>
      <c r="AM16" s="23" t="n">
        <v>0.397749337363258</v>
      </c>
      <c r="AN16" s="23" t="n">
        <v>0.443374886661781</v>
      </c>
      <c r="AO16" s="23" t="n">
        <v>0.119034715041234</v>
      </c>
      <c r="AP16" s="23" t="n">
        <v>0.142461664958863</v>
      </c>
      <c r="AQ16" s="23"/>
      <c r="AR16" s="23" t="n">
        <v>0.568049707676523</v>
      </c>
      <c r="AS16" s="23" t="n">
        <v>0.190868836602738</v>
      </c>
      <c r="AT16" s="23" t="n">
        <v>0.348010196161727</v>
      </c>
    </row>
    <row r="17">
      <c r="B17" s="17" t="s">
        <v>123</v>
      </c>
      <c r="C17" s="24" t="n">
        <v>-0.147526305209997</v>
      </c>
      <c r="D17" s="24" t="n">
        <v>-0.0491980741738652</v>
      </c>
      <c r="E17" s="24" t="n">
        <v>0.385984465793079</v>
      </c>
      <c r="F17" s="24" t="n">
        <v>-0.299875279167631</v>
      </c>
      <c r="G17" s="24"/>
      <c r="H17" s="24" t="n">
        <v>0.443473316135679</v>
      </c>
      <c r="I17" s="24" t="n">
        <v>-0.400039294682148</v>
      </c>
      <c r="J17" s="24"/>
      <c r="K17" s="24" t="n">
        <v>-0.247702199954605</v>
      </c>
      <c r="L17" s="24"/>
      <c r="M17" s="24" t="n">
        <v>-0.213306774911842</v>
      </c>
      <c r="N17" s="24" t="n">
        <v>0.242526164158133</v>
      </c>
      <c r="O17" s="24" t="n">
        <v>0.326482419997151</v>
      </c>
      <c r="P17" s="24" t="n">
        <v>0.591005514624301</v>
      </c>
      <c r="Q17" s="24"/>
      <c r="R17" s="24" t="n">
        <v>-0.0869180856109279</v>
      </c>
      <c r="S17" s="24" t="n">
        <v>0.12989770459049</v>
      </c>
      <c r="T17" s="24" t="n">
        <v>-0.258684890153212</v>
      </c>
      <c r="U17" s="24" t="n">
        <v>0.413020802302022</v>
      </c>
      <c r="V17" s="24" t="n">
        <v>-0.523649593733142</v>
      </c>
      <c r="W17" s="24"/>
      <c r="X17" s="24" t="n">
        <v>-0.048672289458343</v>
      </c>
      <c r="Y17" s="24" t="n">
        <v>-0.693126191208814</v>
      </c>
      <c r="Z17" s="24" t="n">
        <v>-0.526429982035214</v>
      </c>
      <c r="AA17" s="24" t="n">
        <v>0.200939427217768</v>
      </c>
      <c r="AB17" s="24" t="n">
        <v>0.468295083715517</v>
      </c>
      <c r="AC17" s="24" t="n">
        <v>-0.515817435701023</v>
      </c>
      <c r="AD17" s="24" t="n">
        <v>0.697880596407565</v>
      </c>
      <c r="AE17" s="24"/>
      <c r="AF17" s="24" t="n">
        <v>-0.852920979435109</v>
      </c>
      <c r="AG17" s="24" t="n">
        <v>-0.809179179749813</v>
      </c>
      <c r="AH17" s="24" t="n">
        <v>-0.342035535158479</v>
      </c>
      <c r="AI17" s="24" t="n">
        <v>-0.384007565639779</v>
      </c>
      <c r="AJ17" s="24" t="n">
        <v>-0.285886478094649</v>
      </c>
      <c r="AK17" s="24" t="n">
        <v>-0.472183487848729</v>
      </c>
      <c r="AL17" s="24" t="n">
        <v>0.724544822956796</v>
      </c>
      <c r="AM17" s="24" t="n">
        <v>0.122383390436105</v>
      </c>
      <c r="AN17" s="24" t="n">
        <v>-0.0343730984483167</v>
      </c>
      <c r="AO17" s="24" t="n">
        <v>0.610592074454721</v>
      </c>
      <c r="AP17" s="24" t="n">
        <v>0.71465894323315</v>
      </c>
      <c r="AQ17" s="24"/>
      <c r="AR17" s="24" t="n">
        <v>-0.401596525561044</v>
      </c>
      <c r="AS17" s="24" t="n">
        <v>0.404895000710368</v>
      </c>
      <c r="AT17" s="24" t="n">
        <v>0.229801877789314</v>
      </c>
    </row>
    <row r="18">
      <c r="B18" s="18"/>
    </row>
    <row r="19">
      <c r="B19" t="s">
        <v>72</v>
      </c>
    </row>
    <row r="20">
      <c r="B20" t="s">
        <v>73</v>
      </c>
    </row>
    <row r="22">
      <c r="B22"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136</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116</v>
      </c>
      <c r="C9" s="16" t="n">
        <v>0.155578715906218</v>
      </c>
      <c r="D9" s="16" t="n">
        <v>0.207091430551743</v>
      </c>
      <c r="E9" s="16" t="n">
        <v>0.174718416841043</v>
      </c>
      <c r="F9" s="16" t="n">
        <v>0.144690626068324</v>
      </c>
      <c r="G9" s="16"/>
      <c r="H9" s="16" t="n">
        <v>0.228871696881765</v>
      </c>
      <c r="I9" s="16" t="n">
        <v>0.17114552097645</v>
      </c>
      <c r="J9" s="16"/>
      <c r="K9" s="16" t="n">
        <v>0.188691975963863</v>
      </c>
      <c r="L9" s="16"/>
      <c r="M9" s="16" t="n">
        <v>0.143747060590492</v>
      </c>
      <c r="N9" s="16" t="n">
        <v>0.233855544738181</v>
      </c>
      <c r="O9" s="16" t="n">
        <v>0.207986324564946</v>
      </c>
      <c r="P9" s="16" t="n">
        <v>0.312147258025744</v>
      </c>
      <c r="Q9" s="16"/>
      <c r="R9" s="16" t="n">
        <v>0.154942366514895</v>
      </c>
      <c r="S9" s="16" t="n">
        <v>0.288842770662582</v>
      </c>
      <c r="T9" s="16" t="n">
        <v>0.117057506899929</v>
      </c>
      <c r="U9" s="16" t="n">
        <v>0.120992599366193</v>
      </c>
      <c r="V9" s="16" t="n">
        <v>0.162295077078602</v>
      </c>
      <c r="W9" s="16"/>
      <c r="X9" s="16" t="n">
        <v>0.113732397437666</v>
      </c>
      <c r="Y9" s="16" t="n">
        <v>0.0090354619833033</v>
      </c>
      <c r="Z9" s="16" t="n">
        <v>0.251267828464938</v>
      </c>
      <c r="AA9" s="16" t="n">
        <v>0.183868036621614</v>
      </c>
      <c r="AB9" s="16" t="n">
        <v>0.329107709557244</v>
      </c>
      <c r="AC9" s="16" t="n">
        <v>0.125825736861102</v>
      </c>
      <c r="AD9" s="16" t="n">
        <v>0.437692035166786</v>
      </c>
      <c r="AE9" s="16"/>
      <c r="AF9" s="16" t="n">
        <v>0.0346160871830974</v>
      </c>
      <c r="AG9" s="16" t="n">
        <v>0.0673989022004518</v>
      </c>
      <c r="AH9" s="16" t="n">
        <v>0.484495833768412</v>
      </c>
      <c r="AI9" s="16" t="n">
        <v>0.199344452491466</v>
      </c>
      <c r="AJ9" s="16" t="n">
        <v>0.310987584329913</v>
      </c>
      <c r="AK9" s="16" t="n">
        <v>0.0563391745091524</v>
      </c>
      <c r="AL9" s="16" t="n">
        <v>0.232094382541231</v>
      </c>
      <c r="AM9" s="16" t="n">
        <v>0.0789769014417998</v>
      </c>
      <c r="AN9" s="16" t="n">
        <v>0.172825194172</v>
      </c>
      <c r="AO9" s="16" t="n">
        <v>0.257179125057109</v>
      </c>
      <c r="AP9" s="16" t="n">
        <v>0.167391472754321</v>
      </c>
      <c r="AQ9" s="16"/>
      <c r="AR9" s="16" t="n">
        <v>0.143211717573836</v>
      </c>
      <c r="AS9" s="16" t="n">
        <v>0.373012871043118</v>
      </c>
      <c r="AT9" s="16" t="n">
        <v>0.0732509709939681</v>
      </c>
    </row>
    <row r="10">
      <c r="B10" s="17" t="s">
        <v>117</v>
      </c>
      <c r="C10" s="16" t="n">
        <v>0.258573643589637</v>
      </c>
      <c r="D10" s="16" t="n">
        <v>0.384260013737842</v>
      </c>
      <c r="E10" s="16" t="n">
        <v>0.404599464375424</v>
      </c>
      <c r="F10" s="16" t="n">
        <v>0.205712735320336</v>
      </c>
      <c r="G10" s="16"/>
      <c r="H10" s="16" t="n">
        <v>0.518843862970783</v>
      </c>
      <c r="I10" s="16" t="n">
        <v>0.166092076894099</v>
      </c>
      <c r="J10" s="16"/>
      <c r="K10" s="16" t="n">
        <v>0.298709388111448</v>
      </c>
      <c r="L10" s="16"/>
      <c r="M10" s="16" t="n">
        <v>0.244317146726276</v>
      </c>
      <c r="N10" s="16" t="n">
        <v>0.322036162903581</v>
      </c>
      <c r="O10" s="16" t="n">
        <v>0.436453515287321</v>
      </c>
      <c r="P10" s="16" t="n">
        <v>0.394956330995857</v>
      </c>
      <c r="Q10" s="16"/>
      <c r="R10" s="16" t="n">
        <v>0.1463571903165</v>
      </c>
      <c r="S10" s="16" t="n">
        <v>0.198279691906754</v>
      </c>
      <c r="T10" s="16" t="n">
        <v>0.195449294705941</v>
      </c>
      <c r="U10" s="16" t="n">
        <v>0.429578411336964</v>
      </c>
      <c r="V10" s="16" t="n">
        <v>0.226097541130325</v>
      </c>
      <c r="W10" s="16"/>
      <c r="X10" s="16" t="n">
        <v>0.254110037601827</v>
      </c>
      <c r="Y10" s="16" t="n">
        <v>0.152585143818548</v>
      </c>
      <c r="Z10" s="16" t="n">
        <v>0.102140324549775</v>
      </c>
      <c r="AA10" s="16" t="n">
        <v>0.465153089669123</v>
      </c>
      <c r="AB10" s="16" t="n">
        <v>0.475696087438844</v>
      </c>
      <c r="AC10" s="16" t="n">
        <v>0.681582183917472</v>
      </c>
      <c r="AD10" s="16" t="n">
        <v>0.470693587642761</v>
      </c>
      <c r="AE10" s="16"/>
      <c r="AF10" s="16" t="n">
        <v>0.0215705182807864</v>
      </c>
      <c r="AG10" s="16" t="n">
        <v>0.0516176052513139</v>
      </c>
      <c r="AH10" s="16" t="n">
        <v>0.0550144594027802</v>
      </c>
      <c r="AI10" s="16" t="n">
        <v>0.414714408963424</v>
      </c>
      <c r="AJ10" s="16" t="n">
        <v>0.209277017586801</v>
      </c>
      <c r="AK10" s="16" t="n">
        <v>0.203065006376405</v>
      </c>
      <c r="AL10" s="16" t="n">
        <v>0.245931167839127</v>
      </c>
      <c r="AM10" s="16" t="n">
        <v>0.240893727475697</v>
      </c>
      <c r="AN10" s="16" t="n">
        <v>0.211041442303247</v>
      </c>
      <c r="AO10" s="16" t="n">
        <v>0.472447664438846</v>
      </c>
      <c r="AP10" s="16" t="n">
        <v>0.832608527245679</v>
      </c>
      <c r="AQ10" s="16"/>
      <c r="AR10" s="16" t="n">
        <v>0.232078430707081</v>
      </c>
      <c r="AS10" s="16" t="n">
        <v>0.137817934548943</v>
      </c>
      <c r="AT10" s="16" t="n">
        <v>0.392179904252998</v>
      </c>
    </row>
    <row r="11">
      <c r="B11" s="17" t="s">
        <v>118</v>
      </c>
      <c r="C11" s="16" t="n">
        <v>0.194478089106821</v>
      </c>
      <c r="D11" s="16" t="n">
        <v>0.0978972664212807</v>
      </c>
      <c r="E11" s="16" t="n">
        <v>0.193779901529989</v>
      </c>
      <c r="F11" s="16" t="n">
        <v>0.205577044703603</v>
      </c>
      <c r="G11" s="16"/>
      <c r="H11" s="16" t="n">
        <v>0.136688641272798</v>
      </c>
      <c r="I11" s="16" t="n">
        <v>0.210315400536826</v>
      </c>
      <c r="J11" s="16"/>
      <c r="K11" s="16" t="n">
        <v>0.0323659560783379</v>
      </c>
      <c r="L11" s="16"/>
      <c r="M11" s="16" t="n">
        <v>0.190527755905091</v>
      </c>
      <c r="N11" s="16" t="n">
        <v>0.242597511003277</v>
      </c>
      <c r="O11" s="16" t="n">
        <v>0.157397805227389</v>
      </c>
      <c r="P11" s="16" t="n">
        <v>0.182097005179534</v>
      </c>
      <c r="Q11" s="16"/>
      <c r="R11" s="16" t="n">
        <v>0.166594639772833</v>
      </c>
      <c r="S11" s="16" t="n">
        <v>0.0977219600398058</v>
      </c>
      <c r="T11" s="16" t="n">
        <v>0.271782187026207</v>
      </c>
      <c r="U11" s="16" t="n">
        <v>0.234766033442606</v>
      </c>
      <c r="V11" s="16" t="n">
        <v>0.153466493567207</v>
      </c>
      <c r="W11" s="16"/>
      <c r="X11" s="16" t="n">
        <v>0.341960833767314</v>
      </c>
      <c r="Y11" s="16" t="n">
        <v>0.0738026311751114</v>
      </c>
      <c r="Z11" s="16" t="n">
        <v>0.146673006181981</v>
      </c>
      <c r="AA11" s="16" t="n">
        <v>0.0957456089100941</v>
      </c>
      <c r="AB11" s="16" t="n">
        <v>0.081299050378979</v>
      </c>
      <c r="AC11" s="16" t="n">
        <v>0.0352935504369636</v>
      </c>
      <c r="AD11" s="16" t="n">
        <v>0.0297161797792928</v>
      </c>
      <c r="AE11" s="16"/>
      <c r="AF11" s="16" t="n">
        <v>0.47493317413166</v>
      </c>
      <c r="AG11" s="16" t="n">
        <v>0.00232876272242807</v>
      </c>
      <c r="AH11" s="16" t="n">
        <v>0.222240637328656</v>
      </c>
      <c r="AI11" s="16" t="n">
        <v>0.223249075084475</v>
      </c>
      <c r="AJ11" s="16" t="n">
        <v>0.0619145129571119</v>
      </c>
      <c r="AK11" s="16" t="n">
        <v>0.286051138759605</v>
      </c>
      <c r="AL11" s="16" t="n">
        <v>0.487880858667685</v>
      </c>
      <c r="AM11" s="16" t="n">
        <v>0.282732737594133</v>
      </c>
      <c r="AN11" s="16" t="n">
        <v>0.0552557182218379</v>
      </c>
      <c r="AO11" s="16" t="n">
        <v>0.0123191302826202</v>
      </c>
      <c r="AP11" s="16" t="n">
        <v>0</v>
      </c>
      <c r="AQ11" s="16"/>
      <c r="AR11" s="16" t="n">
        <v>0.151792851606409</v>
      </c>
      <c r="AS11" s="16" t="n">
        <v>0.109155060579513</v>
      </c>
      <c r="AT11" s="16" t="n">
        <v>0.352006656622335</v>
      </c>
    </row>
    <row r="12">
      <c r="B12" s="17" t="s">
        <v>119</v>
      </c>
      <c r="C12" s="16" t="n">
        <v>0.0852255724313415</v>
      </c>
      <c r="D12" s="16" t="n">
        <v>0.0628906481511351</v>
      </c>
      <c r="E12" s="16" t="n">
        <v>0.108725446632139</v>
      </c>
      <c r="F12" s="16" t="n">
        <v>0.0815283629914598</v>
      </c>
      <c r="G12" s="16"/>
      <c r="H12" s="16" t="n">
        <v>0.0645992360831582</v>
      </c>
      <c r="I12" s="16" t="n">
        <v>0.0827467527776663</v>
      </c>
      <c r="J12" s="16"/>
      <c r="K12" s="16" t="n">
        <v>0.125705479338879</v>
      </c>
      <c r="L12" s="16"/>
      <c r="M12" s="16" t="n">
        <v>0.0772524693773645</v>
      </c>
      <c r="N12" s="16" t="n">
        <v>0.150926303926063</v>
      </c>
      <c r="O12" s="16" t="n">
        <v>0.111587506025708</v>
      </c>
      <c r="P12" s="16" t="n">
        <v>0.0656200899363335</v>
      </c>
      <c r="Q12" s="16"/>
      <c r="R12" s="16" t="n">
        <v>0</v>
      </c>
      <c r="S12" s="16" t="n">
        <v>0.212051741296572</v>
      </c>
      <c r="T12" s="16" t="n">
        <v>0.147316707585212</v>
      </c>
      <c r="U12" s="16" t="n">
        <v>0.0500055800733832</v>
      </c>
      <c r="V12" s="16" t="n">
        <v>0.0547679404884176</v>
      </c>
      <c r="W12" s="16"/>
      <c r="X12" s="16" t="n">
        <v>0.0297681533062585</v>
      </c>
      <c r="Y12" s="16" t="n">
        <v>0.164622172352195</v>
      </c>
      <c r="Z12" s="16" t="n">
        <v>0.384301208694586</v>
      </c>
      <c r="AA12" s="16" t="n">
        <v>0.00321436275188428</v>
      </c>
      <c r="AB12" s="16" t="n">
        <v>0.0684274109155482</v>
      </c>
      <c r="AC12" s="16" t="n">
        <v>0.14765685900966</v>
      </c>
      <c r="AD12" s="16" t="n">
        <v>0.0356585268092238</v>
      </c>
      <c r="AE12" s="16"/>
      <c r="AF12" s="16" t="n">
        <v>0.430647198161337</v>
      </c>
      <c r="AG12" s="16" t="n">
        <v>0.161238663888295</v>
      </c>
      <c r="AH12" s="16" t="n">
        <v>0.0219263838198049</v>
      </c>
      <c r="AI12" s="16" t="n">
        <v>0.0124997536556279</v>
      </c>
      <c r="AJ12" s="16" t="n">
        <v>0.158296179512376</v>
      </c>
      <c r="AK12" s="16" t="n">
        <v>0.0386551906002727</v>
      </c>
      <c r="AL12" s="16" t="n">
        <v>0.030602302731219</v>
      </c>
      <c r="AM12" s="16" t="n">
        <v>0.184548978262623</v>
      </c>
      <c r="AN12" s="16" t="n">
        <v>0.0866217822825573</v>
      </c>
      <c r="AO12" s="16" t="n">
        <v>0.139656073294059</v>
      </c>
      <c r="AP12" s="16" t="n">
        <v>0</v>
      </c>
      <c r="AQ12" s="16"/>
      <c r="AR12" s="16" t="n">
        <v>0.0844768536742873</v>
      </c>
      <c r="AS12" s="16" t="n">
        <v>0.190222509336344</v>
      </c>
      <c r="AT12" s="16" t="n">
        <v>0.0317116210367107</v>
      </c>
    </row>
    <row r="13">
      <c r="B13" s="17" t="s">
        <v>120</v>
      </c>
      <c r="C13" s="16" t="n">
        <v>0.239156721999799</v>
      </c>
      <c r="D13" s="16" t="n">
        <v>0.237123089359356</v>
      </c>
      <c r="E13" s="16" t="n">
        <v>0.118046241890077</v>
      </c>
      <c r="F13" s="16" t="n">
        <v>0.271448355044252</v>
      </c>
      <c r="G13" s="16"/>
      <c r="H13" s="16" t="n">
        <v>0.0498415532399689</v>
      </c>
      <c r="I13" s="16" t="n">
        <v>0.273384154363103</v>
      </c>
      <c r="J13" s="16"/>
      <c r="K13" s="16" t="n">
        <v>0.290061470090645</v>
      </c>
      <c r="L13" s="16"/>
      <c r="M13" s="16" t="n">
        <v>0.268850420251117</v>
      </c>
      <c r="N13" s="16" t="n">
        <v>0.0339628581344007</v>
      </c>
      <c r="O13" s="16" t="n">
        <v>0.0865748488946362</v>
      </c>
      <c r="P13" s="16" t="n">
        <v>0.0323456806843016</v>
      </c>
      <c r="Q13" s="16"/>
      <c r="R13" s="16" t="n">
        <v>0.399079352546829</v>
      </c>
      <c r="S13" s="16" t="n">
        <v>0.195862107682549</v>
      </c>
      <c r="T13" s="16" t="n">
        <v>0.222926020817219</v>
      </c>
      <c r="U13" s="16" t="n">
        <v>0.0819718995301909</v>
      </c>
      <c r="V13" s="16" t="n">
        <v>0.329619325524832</v>
      </c>
      <c r="W13" s="16"/>
      <c r="X13" s="16" t="n">
        <v>0.207683896706498</v>
      </c>
      <c r="Y13" s="16" t="n">
        <v>0.506483902008421</v>
      </c>
      <c r="Z13" s="16" t="n">
        <v>0.115617632108721</v>
      </c>
      <c r="AA13" s="16" t="n">
        <v>0.252018902047285</v>
      </c>
      <c r="AB13" s="16" t="n">
        <v>0.0354115080992143</v>
      </c>
      <c r="AC13" s="16" t="n">
        <v>0.00964166977480198</v>
      </c>
      <c r="AD13" s="16" t="n">
        <v>0.0253343182976019</v>
      </c>
      <c r="AE13" s="16"/>
      <c r="AF13" s="16" t="n">
        <v>0.0382330222431189</v>
      </c>
      <c r="AG13" s="16" t="n">
        <v>0.717015247094543</v>
      </c>
      <c r="AH13" s="16" t="n">
        <v>0.216322685680347</v>
      </c>
      <c r="AI13" s="16" t="n">
        <v>0.0155912966135453</v>
      </c>
      <c r="AJ13" s="16" t="n">
        <v>0.249680903784949</v>
      </c>
      <c r="AK13" s="16" t="n">
        <v>0.278684546377205</v>
      </c>
      <c r="AL13" s="16" t="n">
        <v>0.0034912882207378</v>
      </c>
      <c r="AM13" s="16" t="n">
        <v>0.207111709756777</v>
      </c>
      <c r="AN13" s="16" t="n">
        <v>0.474255863020358</v>
      </c>
      <c r="AO13" s="16" t="n">
        <v>0.118398006927366</v>
      </c>
      <c r="AP13" s="16" t="n">
        <v>0</v>
      </c>
      <c r="AQ13" s="16"/>
      <c r="AR13" s="16" t="n">
        <v>0.283896223636696</v>
      </c>
      <c r="AS13" s="16" t="n">
        <v>0.183249400200726</v>
      </c>
      <c r="AT13" s="16" t="n">
        <v>0.150850847093988</v>
      </c>
    </row>
    <row r="14">
      <c r="B14" s="17" t="s">
        <v>85</v>
      </c>
      <c r="C14" s="16" t="n">
        <v>0.0669872569661835</v>
      </c>
      <c r="D14" s="16" t="n">
        <v>0.010737551778644</v>
      </c>
      <c r="E14" s="16" t="n">
        <v>0.000130528731327827</v>
      </c>
      <c r="F14" s="16" t="n">
        <v>0.0910428758720255</v>
      </c>
      <c r="G14" s="16"/>
      <c r="H14" s="16" t="n">
        <v>0.00115500955152669</v>
      </c>
      <c r="I14" s="16" t="n">
        <v>0.096316094451856</v>
      </c>
      <c r="J14" s="16"/>
      <c r="K14" s="16" t="n">
        <v>0.0644657304168266</v>
      </c>
      <c r="L14" s="16"/>
      <c r="M14" s="16" t="n">
        <v>0.0753051471496589</v>
      </c>
      <c r="N14" s="16" t="n">
        <v>0.0166216192944968</v>
      </c>
      <c r="O14" s="16" t="n">
        <v>0</v>
      </c>
      <c r="P14" s="16" t="n">
        <v>0.0128336351782302</v>
      </c>
      <c r="Q14" s="16"/>
      <c r="R14" s="16" t="n">
        <v>0.133026450848943</v>
      </c>
      <c r="S14" s="16" t="n">
        <v>0.00724172841173689</v>
      </c>
      <c r="T14" s="16" t="n">
        <v>0.045468282965492</v>
      </c>
      <c r="U14" s="16" t="n">
        <v>0.0826854762506637</v>
      </c>
      <c r="V14" s="16" t="n">
        <v>0.0737536222106152</v>
      </c>
      <c r="W14" s="16"/>
      <c r="X14" s="16" t="n">
        <v>0.052744681180436</v>
      </c>
      <c r="Y14" s="16" t="n">
        <v>0.0934706886624208</v>
      </c>
      <c r="Z14" s="16" t="n">
        <v>0</v>
      </c>
      <c r="AA14" s="16" t="n">
        <v>0</v>
      </c>
      <c r="AB14" s="16" t="n">
        <v>0.0100582336101709</v>
      </c>
      <c r="AC14" s="16" t="n">
        <v>0</v>
      </c>
      <c r="AD14" s="16" t="n">
        <v>0.000905352304334002</v>
      </c>
      <c r="AE14" s="16"/>
      <c r="AF14" s="16" t="n">
        <v>0</v>
      </c>
      <c r="AG14" s="16" t="n">
        <v>0.000400818842968049</v>
      </c>
      <c r="AH14" s="16" t="n">
        <v>0</v>
      </c>
      <c r="AI14" s="16" t="n">
        <v>0.134601013191461</v>
      </c>
      <c r="AJ14" s="16" t="n">
        <v>0.00984380182884869</v>
      </c>
      <c r="AK14" s="16" t="n">
        <v>0.13720494337736</v>
      </c>
      <c r="AL14" s="16" t="n">
        <v>0</v>
      </c>
      <c r="AM14" s="16" t="n">
        <v>0.00573594546897082</v>
      </c>
      <c r="AN14" s="16" t="n">
        <v>0</v>
      </c>
      <c r="AO14" s="16" t="n">
        <v>0</v>
      </c>
      <c r="AP14" s="16" t="n">
        <v>0</v>
      </c>
      <c r="AQ14" s="16"/>
      <c r="AR14" s="16" t="n">
        <v>0.104543922801691</v>
      </c>
      <c r="AS14" s="16" t="n">
        <v>0.00654222429135516</v>
      </c>
      <c r="AT14" s="16" t="n">
        <v>0</v>
      </c>
    </row>
    <row r="15">
      <c r="B15" s="17" t="s">
        <v>121</v>
      </c>
      <c r="C15" s="23" t="n">
        <v>0.414152359495855</v>
      </c>
      <c r="D15" s="23" t="n">
        <v>0.591351444289584</v>
      </c>
      <c r="E15" s="23" t="n">
        <v>0.579317881216467</v>
      </c>
      <c r="F15" s="23" t="n">
        <v>0.35040336138866</v>
      </c>
      <c r="G15" s="23"/>
      <c r="H15" s="23" t="n">
        <v>0.747715559852548</v>
      </c>
      <c r="I15" s="23" t="n">
        <v>0.337237597870548</v>
      </c>
      <c r="J15" s="23"/>
      <c r="K15" s="23" t="n">
        <v>0.487401364075311</v>
      </c>
      <c r="L15" s="23"/>
      <c r="M15" s="23" t="n">
        <v>0.388064207316768</v>
      </c>
      <c r="N15" s="23" t="n">
        <v>0.555891707641762</v>
      </c>
      <c r="O15" s="23" t="n">
        <v>0.644439839852267</v>
      </c>
      <c r="P15" s="23" t="n">
        <v>0.707103589021601</v>
      </c>
      <c r="Q15" s="23"/>
      <c r="R15" s="23" t="n">
        <v>0.301299556831395</v>
      </c>
      <c r="S15" s="23" t="n">
        <v>0.487122462569336</v>
      </c>
      <c r="T15" s="23" t="n">
        <v>0.31250680160587</v>
      </c>
      <c r="U15" s="23" t="n">
        <v>0.550571010703157</v>
      </c>
      <c r="V15" s="23" t="n">
        <v>0.388392618208928</v>
      </c>
      <c r="W15" s="23"/>
      <c r="X15" s="23" t="n">
        <v>0.367842435039494</v>
      </c>
      <c r="Y15" s="23" t="n">
        <v>0.161620605801852</v>
      </c>
      <c r="Z15" s="23" t="n">
        <v>0.353408153014712</v>
      </c>
      <c r="AA15" s="23" t="n">
        <v>0.649021126290737</v>
      </c>
      <c r="AB15" s="23" t="n">
        <v>0.804803796996088</v>
      </c>
      <c r="AC15" s="23" t="n">
        <v>0.807407920778574</v>
      </c>
      <c r="AD15" s="23" t="n">
        <v>0.908385622809548</v>
      </c>
      <c r="AE15" s="23"/>
      <c r="AF15" s="23" t="n">
        <v>0.0561866054638838</v>
      </c>
      <c r="AG15" s="23" t="n">
        <v>0.119016507451766</v>
      </c>
      <c r="AH15" s="23" t="n">
        <v>0.539510293171192</v>
      </c>
      <c r="AI15" s="23" t="n">
        <v>0.61405886145489</v>
      </c>
      <c r="AJ15" s="23" t="n">
        <v>0.520264601916714</v>
      </c>
      <c r="AK15" s="23" t="n">
        <v>0.259404180885557</v>
      </c>
      <c r="AL15" s="23" t="n">
        <v>0.478025550380358</v>
      </c>
      <c r="AM15" s="23" t="n">
        <v>0.319870628917497</v>
      </c>
      <c r="AN15" s="23" t="n">
        <v>0.383866636475247</v>
      </c>
      <c r="AO15" s="23" t="n">
        <v>0.729626789495954</v>
      </c>
      <c r="AP15" s="23" t="n">
        <v>1</v>
      </c>
      <c r="AQ15" s="23"/>
      <c r="AR15" s="23" t="n">
        <v>0.375290148280917</v>
      </c>
      <c r="AS15" s="23" t="n">
        <v>0.510830805592062</v>
      </c>
      <c r="AT15" s="23" t="n">
        <v>0.465430875246966</v>
      </c>
    </row>
    <row r="16">
      <c r="B16" s="17" t="s">
        <v>122</v>
      </c>
      <c r="C16" s="23" t="n">
        <v>0.32438229443114</v>
      </c>
      <c r="D16" s="23" t="n">
        <v>0.300013737510491</v>
      </c>
      <c r="E16" s="23" t="n">
        <v>0.226771688522216</v>
      </c>
      <c r="F16" s="23" t="n">
        <v>0.352976718035712</v>
      </c>
      <c r="G16" s="23"/>
      <c r="H16" s="23" t="n">
        <v>0.114440789323127</v>
      </c>
      <c r="I16" s="23" t="n">
        <v>0.356130907140769</v>
      </c>
      <c r="J16" s="23"/>
      <c r="K16" s="23" t="n">
        <v>0.415766949429524</v>
      </c>
      <c r="L16" s="23"/>
      <c r="M16" s="23" t="n">
        <v>0.346102889628481</v>
      </c>
      <c r="N16" s="23" t="n">
        <v>0.184889162060464</v>
      </c>
      <c r="O16" s="23" t="n">
        <v>0.198162354920344</v>
      </c>
      <c r="P16" s="23" t="n">
        <v>0.0979657706206351</v>
      </c>
      <c r="Q16" s="23"/>
      <c r="R16" s="23" t="n">
        <v>0.399079352546829</v>
      </c>
      <c r="S16" s="23" t="n">
        <v>0.407913848979121</v>
      </c>
      <c r="T16" s="23" t="n">
        <v>0.370242728402431</v>
      </c>
      <c r="U16" s="23" t="n">
        <v>0.131977479603574</v>
      </c>
      <c r="V16" s="23" t="n">
        <v>0.38438726601325</v>
      </c>
      <c r="W16" s="23"/>
      <c r="X16" s="23" t="n">
        <v>0.237452050012756</v>
      </c>
      <c r="Y16" s="23" t="n">
        <v>0.671106074360616</v>
      </c>
      <c r="Z16" s="23" t="n">
        <v>0.499918840803307</v>
      </c>
      <c r="AA16" s="23" t="n">
        <v>0.255233264799169</v>
      </c>
      <c r="AB16" s="23" t="n">
        <v>0.103838919014762</v>
      </c>
      <c r="AC16" s="23" t="n">
        <v>0.157298528784462</v>
      </c>
      <c r="AD16" s="23" t="n">
        <v>0.0609928451068256</v>
      </c>
      <c r="AE16" s="23"/>
      <c r="AF16" s="23" t="n">
        <v>0.468880220404456</v>
      </c>
      <c r="AG16" s="23" t="n">
        <v>0.878253910982838</v>
      </c>
      <c r="AH16" s="23" t="n">
        <v>0.238249069500152</v>
      </c>
      <c r="AI16" s="23" t="n">
        <v>0.0280910502691732</v>
      </c>
      <c r="AJ16" s="23" t="n">
        <v>0.407977083297326</v>
      </c>
      <c r="AK16" s="23" t="n">
        <v>0.317339736977477</v>
      </c>
      <c r="AL16" s="23" t="n">
        <v>0.0340935909519568</v>
      </c>
      <c r="AM16" s="23" t="n">
        <v>0.3916606880194</v>
      </c>
      <c r="AN16" s="23" t="n">
        <v>0.560877645302916</v>
      </c>
      <c r="AO16" s="23" t="n">
        <v>0.258054080221425</v>
      </c>
      <c r="AP16" s="23" t="n">
        <v>0</v>
      </c>
      <c r="AQ16" s="23"/>
      <c r="AR16" s="23" t="n">
        <v>0.368373077310983</v>
      </c>
      <c r="AS16" s="23" t="n">
        <v>0.37347190953707</v>
      </c>
      <c r="AT16" s="23" t="n">
        <v>0.182562468130698</v>
      </c>
    </row>
    <row r="17">
      <c r="B17" s="17" t="s">
        <v>123</v>
      </c>
      <c r="C17" s="24" t="n">
        <v>0.089770065064715</v>
      </c>
      <c r="D17" s="24" t="n">
        <v>0.291337706779093</v>
      </c>
      <c r="E17" s="24" t="n">
        <v>0.352546192694252</v>
      </c>
      <c r="F17" s="24" t="n">
        <v>-0.00257335664705144</v>
      </c>
      <c r="G17" s="24"/>
      <c r="H17" s="24" t="n">
        <v>0.633274770529421</v>
      </c>
      <c r="I17" s="24" t="n">
        <v>-0.0188933092702208</v>
      </c>
      <c r="J17" s="24"/>
      <c r="K17" s="24" t="n">
        <v>0.071634414645787</v>
      </c>
      <c r="L17" s="24"/>
      <c r="M17" s="24" t="n">
        <v>0.0419613176882872</v>
      </c>
      <c r="N17" s="24" t="n">
        <v>0.371002545581298</v>
      </c>
      <c r="O17" s="24" t="n">
        <v>0.446277484931923</v>
      </c>
      <c r="P17" s="24" t="n">
        <v>0.609137818400965</v>
      </c>
      <c r="Q17" s="24"/>
      <c r="R17" s="24" t="n">
        <v>-0.0977797957154337</v>
      </c>
      <c r="S17" s="24" t="n">
        <v>0.0792086135902149</v>
      </c>
      <c r="T17" s="24" t="n">
        <v>-0.057735926796561</v>
      </c>
      <c r="U17" s="24" t="n">
        <v>0.418593531099583</v>
      </c>
      <c r="V17" s="24" t="n">
        <v>0.00400535219567777</v>
      </c>
      <c r="W17" s="24"/>
      <c r="X17" s="24" t="n">
        <v>0.130390385026737</v>
      </c>
      <c r="Y17" s="24" t="n">
        <v>-0.509485468558765</v>
      </c>
      <c r="Z17" s="24" t="n">
        <v>-0.146510687788594</v>
      </c>
      <c r="AA17" s="24" t="n">
        <v>0.393787861491568</v>
      </c>
      <c r="AB17" s="24" t="n">
        <v>0.700964877981325</v>
      </c>
      <c r="AC17" s="24" t="n">
        <v>0.650109391994112</v>
      </c>
      <c r="AD17" s="24" t="n">
        <v>0.847392777702722</v>
      </c>
      <c r="AE17" s="24"/>
      <c r="AF17" s="24" t="n">
        <v>-0.412693614940572</v>
      </c>
      <c r="AG17" s="24" t="n">
        <v>-0.759237403531072</v>
      </c>
      <c r="AH17" s="24" t="n">
        <v>0.301261223671041</v>
      </c>
      <c r="AI17" s="24" t="n">
        <v>0.585967811185717</v>
      </c>
      <c r="AJ17" s="24" t="n">
        <v>0.112287518619388</v>
      </c>
      <c r="AK17" s="24" t="n">
        <v>-0.0579355560919201</v>
      </c>
      <c r="AL17" s="24" t="n">
        <v>0.443931959428402</v>
      </c>
      <c r="AM17" s="24" t="n">
        <v>-0.0717900591019031</v>
      </c>
      <c r="AN17" s="24" t="n">
        <v>-0.177011008827669</v>
      </c>
      <c r="AO17" s="24" t="n">
        <v>0.471572709274529</v>
      </c>
      <c r="AP17" s="24" t="n">
        <v>1</v>
      </c>
      <c r="AQ17" s="24"/>
      <c r="AR17" s="24" t="n">
        <v>0.0069170709699341</v>
      </c>
      <c r="AS17" s="24" t="n">
        <v>0.137358896054992</v>
      </c>
      <c r="AT17" s="24" t="n">
        <v>0.282868407116268</v>
      </c>
    </row>
    <row r="18">
      <c r="B18" s="18"/>
    </row>
    <row r="19">
      <c r="B19" t="s">
        <v>72</v>
      </c>
    </row>
    <row r="20">
      <c r="B20" t="s">
        <v>73</v>
      </c>
    </row>
    <row r="22">
      <c r="B22"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149</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137</v>
      </c>
      <c r="C9" s="16" t="n">
        <v>0.144913695574694</v>
      </c>
      <c r="D9" s="16" t="n">
        <v>0.232568128882945</v>
      </c>
      <c r="E9" s="16" t="n">
        <v>0.00082622816044413</v>
      </c>
      <c r="F9" s="16" t="n">
        <v>0.173152866413976</v>
      </c>
      <c r="G9" s="16"/>
      <c r="H9" s="16" t="n">
        <v>0.00851832257210688</v>
      </c>
      <c r="I9" s="16" t="n">
        <v>0.178042722136193</v>
      </c>
      <c r="J9" s="16"/>
      <c r="K9" s="16" t="n">
        <v>0.0649928157268407</v>
      </c>
      <c r="L9" s="16"/>
      <c r="M9" s="16" t="n">
        <v>0.160297977494894</v>
      </c>
      <c r="N9" s="16" t="n">
        <v>0.0541464131858553</v>
      </c>
      <c r="O9" s="16" t="n">
        <v>0.0216558575287933</v>
      </c>
      <c r="P9" s="16" t="n">
        <v>0.0131240179872667</v>
      </c>
      <c r="Q9" s="16"/>
      <c r="R9" s="16" t="n">
        <v>0.133026450848943</v>
      </c>
      <c r="S9" s="16" t="n">
        <v>0</v>
      </c>
      <c r="T9" s="16" t="n">
        <v>0.232995166870215</v>
      </c>
      <c r="U9" s="16" t="n">
        <v>0.00323178554017288</v>
      </c>
      <c r="V9" s="16" t="n">
        <v>0.228412148784264</v>
      </c>
      <c r="W9" s="16"/>
      <c r="X9" s="16" t="n">
        <v>0.111527278395605</v>
      </c>
      <c r="Y9" s="16" t="n">
        <v>0.275348938239349</v>
      </c>
      <c r="Z9" s="16" t="n">
        <v>0.113510821400966</v>
      </c>
      <c r="AA9" s="16" t="n">
        <v>0.16975058519697</v>
      </c>
      <c r="AB9" s="16" t="n">
        <v>0.0130686848457136</v>
      </c>
      <c r="AC9" s="16" t="n">
        <v>0.00964166977480198</v>
      </c>
      <c r="AD9" s="16" t="n">
        <v>0.000905352304334002</v>
      </c>
      <c r="AE9" s="16"/>
      <c r="AF9" s="16" t="n">
        <v>0</v>
      </c>
      <c r="AG9" s="16" t="n">
        <v>0.568348852522887</v>
      </c>
      <c r="AH9" s="16" t="n">
        <v>0.216322685680347</v>
      </c>
      <c r="AI9" s="16" t="n">
        <v>0.145591287499528</v>
      </c>
      <c r="AJ9" s="16" t="n">
        <v>0.122611768836201</v>
      </c>
      <c r="AK9" s="16" t="n">
        <v>0.153477173643903</v>
      </c>
      <c r="AL9" s="16" t="n">
        <v>0.0034912882207378</v>
      </c>
      <c r="AM9" s="16" t="n">
        <v>0.0713461728505</v>
      </c>
      <c r="AN9" s="16" t="n">
        <v>0.428779230975025</v>
      </c>
      <c r="AO9" s="16" t="n">
        <v>0</v>
      </c>
      <c r="AP9" s="16" t="n">
        <v>0.142461664958863</v>
      </c>
      <c r="AQ9" s="16"/>
      <c r="AR9" s="16" t="n">
        <v>0.152135698431257</v>
      </c>
      <c r="AS9" s="16" t="n">
        <v>0.0803399227998298</v>
      </c>
      <c r="AT9" s="16" t="n">
        <v>0.160014234638432</v>
      </c>
    </row>
    <row r="10">
      <c r="B10" s="17" t="s">
        <v>138</v>
      </c>
      <c r="C10" s="16" t="n">
        <v>0.187240692701602</v>
      </c>
      <c r="D10" s="16" t="n">
        <v>0.120928113455334</v>
      </c>
      <c r="E10" s="16" t="n">
        <v>0.247211004820978</v>
      </c>
      <c r="F10" s="16" t="n">
        <v>0.178858288644156</v>
      </c>
      <c r="G10" s="16"/>
      <c r="H10" s="16" t="n">
        <v>0.000577504775763343</v>
      </c>
      <c r="I10" s="16" t="n">
        <v>0.139458183781983</v>
      </c>
      <c r="J10" s="16"/>
      <c r="K10" s="16" t="n">
        <v>0.241948143998772</v>
      </c>
      <c r="L10" s="16"/>
      <c r="M10" s="16" t="n">
        <v>0.213017173347418</v>
      </c>
      <c r="N10" s="16" t="n">
        <v>0.0166216192944968</v>
      </c>
      <c r="O10" s="16" t="n">
        <v>0.0280498230804145</v>
      </c>
      <c r="P10" s="16" t="n">
        <v>0.0160420439727877</v>
      </c>
      <c r="Q10" s="16"/>
      <c r="R10" s="16" t="n">
        <v>0</v>
      </c>
      <c r="S10" s="16" t="n">
        <v>0.275611233310786</v>
      </c>
      <c r="T10" s="16" t="n">
        <v>0.189314061010326</v>
      </c>
      <c r="U10" s="16" t="n">
        <v>0.385025287418676</v>
      </c>
      <c r="V10" s="16" t="n">
        <v>0.0751092394719235</v>
      </c>
      <c r="W10" s="16"/>
      <c r="X10" s="16" t="n">
        <v>0.227881962015559</v>
      </c>
      <c r="Y10" s="16" t="n">
        <v>0.191102725243851</v>
      </c>
      <c r="Z10" s="16" t="n">
        <v>0.113510821400966</v>
      </c>
      <c r="AA10" s="16" t="n">
        <v>0.401797755949456</v>
      </c>
      <c r="AB10" s="16" t="n">
        <v>0.00030373800386644</v>
      </c>
      <c r="AC10" s="16" t="n">
        <v>0.00964166977480198</v>
      </c>
      <c r="AD10" s="16" t="n">
        <v>0.0137908771166987</v>
      </c>
      <c r="AE10" s="16"/>
      <c r="AF10" s="16" t="n">
        <v>0.429388143969578</v>
      </c>
      <c r="AG10" s="16" t="n">
        <v>0.149468032257592</v>
      </c>
      <c r="AH10" s="16" t="n">
        <v>0.0005816584787224</v>
      </c>
      <c r="AI10" s="16" t="n">
        <v>0.00249825393179589</v>
      </c>
      <c r="AJ10" s="16" t="n">
        <v>0.24540925128404</v>
      </c>
      <c r="AK10" s="16" t="n">
        <v>0.140935187750036</v>
      </c>
      <c r="AL10" s="16" t="n">
        <v>0.428822351885156</v>
      </c>
      <c r="AM10" s="16" t="n">
        <v>0</v>
      </c>
      <c r="AN10" s="16" t="n">
        <v>0</v>
      </c>
      <c r="AO10" s="16" t="n">
        <v>0.581496738804663</v>
      </c>
      <c r="AP10" s="16" t="n">
        <v>0.698136221825829</v>
      </c>
      <c r="AQ10" s="16"/>
      <c r="AR10" s="16" t="n">
        <v>0.149556980604371</v>
      </c>
      <c r="AS10" s="16" t="n">
        <v>0.169518624351622</v>
      </c>
      <c r="AT10" s="16" t="n">
        <v>0.295870425728037</v>
      </c>
    </row>
    <row r="11">
      <c r="B11" s="17" t="s">
        <v>139</v>
      </c>
      <c r="C11" s="16" t="n">
        <v>0.101079728239091</v>
      </c>
      <c r="D11" s="16" t="n">
        <v>0.0866534397532298</v>
      </c>
      <c r="E11" s="16" t="n">
        <v>0.0347506993340352</v>
      </c>
      <c r="F11" s="16" t="n">
        <v>0.120269389946702</v>
      </c>
      <c r="G11" s="16"/>
      <c r="H11" s="16" t="n">
        <v>0.219588427725257</v>
      </c>
      <c r="I11" s="16" t="n">
        <v>0.101362465957686</v>
      </c>
      <c r="J11" s="16"/>
      <c r="K11" s="16" t="n">
        <v>0.0412851775008153</v>
      </c>
      <c r="L11" s="16"/>
      <c r="M11" s="16" t="n">
        <v>0.0977945645919857</v>
      </c>
      <c r="N11" s="16" t="n">
        <v>0.142255684506111</v>
      </c>
      <c r="O11" s="16" t="n">
        <v>0.0791523009530551</v>
      </c>
      <c r="P11" s="16" t="n">
        <v>0.0431612283744307</v>
      </c>
      <c r="Q11" s="16"/>
      <c r="R11" s="16" t="n">
        <v>0.287776321906897</v>
      </c>
      <c r="S11" s="16" t="n">
        <v>0.105469949405578</v>
      </c>
      <c r="T11" s="16" t="n">
        <v>0.0582728790712541</v>
      </c>
      <c r="U11" s="16" t="n">
        <v>0.0260927198565514</v>
      </c>
      <c r="V11" s="16" t="n">
        <v>0.135823281179264</v>
      </c>
      <c r="W11" s="16"/>
      <c r="X11" s="16" t="n">
        <v>0.115739293433055</v>
      </c>
      <c r="Y11" s="16" t="n">
        <v>0.102944841542263</v>
      </c>
      <c r="Z11" s="16" t="n">
        <v>0.00736077608486122</v>
      </c>
      <c r="AA11" s="16" t="n">
        <v>0.197184366723866</v>
      </c>
      <c r="AB11" s="16" t="n">
        <v>0.0419557340090517</v>
      </c>
      <c r="AC11" s="16" t="n">
        <v>0</v>
      </c>
      <c r="AD11" s="16" t="n">
        <v>0.0597479736773154</v>
      </c>
      <c r="AE11" s="16"/>
      <c r="AF11" s="16" t="n">
        <v>0.464448009976267</v>
      </c>
      <c r="AG11" s="16" t="n">
        <v>0</v>
      </c>
      <c r="AH11" s="16" t="n">
        <v>0.216904344159069</v>
      </c>
      <c r="AI11" s="16" t="n">
        <v>0.184465355578921</v>
      </c>
      <c r="AJ11" s="16" t="n">
        <v>0.142299372493898</v>
      </c>
      <c r="AK11" s="16" t="n">
        <v>0.0459414480265205</v>
      </c>
      <c r="AL11" s="16" t="n">
        <v>0.223074597204105</v>
      </c>
      <c r="AM11" s="16" t="n">
        <v>0.0113422627129707</v>
      </c>
      <c r="AN11" s="16" t="n">
        <v>0.137261188114705</v>
      </c>
      <c r="AO11" s="16" t="n">
        <v>0.149323359912542</v>
      </c>
      <c r="AP11" s="16" t="n">
        <v>0</v>
      </c>
      <c r="AQ11" s="16"/>
      <c r="AR11" s="16" t="n">
        <v>0.12842019876341</v>
      </c>
      <c r="AS11" s="16" t="n">
        <v>0.10082836536242</v>
      </c>
      <c r="AT11" s="16" t="n">
        <v>0.0291937618740827</v>
      </c>
    </row>
    <row r="12">
      <c r="B12" s="17" t="s">
        <v>140</v>
      </c>
      <c r="C12" s="16" t="n">
        <v>0.164148072087772</v>
      </c>
      <c r="D12" s="16" t="n">
        <v>0.114664471893005</v>
      </c>
      <c r="E12" s="16" t="n">
        <v>0.18635112195393</v>
      </c>
      <c r="F12" s="16" t="n">
        <v>0.163862111698966</v>
      </c>
      <c r="G12" s="16"/>
      <c r="H12" s="16" t="n">
        <v>0.0442157154689375</v>
      </c>
      <c r="I12" s="16" t="n">
        <v>0.157930115909885</v>
      </c>
      <c r="J12" s="16"/>
      <c r="K12" s="16" t="n">
        <v>0.172797515641714</v>
      </c>
      <c r="L12" s="16"/>
      <c r="M12" s="16" t="n">
        <v>0.147496243248143</v>
      </c>
      <c r="N12" s="16" t="n">
        <v>0.323296546334029</v>
      </c>
      <c r="O12" s="16" t="n">
        <v>0.161293186634916</v>
      </c>
      <c r="P12" s="16" t="n">
        <v>0.0716889445757913</v>
      </c>
      <c r="Q12" s="16"/>
      <c r="R12" s="16" t="n">
        <v>0.0108617101045057</v>
      </c>
      <c r="S12" s="16" t="n">
        <v>0.200802257124084</v>
      </c>
      <c r="T12" s="16" t="n">
        <v>0.155774418268222</v>
      </c>
      <c r="U12" s="16" t="n">
        <v>0.226999997549958</v>
      </c>
      <c r="V12" s="16" t="n">
        <v>0.149113244980661</v>
      </c>
      <c r="W12" s="16"/>
      <c r="X12" s="16" t="n">
        <v>0.231335089684108</v>
      </c>
      <c r="Y12" s="16" t="n">
        <v>0.121872562248035</v>
      </c>
      <c r="Z12" s="16" t="n">
        <v>0.172543950310864</v>
      </c>
      <c r="AA12" s="16" t="n">
        <v>0.177537958913301</v>
      </c>
      <c r="AB12" s="16" t="n">
        <v>0.230077084959059</v>
      </c>
      <c r="AC12" s="16" t="n">
        <v>0.0113027352603286</v>
      </c>
      <c r="AD12" s="16" t="n">
        <v>0.00723469442112935</v>
      </c>
      <c r="AE12" s="16"/>
      <c r="AF12" s="16" t="n">
        <v>0</v>
      </c>
      <c r="AG12" s="16" t="n">
        <v>0.251480467151135</v>
      </c>
      <c r="AH12" s="16" t="n">
        <v>0.0306434185353414</v>
      </c>
      <c r="AI12" s="16" t="n">
        <v>0.0607499910001638</v>
      </c>
      <c r="AJ12" s="16" t="n">
        <v>0.0161853053114101</v>
      </c>
      <c r="AK12" s="16" t="n">
        <v>0.202262299095651</v>
      </c>
      <c r="AL12" s="16" t="n">
        <v>0.00808569406435529</v>
      </c>
      <c r="AM12" s="16" t="n">
        <v>0.557115169354821</v>
      </c>
      <c r="AN12" s="16" t="n">
        <v>0.186766730925645</v>
      </c>
      <c r="AO12" s="16" t="n">
        <v>0.0116824221687527</v>
      </c>
      <c r="AP12" s="16" t="n">
        <v>0</v>
      </c>
      <c r="AQ12" s="16"/>
      <c r="AR12" s="16" t="n">
        <v>0.0870798545346425</v>
      </c>
      <c r="AS12" s="16" t="n">
        <v>0.100387346947198</v>
      </c>
      <c r="AT12" s="16" t="n">
        <v>0.40085172754591</v>
      </c>
    </row>
    <row r="13">
      <c r="B13" s="17" t="s">
        <v>141</v>
      </c>
      <c r="C13" s="16" t="n">
        <v>0.09909729994955</v>
      </c>
      <c r="D13" s="16" t="n">
        <v>0.176593772384373</v>
      </c>
      <c r="E13" s="16" t="n">
        <v>0.174827133144666</v>
      </c>
      <c r="F13" s="16" t="n">
        <v>0.0702916935303728</v>
      </c>
      <c r="G13" s="16"/>
      <c r="H13" s="16" t="n">
        <v>0.260279148805088</v>
      </c>
      <c r="I13" s="16" t="n">
        <v>0.093450155711165</v>
      </c>
      <c r="J13" s="16"/>
      <c r="K13" s="16" t="n">
        <v>0.138164832776579</v>
      </c>
      <c r="L13" s="16"/>
      <c r="M13" s="16" t="n">
        <v>0.0997418868196913</v>
      </c>
      <c r="N13" s="16" t="n">
        <v>0.073717857507125</v>
      </c>
      <c r="O13" s="16" t="n">
        <v>0.157349224006852</v>
      </c>
      <c r="P13" s="16" t="n">
        <v>0.120076669232881</v>
      </c>
      <c r="Q13" s="16"/>
      <c r="R13" s="16" t="n">
        <v>0.0118447687148789</v>
      </c>
      <c r="S13" s="16" t="n">
        <v>0.182048226706797</v>
      </c>
      <c r="T13" s="16" t="n">
        <v>0.0670782484949007</v>
      </c>
      <c r="U13" s="16" t="n">
        <v>0.141149057072751</v>
      </c>
      <c r="V13" s="16" t="n">
        <v>0.0842665603814462</v>
      </c>
      <c r="W13" s="16"/>
      <c r="X13" s="16" t="n">
        <v>0.0768762355743778</v>
      </c>
      <c r="Y13" s="16" t="n">
        <v>0.0934706886624208</v>
      </c>
      <c r="Z13" s="16" t="n">
        <v>0.285636280609991</v>
      </c>
      <c r="AA13" s="16" t="n">
        <v>0.0127295350969281</v>
      </c>
      <c r="AB13" s="16" t="n">
        <v>0.187560762762586</v>
      </c>
      <c r="AC13" s="16" t="n">
        <v>0.662183142864585</v>
      </c>
      <c r="AD13" s="16" t="n">
        <v>0.0220927843107757</v>
      </c>
      <c r="AE13" s="16"/>
      <c r="AF13" s="16" t="n">
        <v>0.00846275032335591</v>
      </c>
      <c r="AG13" s="16" t="n">
        <v>0.000437095673318744</v>
      </c>
      <c r="AH13" s="16" t="n">
        <v>0.0146620650923341</v>
      </c>
      <c r="AI13" s="16" t="n">
        <v>0.309191281019649</v>
      </c>
      <c r="AJ13" s="16" t="n">
        <v>0.156740677530208</v>
      </c>
      <c r="AK13" s="16" t="n">
        <v>0.0779132950718237</v>
      </c>
      <c r="AL13" s="16" t="n">
        <v>0.262562182421597</v>
      </c>
      <c r="AM13" s="16" t="n">
        <v>0.142597900752579</v>
      </c>
      <c r="AN13" s="16" t="n">
        <v>0.0546922316584006</v>
      </c>
      <c r="AO13" s="16" t="n">
        <v>0.000318354056933719</v>
      </c>
      <c r="AP13" s="16" t="n">
        <v>0.00264415108159265</v>
      </c>
      <c r="AQ13" s="16"/>
      <c r="AR13" s="16" t="n">
        <v>0.0987265659233449</v>
      </c>
      <c r="AS13" s="16" t="n">
        <v>0.271916018217649</v>
      </c>
      <c r="AT13" s="16" t="n">
        <v>0.00874690268990796</v>
      </c>
    </row>
    <row r="14">
      <c r="B14" s="17" t="s">
        <v>142</v>
      </c>
      <c r="C14" s="16" t="n">
        <v>0.037356360239359</v>
      </c>
      <c r="D14" s="16" t="n">
        <v>0.0372686927339712</v>
      </c>
      <c r="E14" s="16" t="n">
        <v>0.0806146194174888</v>
      </c>
      <c r="F14" s="16" t="n">
        <v>0.0259144207085761</v>
      </c>
      <c r="G14" s="16"/>
      <c r="H14" s="16" t="n">
        <v>0.048155753987907</v>
      </c>
      <c r="I14" s="16" t="n">
        <v>0.0312229178301969</v>
      </c>
      <c r="J14" s="16"/>
      <c r="K14" s="16" t="n">
        <v>0.0528219475286133</v>
      </c>
      <c r="L14" s="16"/>
      <c r="M14" s="16" t="n">
        <v>0.021515756328474</v>
      </c>
      <c r="N14" s="16" t="n">
        <v>0.128583890238387</v>
      </c>
      <c r="O14" s="16" t="n">
        <v>0.176457916171014</v>
      </c>
      <c r="P14" s="16" t="n">
        <v>0.154687437968855</v>
      </c>
      <c r="Q14" s="16"/>
      <c r="R14" s="16" t="n">
        <v>0.133026450848943</v>
      </c>
      <c r="S14" s="16" t="n">
        <v>0.0154180774111818</v>
      </c>
      <c r="T14" s="16" t="n">
        <v>0.0217064540212159</v>
      </c>
      <c r="U14" s="16" t="n">
        <v>0.0742986402462982</v>
      </c>
      <c r="V14" s="16" t="n">
        <v>0.0116503440481414</v>
      </c>
      <c r="W14" s="16"/>
      <c r="X14" s="16" t="n">
        <v>0.00213698929129005</v>
      </c>
      <c r="Y14" s="16" t="n">
        <v>0.0146256702526592</v>
      </c>
      <c r="Z14" s="16" t="n">
        <v>0.163021522389329</v>
      </c>
      <c r="AA14" s="16" t="n">
        <v>0.0177491803324291</v>
      </c>
      <c r="AB14" s="16" t="n">
        <v>0.0869338893772519</v>
      </c>
      <c r="AC14" s="16" t="n">
        <v>0.0290058176078765</v>
      </c>
      <c r="AD14" s="16" t="n">
        <v>0.379652624467532</v>
      </c>
      <c r="AE14" s="16"/>
      <c r="AF14" s="16" t="n">
        <v>0</v>
      </c>
      <c r="AG14" s="16" t="n">
        <v>0.0149382034362599</v>
      </c>
      <c r="AH14" s="16" t="n">
        <v>0.0123462054690789</v>
      </c>
      <c r="AI14" s="16" t="n">
        <v>0.0870306262540558</v>
      </c>
      <c r="AJ14" s="16" t="n">
        <v>0.0498618043623191</v>
      </c>
      <c r="AK14" s="16" t="n">
        <v>0.0443379497497533</v>
      </c>
      <c r="AL14" s="16" t="n">
        <v>0.0467996340344388</v>
      </c>
      <c r="AM14" s="16" t="n">
        <v>0.00563589131888188</v>
      </c>
      <c r="AN14" s="16" t="n">
        <v>0.0362555689196969</v>
      </c>
      <c r="AO14" s="16" t="n">
        <v>0.00966728661848331</v>
      </c>
      <c r="AP14" s="16" t="n">
        <v>0.143921119189713</v>
      </c>
      <c r="AQ14" s="16"/>
      <c r="AR14" s="16" t="n">
        <v>0.0414596219798418</v>
      </c>
      <c r="AS14" s="16" t="n">
        <v>0.0356438696128173</v>
      </c>
      <c r="AT14" s="16" t="n">
        <v>0.0274527430589426</v>
      </c>
    </row>
    <row r="15">
      <c r="B15" s="17" t="s">
        <v>143</v>
      </c>
      <c r="C15" s="16" t="n">
        <v>0.0809548817562093</v>
      </c>
      <c r="D15" s="16" t="n">
        <v>0.127166844542025</v>
      </c>
      <c r="E15" s="16" t="n">
        <v>0.115617772256214</v>
      </c>
      <c r="F15" s="16" t="n">
        <v>0.0665563184175505</v>
      </c>
      <c r="G15" s="16"/>
      <c r="H15" s="16" t="n">
        <v>0.038939714421095</v>
      </c>
      <c r="I15" s="16" t="n">
        <v>0.0904335643975909</v>
      </c>
      <c r="J15" s="16"/>
      <c r="K15" s="16" t="n">
        <v>0.00790419378321659</v>
      </c>
      <c r="L15" s="16"/>
      <c r="M15" s="16" t="n">
        <v>0.0762788082635117</v>
      </c>
      <c r="N15" s="16" t="n">
        <v>0.0938300657134351</v>
      </c>
      <c r="O15" s="16" t="n">
        <v>0.154850639862758</v>
      </c>
      <c r="P15" s="16" t="n">
        <v>0.164646429407029</v>
      </c>
      <c r="Q15" s="16"/>
      <c r="R15" s="16" t="n">
        <v>0.14753527842574</v>
      </c>
      <c r="S15" s="16" t="n">
        <v>0.110830058463695</v>
      </c>
      <c r="T15" s="16" t="n">
        <v>0.134043828272368</v>
      </c>
      <c r="U15" s="16" t="n">
        <v>0.0511392962496283</v>
      </c>
      <c r="V15" s="16" t="n">
        <v>0.050806306351725</v>
      </c>
      <c r="W15" s="16"/>
      <c r="X15" s="16" t="n">
        <v>0.0760137324598755</v>
      </c>
      <c r="Y15" s="16" t="n">
        <v>0.0527965885478433</v>
      </c>
      <c r="Z15" s="16" t="n">
        <v>0.00924039875400398</v>
      </c>
      <c r="AA15" s="16" t="n">
        <v>0.0110413179557449</v>
      </c>
      <c r="AB15" s="16" t="n">
        <v>0.235681448402538</v>
      </c>
      <c r="AC15" s="16" t="n">
        <v>0.0543173062718286</v>
      </c>
      <c r="AD15" s="16" t="n">
        <v>0.386342875835151</v>
      </c>
      <c r="AE15" s="16"/>
      <c r="AF15" s="16" t="n">
        <v>0.00241361296499728</v>
      </c>
      <c r="AG15" s="16" t="n">
        <v>0.000801637685936099</v>
      </c>
      <c r="AH15" s="16" t="n">
        <v>0.0333237697515594</v>
      </c>
      <c r="AI15" s="16" t="n">
        <v>0.0157546068440714</v>
      </c>
      <c r="AJ15" s="16" t="n">
        <v>0.0716209542601365</v>
      </c>
      <c r="AK15" s="16" t="n">
        <v>0.119178327232112</v>
      </c>
      <c r="AL15" s="16" t="n">
        <v>0.00614429332100563</v>
      </c>
      <c r="AM15" s="16" t="n">
        <v>0.134285728629691</v>
      </c>
      <c r="AN15" s="16" t="n">
        <v>0.0437243717017553</v>
      </c>
      <c r="AO15" s="16" t="n">
        <v>0.247511838438626</v>
      </c>
      <c r="AP15" s="16" t="n">
        <v>0.00264415108159265</v>
      </c>
      <c r="AQ15" s="16"/>
      <c r="AR15" s="16" t="n">
        <v>0.0937803754075509</v>
      </c>
      <c r="AS15" s="16" t="n">
        <v>0.101680001479986</v>
      </c>
      <c r="AT15" s="16" t="n">
        <v>0.0362183555360453</v>
      </c>
    </row>
    <row r="16">
      <c r="B16" s="17" t="s">
        <v>144</v>
      </c>
      <c r="C16" s="16" t="n">
        <v>0.0460081258496444</v>
      </c>
      <c r="D16" s="16" t="n">
        <v>0.0510060095736795</v>
      </c>
      <c r="E16" s="16" t="n">
        <v>0.108964060502765</v>
      </c>
      <c r="F16" s="16" t="n">
        <v>0.0287768877776685</v>
      </c>
      <c r="G16" s="16"/>
      <c r="H16" s="16" t="n">
        <v>0.0249829958865948</v>
      </c>
      <c r="I16" s="16" t="n">
        <v>0.0630288593449774</v>
      </c>
      <c r="J16" s="16"/>
      <c r="K16" s="16" t="n">
        <v>0.0416928477536253</v>
      </c>
      <c r="L16" s="16"/>
      <c r="M16" s="16" t="n">
        <v>0.0430315126569479</v>
      </c>
      <c r="N16" s="16" t="n">
        <v>0.0570962382126282</v>
      </c>
      <c r="O16" s="16" t="n">
        <v>0.0806223027071894</v>
      </c>
      <c r="P16" s="16" t="n">
        <v>0.110451442849208</v>
      </c>
      <c r="Q16" s="16"/>
      <c r="R16" s="16" t="n">
        <v>0.00246902936305168</v>
      </c>
      <c r="S16" s="16" t="n">
        <v>0.00575133110133627</v>
      </c>
      <c r="T16" s="16" t="n">
        <v>0.110251223640762</v>
      </c>
      <c r="U16" s="16" t="n">
        <v>0.04488789330685</v>
      </c>
      <c r="V16" s="16" t="n">
        <v>0.0314707546780929</v>
      </c>
      <c r="W16" s="16"/>
      <c r="X16" s="16" t="n">
        <v>0.0274067703604774</v>
      </c>
      <c r="Y16" s="16" t="n">
        <v>0.00381597613497403</v>
      </c>
      <c r="Z16" s="16" t="n">
        <v>0.12748181593197</v>
      </c>
      <c r="AA16" s="16" t="n">
        <v>0.00314055854498476</v>
      </c>
      <c r="AB16" s="16" t="n">
        <v>0.146188837763377</v>
      </c>
      <c r="AC16" s="16" t="n">
        <v>0.072812217001707</v>
      </c>
      <c r="AD16" s="16" t="n">
        <v>0.034727041467058</v>
      </c>
      <c r="AE16" s="16"/>
      <c r="AF16" s="16" t="n">
        <v>0</v>
      </c>
      <c r="AG16" s="16" t="n">
        <v>0.00436553709294017</v>
      </c>
      <c r="AH16" s="16" t="n">
        <v>0.45220521225775</v>
      </c>
      <c r="AI16" s="16" t="n">
        <v>0.00760821886335154</v>
      </c>
      <c r="AJ16" s="16" t="n">
        <v>0.0226289284300005</v>
      </c>
      <c r="AK16" s="16" t="n">
        <v>0.0403489728151653</v>
      </c>
      <c r="AL16" s="16" t="n">
        <v>0.0049103911639463</v>
      </c>
      <c r="AM16" s="16" t="n">
        <v>0.0751123572147255</v>
      </c>
      <c r="AN16" s="16" t="n">
        <v>0.0381788042019554</v>
      </c>
      <c r="AO16" s="16" t="n">
        <v>0</v>
      </c>
      <c r="AP16" s="16" t="n">
        <v>0.00448666285010055</v>
      </c>
      <c r="AQ16" s="16"/>
      <c r="AR16" s="16" t="n">
        <v>0.0664183094420915</v>
      </c>
      <c r="AS16" s="16" t="n">
        <v>0.0195454741834588</v>
      </c>
      <c r="AT16" s="16" t="n">
        <v>0.00622904352727998</v>
      </c>
    </row>
    <row r="17">
      <c r="B17" s="17" t="s">
        <v>145</v>
      </c>
      <c r="C17" s="16" t="n">
        <v>0.0154700344271414</v>
      </c>
      <c r="D17" s="16" t="n">
        <v>0.0346058342422423</v>
      </c>
      <c r="E17" s="16" t="n">
        <v>0.00752970747528943</v>
      </c>
      <c r="F17" s="16" t="n">
        <v>0.0154096507644622</v>
      </c>
      <c r="G17" s="16"/>
      <c r="H17" s="16" t="n">
        <v>0.041854401871351</v>
      </c>
      <c r="I17" s="16" t="n">
        <v>0.016711194401008</v>
      </c>
      <c r="J17" s="16"/>
      <c r="K17" s="16" t="n">
        <v>0.00314832108546244</v>
      </c>
      <c r="L17" s="16"/>
      <c r="M17" s="16" t="n">
        <v>0.010757878164237</v>
      </c>
      <c r="N17" s="16" t="n">
        <v>0.0332432385889936</v>
      </c>
      <c r="O17" s="16" t="n">
        <v>0.0850076846994279</v>
      </c>
      <c r="P17" s="16" t="n">
        <v>0.059493655156255</v>
      </c>
      <c r="Q17" s="16"/>
      <c r="R17" s="16" t="n">
        <v>0.00493805872610336</v>
      </c>
      <c r="S17" s="16" t="n">
        <v>0.00789715406760938</v>
      </c>
      <c r="T17" s="16" t="n">
        <v>0.013743266501998</v>
      </c>
      <c r="U17" s="16" t="n">
        <v>0.00406554277661365</v>
      </c>
      <c r="V17" s="16" t="n">
        <v>0.0276210195596616</v>
      </c>
      <c r="W17" s="16"/>
      <c r="X17" s="16" t="n">
        <v>0.00225610539456877</v>
      </c>
      <c r="Y17" s="16" t="n">
        <v>0.0505513204661844</v>
      </c>
      <c r="Z17" s="16" t="n">
        <v>0.00736077608486122</v>
      </c>
      <c r="AA17" s="16" t="n">
        <v>0.00687756897259808</v>
      </c>
      <c r="AB17" s="16" t="n">
        <v>0.0117327026183862</v>
      </c>
      <c r="AC17" s="16" t="n">
        <v>0.105719484273209</v>
      </c>
      <c r="AD17" s="16" t="n">
        <v>0.0152968418257499</v>
      </c>
      <c r="AE17" s="16"/>
      <c r="AF17" s="16" t="n">
        <v>0.0393875810163575</v>
      </c>
      <c r="AG17" s="16" t="n">
        <v>0.00316757180555694</v>
      </c>
      <c r="AH17" s="16" t="n">
        <v>0.017093987100959</v>
      </c>
      <c r="AI17" s="16" t="n">
        <v>0.00987967763698701</v>
      </c>
      <c r="AJ17" s="16" t="n">
        <v>0.00272960304660995</v>
      </c>
      <c r="AK17" s="16" t="n">
        <v>0.0344856973546692</v>
      </c>
      <c r="AL17" s="16" t="n">
        <v>0.0144049714279993</v>
      </c>
      <c r="AM17" s="16" t="n">
        <v>0.000173213776350373</v>
      </c>
      <c r="AN17" s="16" t="n">
        <v>0.074341873502817</v>
      </c>
      <c r="AO17" s="16" t="n">
        <v>0</v>
      </c>
      <c r="AP17" s="16" t="n">
        <v>0.0052883021631853</v>
      </c>
      <c r="AQ17" s="16"/>
      <c r="AR17" s="16" t="n">
        <v>0.0178738597560324</v>
      </c>
      <c r="AS17" s="16" t="n">
        <v>0.0184682620728025</v>
      </c>
      <c r="AT17" s="16" t="n">
        <v>0.00755357748788394</v>
      </c>
    </row>
    <row r="18">
      <c r="B18" s="17" t="s">
        <v>146</v>
      </c>
      <c r="C18" s="16" t="n">
        <v>0.0108365496806423</v>
      </c>
      <c r="D18" s="16" t="n">
        <v>0.00030578392441729</v>
      </c>
      <c r="E18" s="16" t="n">
        <v>0.00348473207073169</v>
      </c>
      <c r="F18" s="16" t="n">
        <v>0.0139728411797192</v>
      </c>
      <c r="G18" s="16"/>
      <c r="H18" s="16" t="n">
        <v>0.0039863720912438</v>
      </c>
      <c r="I18" s="16" t="n">
        <v>0.0151782654660932</v>
      </c>
      <c r="J18" s="16"/>
      <c r="K18" s="16" t="n">
        <v>0.0335879746185414</v>
      </c>
      <c r="L18" s="16"/>
      <c r="M18" s="16" t="n">
        <v>0.010757878164237</v>
      </c>
      <c r="N18" s="16" t="n">
        <v>0.00795099987454486</v>
      </c>
      <c r="O18" s="16" t="n">
        <v>0.0118079299338195</v>
      </c>
      <c r="P18" s="16" t="n">
        <v>0.0512769605722999</v>
      </c>
      <c r="Q18" s="16"/>
      <c r="R18" s="16" t="n">
        <v>0.00246902936305168</v>
      </c>
      <c r="S18" s="16" t="n">
        <v>0.0961717124089321</v>
      </c>
      <c r="T18" s="16" t="n">
        <v>0.000464552534974428</v>
      </c>
      <c r="U18" s="16" t="n">
        <v>0.00159471969604012</v>
      </c>
      <c r="V18" s="16" t="n">
        <v>0.000203747184416257</v>
      </c>
      <c r="W18" s="16"/>
      <c r="X18" s="16" t="n">
        <v>0.0274067703604774</v>
      </c>
      <c r="Y18" s="16" t="n">
        <v>0</v>
      </c>
      <c r="Z18" s="16" t="n">
        <v>0</v>
      </c>
      <c r="AA18" s="16" t="n">
        <v>0.000219265048226525</v>
      </c>
      <c r="AB18" s="16" t="n">
        <v>0</v>
      </c>
      <c r="AC18" s="16" t="n">
        <v>0.0210252133186011</v>
      </c>
      <c r="AD18" s="16" t="n">
        <v>0.0135660571469007</v>
      </c>
      <c r="AE18" s="16"/>
      <c r="AF18" s="16" t="n">
        <v>0.00565793822539844</v>
      </c>
      <c r="AG18" s="16" t="n">
        <v>0.00364094430922638</v>
      </c>
      <c r="AH18" s="16" t="n">
        <v>0.00401374589806874</v>
      </c>
      <c r="AI18" s="16" t="n">
        <v>0</v>
      </c>
      <c r="AJ18" s="16" t="n">
        <v>0.00984380182884869</v>
      </c>
      <c r="AK18" s="16" t="n">
        <v>0.0344856973546692</v>
      </c>
      <c r="AL18" s="16" t="n">
        <v>0</v>
      </c>
      <c r="AM18" s="16" t="n">
        <v>0.00119565169474033</v>
      </c>
      <c r="AN18" s="16" t="n">
        <v>0</v>
      </c>
      <c r="AO18" s="16" t="n">
        <v>0</v>
      </c>
      <c r="AP18" s="16" t="n">
        <v>0</v>
      </c>
      <c r="AQ18" s="16"/>
      <c r="AR18" s="16" t="n">
        <v>0.0161023524239266</v>
      </c>
      <c r="AS18" s="16" t="n">
        <v>0.00358920899339477</v>
      </c>
      <c r="AT18" s="16" t="n">
        <v>0.000795550134682678</v>
      </c>
    </row>
    <row r="19">
      <c r="B19" s="17" t="s">
        <v>147</v>
      </c>
      <c r="C19" s="16" t="n">
        <v>0.0129042572136624</v>
      </c>
      <c r="D19" s="16" t="n">
        <v>0.00252929796765149</v>
      </c>
      <c r="E19" s="16" t="n">
        <v>0.0174025377352428</v>
      </c>
      <c r="F19" s="16" t="n">
        <v>0.0128858413519015</v>
      </c>
      <c r="G19" s="16"/>
      <c r="H19" s="16" t="n">
        <v>0.00241455532007325</v>
      </c>
      <c r="I19" s="16" t="n">
        <v>0.0141516002916112</v>
      </c>
      <c r="J19" s="16"/>
      <c r="K19" s="16" t="n">
        <v>0.000915405416610054</v>
      </c>
      <c r="L19" s="16"/>
      <c r="M19" s="16" t="n">
        <v>0.010757878164237</v>
      </c>
      <c r="N19" s="16" t="n">
        <v>0.0302934135622208</v>
      </c>
      <c r="O19" s="16" t="n">
        <v>0.00590396496690977</v>
      </c>
      <c r="P19" s="16" t="n">
        <v>0.0641539779959952</v>
      </c>
      <c r="Q19" s="16"/>
      <c r="R19" s="16" t="n">
        <v>0</v>
      </c>
      <c r="S19" s="16" t="n">
        <v>0</v>
      </c>
      <c r="T19" s="16" t="n">
        <v>0.0158461129161779</v>
      </c>
      <c r="U19" s="16" t="n">
        <v>0.000889938310473157</v>
      </c>
      <c r="V19" s="16" t="n">
        <v>0.0248002215662299</v>
      </c>
      <c r="W19" s="16"/>
      <c r="X19" s="16" t="n">
        <v>0.0254060405707296</v>
      </c>
      <c r="Y19" s="16" t="n">
        <v>0</v>
      </c>
      <c r="Z19" s="16" t="n">
        <v>0.000332837032186393</v>
      </c>
      <c r="AA19" s="16" t="n">
        <v>0.00197190726549567</v>
      </c>
      <c r="AB19" s="16" t="n">
        <v>0.0361351456441333</v>
      </c>
      <c r="AC19" s="16" t="n">
        <v>0.00166106548552666</v>
      </c>
      <c r="AD19" s="16" t="n">
        <v>0.0103685780416483</v>
      </c>
      <c r="AE19" s="16"/>
      <c r="AF19" s="16" t="n">
        <v>0.00230911754647719</v>
      </c>
      <c r="AG19" s="16" t="n">
        <v>0.00295083922217912</v>
      </c>
      <c r="AH19" s="16" t="n">
        <v>0.00126860505118014</v>
      </c>
      <c r="AI19" s="16" t="n">
        <v>0.0422677667277132</v>
      </c>
      <c r="AJ19" s="16" t="n">
        <v>0.121266851276427</v>
      </c>
      <c r="AK19" s="16" t="n">
        <v>0.0000922307551645276</v>
      </c>
      <c r="AL19" s="16" t="n">
        <v>0.00170459625665839</v>
      </c>
      <c r="AM19" s="16" t="n">
        <v>0.00119565169474033</v>
      </c>
      <c r="AN19" s="16" t="n">
        <v>0</v>
      </c>
      <c r="AO19" s="16" t="n">
        <v>0</v>
      </c>
      <c r="AP19" s="16" t="n">
        <v>0.000417726849123449</v>
      </c>
      <c r="AQ19" s="16"/>
      <c r="AR19" s="16" t="n">
        <v>0.0150573361293524</v>
      </c>
      <c r="AS19" s="16" t="n">
        <v>0.0037335862958788</v>
      </c>
      <c r="AT19" s="16" t="n">
        <v>0.0120790217744134</v>
      </c>
    </row>
    <row r="20">
      <c r="B20" s="17" t="s">
        <v>148</v>
      </c>
      <c r="C20" s="16" t="n">
        <v>0.0198807546081619</v>
      </c>
      <c r="D20" s="16" t="n">
        <v>0.00522187937345477</v>
      </c>
      <c r="E20" s="16" t="n">
        <v>0.00286568401794191</v>
      </c>
      <c r="F20" s="16" t="n">
        <v>0.0260417159200406</v>
      </c>
      <c r="G20" s="16"/>
      <c r="H20" s="16" t="n">
        <v>0.00277780552817128</v>
      </c>
      <c r="I20" s="16" t="n">
        <v>0.0151199711264086</v>
      </c>
      <c r="J20" s="16"/>
      <c r="K20" s="16" t="n">
        <v>0.0622928122114944</v>
      </c>
      <c r="L20" s="16"/>
      <c r="M20" s="16" t="n">
        <v>0.021515756328474</v>
      </c>
      <c r="N20" s="16" t="n">
        <v>0</v>
      </c>
      <c r="O20" s="16" t="n">
        <v>0.0172218943160179</v>
      </c>
      <c r="P20" s="16" t="n">
        <v>0.0921155207544376</v>
      </c>
      <c r="Q20" s="16"/>
      <c r="R20" s="16" t="n">
        <v>0</v>
      </c>
      <c r="S20" s="16" t="n">
        <v>0</v>
      </c>
      <c r="T20" s="16" t="n">
        <v>0.000387859017137262</v>
      </c>
      <c r="U20" s="16" t="n">
        <v>0.040625121975988</v>
      </c>
      <c r="V20" s="16" t="n">
        <v>0.0268821183620675</v>
      </c>
      <c r="W20" s="16"/>
      <c r="X20" s="16" t="n">
        <v>0.0253379108199585</v>
      </c>
      <c r="Y20" s="16" t="n">
        <v>0</v>
      </c>
      <c r="Z20" s="16" t="n">
        <v>0</v>
      </c>
      <c r="AA20" s="16" t="n">
        <v>0</v>
      </c>
      <c r="AB20" s="16" t="n">
        <v>0</v>
      </c>
      <c r="AC20" s="16" t="n">
        <v>0.0226896783667329</v>
      </c>
      <c r="AD20" s="16" t="n">
        <v>0.0307367159185031</v>
      </c>
      <c r="AE20" s="16"/>
      <c r="AF20" s="16" t="n">
        <v>0.0466737917858093</v>
      </c>
      <c r="AG20" s="16" t="n">
        <v>0.000400818842968049</v>
      </c>
      <c r="AH20" s="16" t="n">
        <v>0.000634302525590071</v>
      </c>
      <c r="AI20" s="16" t="n">
        <v>0</v>
      </c>
      <c r="AJ20" s="16" t="n">
        <v>0</v>
      </c>
      <c r="AK20" s="16" t="n">
        <v>0.000583807460631582</v>
      </c>
      <c r="AL20" s="16" t="n">
        <v>0</v>
      </c>
      <c r="AM20" s="16" t="n">
        <v>0</v>
      </c>
      <c r="AN20" s="16" t="n">
        <v>0</v>
      </c>
      <c r="AO20" s="16" t="n">
        <v>0</v>
      </c>
      <c r="AP20" s="16" t="n">
        <v>0</v>
      </c>
      <c r="AQ20" s="16"/>
      <c r="AR20" s="16" t="n">
        <v>0.0298106714971302</v>
      </c>
      <c r="AS20" s="16" t="n">
        <v>0.00725173016962632</v>
      </c>
      <c r="AT20" s="16" t="n">
        <v>0.000397775067341339</v>
      </c>
    </row>
    <row r="21">
      <c r="B21" s="17" t="s">
        <v>92</v>
      </c>
      <c r="C21" s="22" t="n">
        <v>0.0801095476724711</v>
      </c>
      <c r="D21" s="22" t="n">
        <v>0.0104877312736714</v>
      </c>
      <c r="E21" s="22" t="n">
        <v>0.019554699110273</v>
      </c>
      <c r="F21" s="22" t="n">
        <v>0.104007973645909</v>
      </c>
      <c r="G21" s="22"/>
      <c r="H21" s="22" t="n">
        <v>0.303709281546412</v>
      </c>
      <c r="I21" s="22" t="n">
        <v>0.0839099836452011</v>
      </c>
      <c r="J21" s="22"/>
      <c r="K21" s="22" t="n">
        <v>0.138448011957715</v>
      </c>
      <c r="L21" s="22"/>
      <c r="M21" s="22" t="n">
        <v>0.0870366864277487</v>
      </c>
      <c r="N21" s="22" t="n">
        <v>0.0389640329821727</v>
      </c>
      <c r="O21" s="22" t="n">
        <v>0.0206272751388334</v>
      </c>
      <c r="P21" s="22" t="n">
        <v>0.0390816711527635</v>
      </c>
      <c r="Q21" s="22"/>
      <c r="R21" s="22" t="n">
        <v>0.266052901697886</v>
      </c>
      <c r="S21" s="22" t="n">
        <v>0</v>
      </c>
      <c r="T21" s="22" t="n">
        <v>0.00012192938044815</v>
      </c>
      <c r="U21" s="22" t="n">
        <v>0</v>
      </c>
      <c r="V21" s="22" t="n">
        <v>0.153841013452107</v>
      </c>
      <c r="W21" s="22"/>
      <c r="X21" s="22" t="n">
        <v>0.050675821639917</v>
      </c>
      <c r="Y21" s="22" t="n">
        <v>0.0934706886624208</v>
      </c>
      <c r="Z21" s="22" t="n">
        <v>0</v>
      </c>
      <c r="AA21" s="22" t="n">
        <v>0</v>
      </c>
      <c r="AB21" s="22" t="n">
        <v>0.0103619716140374</v>
      </c>
      <c r="AC21" s="22" t="n">
        <v>0</v>
      </c>
      <c r="AD21" s="22" t="n">
        <v>0.0255375834672037</v>
      </c>
      <c r="AE21" s="22"/>
      <c r="AF21" s="22" t="n">
        <v>0.00125905419175868</v>
      </c>
      <c r="AG21" s="22" t="n">
        <v>0</v>
      </c>
      <c r="AH21" s="22" t="n">
        <v>0</v>
      </c>
      <c r="AI21" s="22" t="n">
        <v>0.134962934643764</v>
      </c>
      <c r="AJ21" s="22" t="n">
        <v>0.0388016813399016</v>
      </c>
      <c r="AK21" s="22" t="n">
        <v>0.1059579136899</v>
      </c>
      <c r="AL21" s="22" t="n">
        <v>0</v>
      </c>
      <c r="AM21" s="22" t="n">
        <v>0</v>
      </c>
      <c r="AN21" s="22" t="n">
        <v>0</v>
      </c>
      <c r="AO21" s="22" t="n">
        <v>0</v>
      </c>
      <c r="AP21" s="22" t="n">
        <v>0</v>
      </c>
      <c r="AQ21" s="22"/>
      <c r="AR21" s="22" t="n">
        <v>0.103578175107048</v>
      </c>
      <c r="AS21" s="22" t="n">
        <v>0.0870975895133162</v>
      </c>
      <c r="AT21" s="22" t="n">
        <v>0.0145968809370413</v>
      </c>
    </row>
    <row r="22">
      <c r="B22" s="18"/>
    </row>
    <row r="23">
      <c r="B23" t="s">
        <v>72</v>
      </c>
    </row>
    <row r="24">
      <c r="B24" t="s">
        <v>73</v>
      </c>
    </row>
    <row r="26">
      <c r="B26"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168</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150</v>
      </c>
      <c r="C9" s="16" t="n">
        <v>0.409493082688769</v>
      </c>
      <c r="D9" s="16" t="n">
        <v>0.233635306466836</v>
      </c>
      <c r="E9" s="16" t="n">
        <v>0.0956931057417273</v>
      </c>
      <c r="F9" s="16" t="n">
        <v>0.512438805935384</v>
      </c>
      <c r="G9" s="16"/>
      <c r="H9" s="16" t="n">
        <v>0.0543537820248719</v>
      </c>
      <c r="I9" s="16" t="n">
        <v>0.533673913342049</v>
      </c>
      <c r="J9" s="16"/>
      <c r="K9" s="16" t="n">
        <v>0.453675395730623</v>
      </c>
      <c r="L9" s="16"/>
      <c r="M9" s="16" t="n">
        <v>0.435915097600029</v>
      </c>
      <c r="N9" s="16" t="n">
        <v>0.233207272037918</v>
      </c>
      <c r="O9" s="16" t="n">
        <v>0.241915489342105</v>
      </c>
      <c r="P9" s="16" t="n">
        <v>0.267591695746751</v>
      </c>
      <c r="Q9" s="16"/>
      <c r="R9" s="16" t="n">
        <v>0.399079352546829</v>
      </c>
      <c r="S9" s="16" t="n">
        <v>0.276471930739245</v>
      </c>
      <c r="T9" s="16" t="n">
        <v>0.296785040465433</v>
      </c>
      <c r="U9" s="16" t="n">
        <v>0.398930924911681</v>
      </c>
      <c r="V9" s="16" t="n">
        <v>0.518793037554042</v>
      </c>
      <c r="W9" s="16"/>
      <c r="X9" s="16" t="n">
        <v>0.478797212109977</v>
      </c>
      <c r="Y9" s="16" t="n">
        <v>0.613421624723701</v>
      </c>
      <c r="Z9" s="16" t="n">
        <v>0.284250497325923</v>
      </c>
      <c r="AA9" s="16" t="n">
        <v>0.129612959241728</v>
      </c>
      <c r="AB9" s="16" t="n">
        <v>0.224987752891362</v>
      </c>
      <c r="AC9" s="16" t="n">
        <v>0.780725999500941</v>
      </c>
      <c r="AD9" s="16" t="n">
        <v>0.0755451465012007</v>
      </c>
      <c r="AE9" s="16"/>
      <c r="AF9" s="16" t="n">
        <v>0.450958662250365</v>
      </c>
      <c r="AG9" s="16" t="n">
        <v>0.765352853374569</v>
      </c>
      <c r="AH9" s="16" t="n">
        <v>0.242715365975565</v>
      </c>
      <c r="AI9" s="16" t="n">
        <v>0.771284152243295</v>
      </c>
      <c r="AJ9" s="16" t="n">
        <v>0.340440965035921</v>
      </c>
      <c r="AK9" s="16" t="n">
        <v>0.491102782313034</v>
      </c>
      <c r="AL9" s="16" t="n">
        <v>0.0303464539767399</v>
      </c>
      <c r="AM9" s="16" t="n">
        <v>0.214667376237923</v>
      </c>
      <c r="AN9" s="16" t="n">
        <v>0.452978557504586</v>
      </c>
      <c r="AO9" s="16" t="n">
        <v>0.581815092861596</v>
      </c>
      <c r="AP9" s="16" t="n">
        <v>0.143921119189713</v>
      </c>
      <c r="AQ9" s="16"/>
      <c r="AR9" s="16" t="n">
        <v>0.434316188539001</v>
      </c>
      <c r="AS9" s="16" t="n">
        <v>0.101814245211511</v>
      </c>
      <c r="AT9" s="16" t="n">
        <v>0.506699896839555</v>
      </c>
    </row>
    <row r="10">
      <c r="B10" s="17" t="s">
        <v>151</v>
      </c>
      <c r="C10" s="16" t="n">
        <v>0.281359305009748</v>
      </c>
      <c r="D10" s="16" t="n">
        <v>0.509367621903793</v>
      </c>
      <c r="E10" s="16" t="n">
        <v>0.132521225443604</v>
      </c>
      <c r="F10" s="16" t="n">
        <v>0.29499541404555</v>
      </c>
      <c r="G10" s="16"/>
      <c r="H10" s="16" t="n">
        <v>0.269431470575747</v>
      </c>
      <c r="I10" s="16" t="n">
        <v>0.285020810123943</v>
      </c>
      <c r="J10" s="16"/>
      <c r="K10" s="16" t="n">
        <v>0.298949803400179</v>
      </c>
      <c r="L10" s="16"/>
      <c r="M10" s="16" t="n">
        <v>0.268850420251117</v>
      </c>
      <c r="N10" s="16" t="n">
        <v>0.376111229244292</v>
      </c>
      <c r="O10" s="16" t="n">
        <v>0.333807140177866</v>
      </c>
      <c r="P10" s="16" t="n">
        <v>0.311014516859908</v>
      </c>
      <c r="Q10" s="16"/>
      <c r="R10" s="16" t="n">
        <v>0.0241924495720631</v>
      </c>
      <c r="S10" s="16" t="n">
        <v>0.468678976045481</v>
      </c>
      <c r="T10" s="16" t="n">
        <v>0.304803476598079</v>
      </c>
      <c r="U10" s="16" t="n">
        <v>0.280473072215784</v>
      </c>
      <c r="V10" s="16" t="n">
        <v>0.266993386610635</v>
      </c>
      <c r="W10" s="16"/>
      <c r="X10" s="16" t="n">
        <v>0.357145923169534</v>
      </c>
      <c r="Y10" s="16" t="n">
        <v>0.228234556442402</v>
      </c>
      <c r="Z10" s="16" t="n">
        <v>0.152827393182037</v>
      </c>
      <c r="AA10" s="16" t="n">
        <v>0.202785101120722</v>
      </c>
      <c r="AB10" s="16" t="n">
        <v>0.542168344070329</v>
      </c>
      <c r="AC10" s="16" t="n">
        <v>0.117746377994135</v>
      </c>
      <c r="AD10" s="16" t="n">
        <v>0.0523398776054857</v>
      </c>
      <c r="AE10" s="16"/>
      <c r="AF10" s="16" t="n">
        <v>0.489093582243812</v>
      </c>
      <c r="AG10" s="16" t="n">
        <v>0.0633208622179067</v>
      </c>
      <c r="AH10" s="16" t="n">
        <v>0.259207684164936</v>
      </c>
      <c r="AI10" s="16" t="n">
        <v>0.285245132123404</v>
      </c>
      <c r="AJ10" s="16" t="n">
        <v>0.434781115794133</v>
      </c>
      <c r="AK10" s="16" t="n">
        <v>0.22069721565611</v>
      </c>
      <c r="AL10" s="16" t="n">
        <v>0.433354647503332</v>
      </c>
      <c r="AM10" s="16" t="n">
        <v>0.449779073611418</v>
      </c>
      <c r="AN10" s="16" t="n">
        <v>0.288878277621335</v>
      </c>
      <c r="AO10" s="16" t="n">
        <v>0.376452087148792</v>
      </c>
      <c r="AP10" s="16" t="n">
        <v>0.160259803896324</v>
      </c>
      <c r="AQ10" s="16"/>
      <c r="AR10" s="16" t="n">
        <v>0.301442587834376</v>
      </c>
      <c r="AS10" s="16" t="n">
        <v>0.231097928628999</v>
      </c>
      <c r="AT10" s="16" t="n">
        <v>0.255017888989984</v>
      </c>
    </row>
    <row r="11">
      <c r="B11" s="17" t="s">
        <v>152</v>
      </c>
      <c r="C11" s="16" t="n">
        <v>0.268121415497387</v>
      </c>
      <c r="D11" s="16" t="n">
        <v>0.443119430979205</v>
      </c>
      <c r="E11" s="16" t="n">
        <v>0.213752254387363</v>
      </c>
      <c r="F11" s="16" t="n">
        <v>0.26273900979002</v>
      </c>
      <c r="G11" s="16"/>
      <c r="H11" s="16" t="n">
        <v>0.302910957701561</v>
      </c>
      <c r="I11" s="16" t="n">
        <v>0.321218689411437</v>
      </c>
      <c r="J11" s="16"/>
      <c r="K11" s="16" t="n">
        <v>0.273204586854606</v>
      </c>
      <c r="L11" s="16"/>
      <c r="M11" s="16" t="n">
        <v>0.267876759137264</v>
      </c>
      <c r="N11" s="16" t="n">
        <v>0.254217955450002</v>
      </c>
      <c r="O11" s="16" t="n">
        <v>0.327903175210956</v>
      </c>
      <c r="P11" s="16" t="n">
        <v>0.241372449842528</v>
      </c>
      <c r="Q11" s="16"/>
      <c r="R11" s="16" t="n">
        <v>0.168080610525512</v>
      </c>
      <c r="S11" s="16" t="n">
        <v>0.197187109186143</v>
      </c>
      <c r="T11" s="16" t="n">
        <v>0.204975166746109</v>
      </c>
      <c r="U11" s="16" t="n">
        <v>0.118659423577697</v>
      </c>
      <c r="V11" s="16" t="n">
        <v>0.434943831213794</v>
      </c>
      <c r="W11" s="16"/>
      <c r="X11" s="16" t="n">
        <v>0.25370788459745</v>
      </c>
      <c r="Y11" s="16" t="n">
        <v>0.274624528989578</v>
      </c>
      <c r="Z11" s="16" t="n">
        <v>0.504316377936696</v>
      </c>
      <c r="AA11" s="16" t="n">
        <v>0.204363825501071</v>
      </c>
      <c r="AB11" s="16" t="n">
        <v>0.25475292144173</v>
      </c>
      <c r="AC11" s="16" t="n">
        <v>0.0957106675949583</v>
      </c>
      <c r="AD11" s="16" t="n">
        <v>0.153833977201752</v>
      </c>
      <c r="AE11" s="16"/>
      <c r="AF11" s="16" t="n">
        <v>0.486640249715417</v>
      </c>
      <c r="AG11" s="16" t="n">
        <v>0.00881261032962357</v>
      </c>
      <c r="AH11" s="16" t="n">
        <v>0.721222314124276</v>
      </c>
      <c r="AI11" s="16" t="n">
        <v>0.488446468134225</v>
      </c>
      <c r="AJ11" s="16" t="n">
        <v>0.356336811387029</v>
      </c>
      <c r="AK11" s="16" t="n">
        <v>0.387391150820374</v>
      </c>
      <c r="AL11" s="16" t="n">
        <v>0.271831858820673</v>
      </c>
      <c r="AM11" s="16" t="n">
        <v>0.152787106440421</v>
      </c>
      <c r="AN11" s="16" t="n">
        <v>0.116396831140452</v>
      </c>
      <c r="AO11" s="16" t="n">
        <v>0.0222246639515526</v>
      </c>
      <c r="AP11" s="16" t="n">
        <v>0.00410360531244277</v>
      </c>
      <c r="AQ11" s="16"/>
      <c r="AR11" s="16" t="n">
        <v>0.317346768758475</v>
      </c>
      <c r="AS11" s="16" t="n">
        <v>0.140482195241936</v>
      </c>
      <c r="AT11" s="16" t="n">
        <v>0.205906251757648</v>
      </c>
    </row>
    <row r="12">
      <c r="B12" s="17" t="s">
        <v>153</v>
      </c>
      <c r="C12" s="16" t="n">
        <v>0.208921977792369</v>
      </c>
      <c r="D12" s="16" t="n">
        <v>0.133128335831149</v>
      </c>
      <c r="E12" s="16" t="n">
        <v>0.191480893819795</v>
      </c>
      <c r="F12" s="16" t="n">
        <v>0.222104257309347</v>
      </c>
      <c r="G12" s="16"/>
      <c r="H12" s="16" t="n">
        <v>0.109756680149934</v>
      </c>
      <c r="I12" s="16" t="n">
        <v>0.293767070130029</v>
      </c>
      <c r="J12" s="16"/>
      <c r="K12" s="16" t="n">
        <v>0.14989897102911</v>
      </c>
      <c r="L12" s="16"/>
      <c r="M12" s="16" t="n">
        <v>0.205276812379548</v>
      </c>
      <c r="N12" s="16" t="n">
        <v>0.200142889109291</v>
      </c>
      <c r="O12" s="16" t="n">
        <v>0.325453172287399</v>
      </c>
      <c r="P12" s="16" t="n">
        <v>0.283677121965004</v>
      </c>
      <c r="Q12" s="16"/>
      <c r="R12" s="16" t="n">
        <v>0.276914611802392</v>
      </c>
      <c r="S12" s="16" t="n">
        <v>0.110080259282353</v>
      </c>
      <c r="T12" s="16" t="n">
        <v>0.174867854524323</v>
      </c>
      <c r="U12" s="16" t="n">
        <v>0.275353430900936</v>
      </c>
      <c r="V12" s="16" t="n">
        <v>0.202569458481698</v>
      </c>
      <c r="W12" s="16"/>
      <c r="X12" s="16" t="n">
        <v>0.310675950361426</v>
      </c>
      <c r="Y12" s="16" t="n">
        <v>0.161656845913402</v>
      </c>
      <c r="Z12" s="16" t="n">
        <v>0.261040628423186</v>
      </c>
      <c r="AA12" s="16" t="n">
        <v>0.0238667554416875</v>
      </c>
      <c r="AB12" s="16" t="n">
        <v>0.25607443884945</v>
      </c>
      <c r="AC12" s="16" t="n">
        <v>0.131705644685712</v>
      </c>
      <c r="AD12" s="16" t="n">
        <v>0.169662552341893</v>
      </c>
      <c r="AE12" s="16"/>
      <c r="AF12" s="16" t="n">
        <v>0.0578894384792339</v>
      </c>
      <c r="AG12" s="16" t="n">
        <v>0.150779319277548</v>
      </c>
      <c r="AH12" s="16" t="n">
        <v>0.257395958350723</v>
      </c>
      <c r="AI12" s="16" t="n">
        <v>0.458309805895434</v>
      </c>
      <c r="AJ12" s="16" t="n">
        <v>0.118232376324146</v>
      </c>
      <c r="AK12" s="16" t="n">
        <v>0.251545633252811</v>
      </c>
      <c r="AL12" s="16" t="n">
        <v>0.483044653755296</v>
      </c>
      <c r="AM12" s="16" t="n">
        <v>0.151995480087406</v>
      </c>
      <c r="AN12" s="16" t="n">
        <v>0.149902548692641</v>
      </c>
      <c r="AO12" s="16" t="n">
        <v>0.0103039947323507</v>
      </c>
      <c r="AP12" s="16" t="n">
        <v>0</v>
      </c>
      <c r="AQ12" s="16"/>
      <c r="AR12" s="16" t="n">
        <v>0.204487904094315</v>
      </c>
      <c r="AS12" s="16" t="n">
        <v>0.283197975795892</v>
      </c>
      <c r="AT12" s="16" t="n">
        <v>0.18135043314148</v>
      </c>
    </row>
    <row r="13">
      <c r="B13" s="17" t="s">
        <v>154</v>
      </c>
      <c r="C13" s="16" t="n">
        <v>0.161465591975128</v>
      </c>
      <c r="D13" s="16" t="n">
        <v>0.141380604778491</v>
      </c>
      <c r="E13" s="16" t="n">
        <v>0.161364988926184</v>
      </c>
      <c r="F13" s="16" t="n">
        <v>0.163761930282598</v>
      </c>
      <c r="G13" s="16"/>
      <c r="H13" s="16" t="n">
        <v>0.0543731884317729</v>
      </c>
      <c r="I13" s="16" t="n">
        <v>0.196227040940442</v>
      </c>
      <c r="J13" s="16"/>
      <c r="K13" s="16" t="n">
        <v>0.154349884536037</v>
      </c>
      <c r="L13" s="16"/>
      <c r="M13" s="16" t="n">
        <v>0.151583955413171</v>
      </c>
      <c r="N13" s="16" t="n">
        <v>0.208742161684099</v>
      </c>
      <c r="O13" s="16" t="n">
        <v>0.235521523790484</v>
      </c>
      <c r="P13" s="16" t="n">
        <v>0.400401037771776</v>
      </c>
      <c r="Q13" s="16"/>
      <c r="R13" s="16" t="n">
        <v>0.1463571903165</v>
      </c>
      <c r="S13" s="16" t="n">
        <v>0.275118754067807</v>
      </c>
      <c r="T13" s="16" t="n">
        <v>0.186455141216253</v>
      </c>
      <c r="U13" s="16" t="n">
        <v>0.148860501220116</v>
      </c>
      <c r="V13" s="16" t="n">
        <v>0.128359232238043</v>
      </c>
      <c r="W13" s="16"/>
      <c r="X13" s="16" t="n">
        <v>0.108319145019875</v>
      </c>
      <c r="Y13" s="16" t="n">
        <v>0.306229379103146</v>
      </c>
      <c r="Z13" s="16" t="n">
        <v>0.161543608554491</v>
      </c>
      <c r="AA13" s="16" t="n">
        <v>0.0427843093071149</v>
      </c>
      <c r="AB13" s="16" t="n">
        <v>0.105021840370705</v>
      </c>
      <c r="AC13" s="16" t="n">
        <v>0.177477236806674</v>
      </c>
      <c r="AD13" s="16" t="n">
        <v>0.0547999682795844</v>
      </c>
      <c r="AE13" s="16"/>
      <c r="AF13" s="16" t="n">
        <v>0.104298507331269</v>
      </c>
      <c r="AG13" s="16" t="n">
        <v>0.00244118988815899</v>
      </c>
      <c r="AH13" s="16" t="n">
        <v>0.0319573922395326</v>
      </c>
      <c r="AI13" s="16" t="n">
        <v>0.225743800829015</v>
      </c>
      <c r="AJ13" s="16" t="n">
        <v>0.170621973629346</v>
      </c>
      <c r="AK13" s="16" t="n">
        <v>0.255436983816525</v>
      </c>
      <c r="AL13" s="16" t="n">
        <v>0.265140443603789</v>
      </c>
      <c r="AM13" s="16" t="n">
        <v>0.0969975270139014</v>
      </c>
      <c r="AN13" s="16" t="n">
        <v>0.123547758145683</v>
      </c>
      <c r="AO13" s="16" t="n">
        <v>0.138925889385583</v>
      </c>
      <c r="AP13" s="16" t="n">
        <v>0</v>
      </c>
      <c r="AQ13" s="16"/>
      <c r="AR13" s="16" t="n">
        <v>0.211293840843455</v>
      </c>
      <c r="AS13" s="16" t="n">
        <v>0.140063691031822</v>
      </c>
      <c r="AT13" s="16" t="n">
        <v>0.0415206401700627</v>
      </c>
    </row>
    <row r="14">
      <c r="B14" s="17" t="s">
        <v>155</v>
      </c>
      <c r="C14" s="16" t="n">
        <v>0.152060103323235</v>
      </c>
      <c r="D14" s="16" t="n">
        <v>0.234816362851577</v>
      </c>
      <c r="E14" s="16" t="n">
        <v>0.466819072176673</v>
      </c>
      <c r="F14" s="16" t="n">
        <v>0.0593814479684962</v>
      </c>
      <c r="G14" s="16"/>
      <c r="H14" s="16" t="n">
        <v>0.283839250964397</v>
      </c>
      <c r="I14" s="16" t="n">
        <v>0.0782046486843496</v>
      </c>
      <c r="J14" s="16"/>
      <c r="K14" s="16" t="n">
        <v>0.134398327959182</v>
      </c>
      <c r="L14" s="16"/>
      <c r="M14" s="16" t="n">
        <v>0.129971665229889</v>
      </c>
      <c r="N14" s="16" t="n">
        <v>0.268609369263133</v>
      </c>
      <c r="O14" s="16" t="n">
        <v>0.381945656591865</v>
      </c>
      <c r="P14" s="16" t="n">
        <v>0.311551900232516</v>
      </c>
      <c r="Q14" s="16"/>
      <c r="R14" s="16" t="n">
        <v>0.0241924495720631</v>
      </c>
      <c r="S14" s="16" t="n">
        <v>0.201073217873584</v>
      </c>
      <c r="T14" s="16" t="n">
        <v>0.286195661151221</v>
      </c>
      <c r="U14" s="16" t="n">
        <v>0.245299467077386</v>
      </c>
      <c r="V14" s="16" t="n">
        <v>0.0329534051082395</v>
      </c>
      <c r="W14" s="16"/>
      <c r="X14" s="16" t="n">
        <v>0.108424422571087</v>
      </c>
      <c r="Y14" s="16" t="n">
        <v>0.0235140124965418</v>
      </c>
      <c r="Z14" s="16" t="n">
        <v>0.306820196770721</v>
      </c>
      <c r="AA14" s="16" t="n">
        <v>0.411927124424593</v>
      </c>
      <c r="AB14" s="16" t="n">
        <v>0.371832834347348</v>
      </c>
      <c r="AC14" s="16" t="n">
        <v>0.178556289021753</v>
      </c>
      <c r="AD14" s="16" t="n">
        <v>0.0523587822250962</v>
      </c>
      <c r="AE14" s="16"/>
      <c r="AF14" s="16" t="n">
        <v>0.0369095934545433</v>
      </c>
      <c r="AG14" s="16" t="n">
        <v>0.065325850999589</v>
      </c>
      <c r="AH14" s="16" t="n">
        <v>0.285980497916066</v>
      </c>
      <c r="AI14" s="16" t="n">
        <v>0.0889268138719347</v>
      </c>
      <c r="AJ14" s="16" t="n">
        <v>0.169704789579268</v>
      </c>
      <c r="AK14" s="16" t="n">
        <v>0.0894555022187295</v>
      </c>
      <c r="AL14" s="16" t="n">
        <v>0.0661649164487232</v>
      </c>
      <c r="AM14" s="16" t="n">
        <v>0.181407944867045</v>
      </c>
      <c r="AN14" s="16" t="n">
        <v>0.255926772163141</v>
      </c>
      <c r="AO14" s="16" t="n">
        <v>0.259194260607378</v>
      </c>
      <c r="AP14" s="16" t="n">
        <v>0.549144651558803</v>
      </c>
      <c r="AQ14" s="16"/>
      <c r="AR14" s="16" t="n">
        <v>0.0932943426493366</v>
      </c>
      <c r="AS14" s="16" t="n">
        <v>0.307694131561991</v>
      </c>
      <c r="AT14" s="16" t="n">
        <v>0.224612092126682</v>
      </c>
    </row>
    <row r="15">
      <c r="B15" s="17" t="s">
        <v>156</v>
      </c>
      <c r="C15" s="16" t="n">
        <v>0.150584740104161</v>
      </c>
      <c r="D15" s="16" t="n">
        <v>0.168254047064804</v>
      </c>
      <c r="E15" s="16" t="n">
        <v>0.211377337853659</v>
      </c>
      <c r="F15" s="16" t="n">
        <v>0.132494271467044</v>
      </c>
      <c r="G15" s="16"/>
      <c r="H15" s="16" t="n">
        <v>0.0356660208057426</v>
      </c>
      <c r="I15" s="16" t="n">
        <v>0.172194564273796</v>
      </c>
      <c r="J15" s="16"/>
      <c r="K15" s="16" t="n">
        <v>0.22088251331574</v>
      </c>
      <c r="L15" s="16"/>
      <c r="M15" s="16" t="n">
        <v>0.15051376044451</v>
      </c>
      <c r="N15" s="16" t="n">
        <v>0.109732065462525</v>
      </c>
      <c r="O15" s="16" t="n">
        <v>0.235472942569947</v>
      </c>
      <c r="P15" s="16" t="n">
        <v>0.340616999806485</v>
      </c>
      <c r="Q15" s="16"/>
      <c r="R15" s="16" t="n">
        <v>0.133026450848943</v>
      </c>
      <c r="S15" s="16" t="n">
        <v>0.191400005554612</v>
      </c>
      <c r="T15" s="16" t="n">
        <v>0.0838476710817707</v>
      </c>
      <c r="U15" s="16" t="n">
        <v>0.113761901368059</v>
      </c>
      <c r="V15" s="16" t="n">
        <v>0.202581042798998</v>
      </c>
      <c r="W15" s="16"/>
      <c r="X15" s="16" t="n">
        <v>0.130263612029359</v>
      </c>
      <c r="Y15" s="16" t="n">
        <v>0.117886828020985</v>
      </c>
      <c r="Z15" s="16" t="n">
        <v>0.010517180339118</v>
      </c>
      <c r="AA15" s="16" t="n">
        <v>0.263619475819904</v>
      </c>
      <c r="AB15" s="16" t="n">
        <v>0.31083716189391</v>
      </c>
      <c r="AC15" s="16" t="n">
        <v>0.0426691890674918</v>
      </c>
      <c r="AD15" s="16" t="n">
        <v>0.0979686684554183</v>
      </c>
      <c r="AE15" s="16"/>
      <c r="AF15" s="16" t="n">
        <v>0.0234512939309088</v>
      </c>
      <c r="AG15" s="16" t="n">
        <v>0.00487967766848122</v>
      </c>
      <c r="AH15" s="16" t="n">
        <v>0.0248095582323035</v>
      </c>
      <c r="AI15" s="16" t="n">
        <v>0.0374771820350123</v>
      </c>
      <c r="AJ15" s="16" t="n">
        <v>0.148299024893631</v>
      </c>
      <c r="AK15" s="16" t="n">
        <v>0.290994634698144</v>
      </c>
      <c r="AL15" s="16" t="n">
        <v>0.0267125330028475</v>
      </c>
      <c r="AM15" s="16" t="n">
        <v>0.223668204076687</v>
      </c>
      <c r="AN15" s="16" t="n">
        <v>0.0660148837102139</v>
      </c>
      <c r="AO15" s="16" t="n">
        <v>0.0108605958397335</v>
      </c>
      <c r="AP15" s="16" t="n">
        <v>0</v>
      </c>
      <c r="AQ15" s="16"/>
      <c r="AR15" s="16" t="n">
        <v>0.127226403806975</v>
      </c>
      <c r="AS15" s="16" t="n">
        <v>0.188696392302696</v>
      </c>
      <c r="AT15" s="16" t="n">
        <v>0.191973712196709</v>
      </c>
    </row>
    <row r="16">
      <c r="B16" s="17" t="s">
        <v>157</v>
      </c>
      <c r="C16" s="16" t="n">
        <v>0.146507270410485</v>
      </c>
      <c r="D16" s="16" t="n">
        <v>0.300373441837506</v>
      </c>
      <c r="E16" s="16" t="n">
        <v>0.163131273224781</v>
      </c>
      <c r="F16" s="16" t="n">
        <v>0.124718706492097</v>
      </c>
      <c r="G16" s="16"/>
      <c r="H16" s="16" t="n">
        <v>0.278839988245162</v>
      </c>
      <c r="I16" s="16" t="n">
        <v>0.153746727848227</v>
      </c>
      <c r="J16" s="16"/>
      <c r="K16" s="16" t="n">
        <v>0.189077476855952</v>
      </c>
      <c r="L16" s="16"/>
      <c r="M16" s="16" t="n">
        <v>0.129094537970844</v>
      </c>
      <c r="N16" s="16" t="n">
        <v>0.249037924941863</v>
      </c>
      <c r="O16" s="16" t="n">
        <v>0.302890518079884</v>
      </c>
      <c r="P16" s="16" t="n">
        <v>0.234883459937638</v>
      </c>
      <c r="Q16" s="16"/>
      <c r="R16" s="16" t="n">
        <v>0.279383641165443</v>
      </c>
      <c r="S16" s="16" t="n">
        <v>0.17764307402142</v>
      </c>
      <c r="T16" s="16" t="n">
        <v>0.212122041088147</v>
      </c>
      <c r="U16" s="16" t="n">
        <v>0.0920955675308697</v>
      </c>
      <c r="V16" s="16" t="n">
        <v>0.112754586503322</v>
      </c>
      <c r="W16" s="16"/>
      <c r="X16" s="16" t="n">
        <v>0.119327692369058</v>
      </c>
      <c r="Y16" s="16" t="n">
        <v>0.065512280387831</v>
      </c>
      <c r="Z16" s="16" t="n">
        <v>0.379892558913949</v>
      </c>
      <c r="AA16" s="16" t="n">
        <v>0.178659820896519</v>
      </c>
      <c r="AB16" s="16" t="n">
        <v>0.157753319708173</v>
      </c>
      <c r="AC16" s="16" t="n">
        <v>0.183591594424457</v>
      </c>
      <c r="AD16" s="16" t="n">
        <v>0.415070657540097</v>
      </c>
      <c r="AE16" s="16"/>
      <c r="AF16" s="16" t="n">
        <v>0.456201195601686</v>
      </c>
      <c r="AG16" s="16" t="n">
        <v>0.170375942725506</v>
      </c>
      <c r="AH16" s="16" t="n">
        <v>0.25668918632197</v>
      </c>
      <c r="AI16" s="16" t="n">
        <v>0.093218976471823</v>
      </c>
      <c r="AJ16" s="16" t="n">
        <v>0.344932492566985</v>
      </c>
      <c r="AK16" s="16" t="n">
        <v>0.172559404156053</v>
      </c>
      <c r="AL16" s="16" t="n">
        <v>0.0558027920529016</v>
      </c>
      <c r="AM16" s="16" t="n">
        <v>0.0872870010317077</v>
      </c>
      <c r="AN16" s="16" t="n">
        <v>0</v>
      </c>
      <c r="AO16" s="16" t="n">
        <v>0</v>
      </c>
      <c r="AP16" s="16" t="n">
        <v>0.145105816040456</v>
      </c>
      <c r="AQ16" s="16"/>
      <c r="AR16" s="16" t="n">
        <v>0.19384247136338</v>
      </c>
      <c r="AS16" s="16" t="n">
        <v>0.0396538298795152</v>
      </c>
      <c r="AT16" s="16" t="n">
        <v>0.0782866893192241</v>
      </c>
    </row>
    <row r="17">
      <c r="B17" s="17" t="s">
        <v>158</v>
      </c>
      <c r="C17" s="16" t="n">
        <v>0.0972048263260243</v>
      </c>
      <c r="D17" s="16" t="n">
        <v>0.0512281759544261</v>
      </c>
      <c r="E17" s="16" t="n">
        <v>0.18206792374117</v>
      </c>
      <c r="F17" s="16" t="n">
        <v>0.0799344417518771</v>
      </c>
      <c r="G17" s="16"/>
      <c r="H17" s="16" t="n">
        <v>0.0639690438799642</v>
      </c>
      <c r="I17" s="16" t="n">
        <v>0.0689690863054476</v>
      </c>
      <c r="J17" s="16"/>
      <c r="K17" s="16" t="n">
        <v>0.114027928807344</v>
      </c>
      <c r="L17" s="16"/>
      <c r="M17" s="16" t="n">
        <v>0.0772524693773645</v>
      </c>
      <c r="N17" s="16" t="n">
        <v>0.204281750721367</v>
      </c>
      <c r="O17" s="16" t="n">
        <v>0.31117128147965</v>
      </c>
      <c r="P17" s="16" t="n">
        <v>0.195554788221303</v>
      </c>
      <c r="Q17" s="16"/>
      <c r="R17" s="16" t="n">
        <v>0.147340248926874</v>
      </c>
      <c r="S17" s="16" t="n">
        <v>0.290590779039066</v>
      </c>
      <c r="T17" s="16" t="n">
        <v>0.223382000811623</v>
      </c>
      <c r="U17" s="16" t="n">
        <v>0.0351352987936323</v>
      </c>
      <c r="V17" s="16" t="n">
        <v>0.00547045508508076</v>
      </c>
      <c r="W17" s="16"/>
      <c r="X17" s="16" t="n">
        <v>0.0789196941172172</v>
      </c>
      <c r="Y17" s="16" t="n">
        <v>0.0122534466616752</v>
      </c>
      <c r="Z17" s="16" t="n">
        <v>0.279350463392574</v>
      </c>
      <c r="AA17" s="16" t="n">
        <v>0.0977175161755897</v>
      </c>
      <c r="AB17" s="16" t="n">
        <v>0.23411855924238</v>
      </c>
      <c r="AC17" s="16" t="n">
        <v>0.127391447331542</v>
      </c>
      <c r="AD17" s="16" t="n">
        <v>0.365212675933855</v>
      </c>
      <c r="AE17" s="16"/>
      <c r="AF17" s="16" t="n">
        <v>0.0116422997286346</v>
      </c>
      <c r="AG17" s="16" t="n">
        <v>0.00793392774146516</v>
      </c>
      <c r="AH17" s="16" t="n">
        <v>0.281763691463415</v>
      </c>
      <c r="AI17" s="16" t="n">
        <v>0.125265979483305</v>
      </c>
      <c r="AJ17" s="16" t="n">
        <v>0.185177701823806</v>
      </c>
      <c r="AK17" s="16" t="n">
        <v>0.0786915134266329</v>
      </c>
      <c r="AL17" s="16" t="n">
        <v>0.0323568188102163</v>
      </c>
      <c r="AM17" s="16" t="n">
        <v>0.101592555813451</v>
      </c>
      <c r="AN17" s="16" t="n">
        <v>0.140325497281378</v>
      </c>
      <c r="AO17" s="16" t="n">
        <v>0.140796253680012</v>
      </c>
      <c r="AP17" s="16" t="n">
        <v>0.146181357807345</v>
      </c>
      <c r="AQ17" s="16"/>
      <c r="AR17" s="16" t="n">
        <v>0.0842353193888299</v>
      </c>
      <c r="AS17" s="16" t="n">
        <v>0.212485289253713</v>
      </c>
      <c r="AT17" s="16" t="n">
        <v>0.070447835735384</v>
      </c>
    </row>
    <row r="18">
      <c r="B18" s="17" t="s">
        <v>159</v>
      </c>
      <c r="C18" s="16" t="n">
        <v>0.0890222951367076</v>
      </c>
      <c r="D18" s="16" t="n">
        <v>0.0593664521710457</v>
      </c>
      <c r="E18" s="16" t="n">
        <v>0.123440974636046</v>
      </c>
      <c r="F18" s="16" t="n">
        <v>0.0832618292523348</v>
      </c>
      <c r="G18" s="16"/>
      <c r="H18" s="16" t="n">
        <v>0.248606865979128</v>
      </c>
      <c r="I18" s="16" t="n">
        <v>0.0929710882496645</v>
      </c>
      <c r="J18" s="16"/>
      <c r="K18" s="16" t="n">
        <v>0.078329026509635</v>
      </c>
      <c r="L18" s="16"/>
      <c r="M18" s="16" t="n">
        <v>0.0849928303452351</v>
      </c>
      <c r="N18" s="16" t="n">
        <v>0.0851594462934832</v>
      </c>
      <c r="O18" s="16" t="n">
        <v>0.180965083874491</v>
      </c>
      <c r="P18" s="16" t="n">
        <v>0.238396843716386</v>
      </c>
      <c r="Q18" s="16"/>
      <c r="R18" s="16" t="n">
        <v>0.00493805872610336</v>
      </c>
      <c r="S18" s="16" t="n">
        <v>0.00150953053776084</v>
      </c>
      <c r="T18" s="16" t="n">
        <v>0.073008078207711</v>
      </c>
      <c r="U18" s="16" t="n">
        <v>0.110010262331217</v>
      </c>
      <c r="V18" s="16" t="n">
        <v>0.125049568499142</v>
      </c>
      <c r="W18" s="16"/>
      <c r="X18" s="16" t="n">
        <v>0.129900490222879</v>
      </c>
      <c r="Y18" s="16" t="n">
        <v>0.0497659664395269</v>
      </c>
      <c r="Z18" s="16" t="n">
        <v>0.140419455947936</v>
      </c>
      <c r="AA18" s="16" t="n">
        <v>0.00940183065736428</v>
      </c>
      <c r="AB18" s="16" t="n">
        <v>0.0677406906693714</v>
      </c>
      <c r="AC18" s="16" t="n">
        <v>0.172438880991908</v>
      </c>
      <c r="AD18" s="16" t="n">
        <v>0.0304258377739581</v>
      </c>
      <c r="AE18" s="16"/>
      <c r="AF18" s="16" t="n">
        <v>0.0175066519910702</v>
      </c>
      <c r="AG18" s="16" t="n">
        <v>0.00364094430922638</v>
      </c>
      <c r="AH18" s="16" t="n">
        <v>0.0402559200230701</v>
      </c>
      <c r="AI18" s="16" t="n">
        <v>0.0203401478465663</v>
      </c>
      <c r="AJ18" s="16" t="n">
        <v>0.0340926058492289</v>
      </c>
      <c r="AK18" s="16" t="n">
        <v>0.168042956493736</v>
      </c>
      <c r="AL18" s="16" t="n">
        <v>0.236789859025107</v>
      </c>
      <c r="AM18" s="16" t="n">
        <v>0.087271324007313</v>
      </c>
      <c r="AN18" s="16" t="n">
        <v>0.172825194172</v>
      </c>
      <c r="AO18" s="16" t="n">
        <v>0</v>
      </c>
      <c r="AP18" s="16" t="n">
        <v>0.00674775639403542</v>
      </c>
      <c r="AQ18" s="16"/>
      <c r="AR18" s="16" t="n">
        <v>0.0500086411564411</v>
      </c>
      <c r="AS18" s="16" t="n">
        <v>0.107484566243381</v>
      </c>
      <c r="AT18" s="16" t="n">
        <v>0.182033484304777</v>
      </c>
    </row>
    <row r="19">
      <c r="B19" s="17" t="s">
        <v>160</v>
      </c>
      <c r="C19" s="16" t="n">
        <v>0.083867806904442</v>
      </c>
      <c r="D19" s="16" t="n">
        <v>0.085889449122003</v>
      </c>
      <c r="E19" s="16" t="n">
        <v>0.17987148184791</v>
      </c>
      <c r="F19" s="16" t="n">
        <v>0.0582241041265212</v>
      </c>
      <c r="G19" s="16"/>
      <c r="H19" s="16" t="n">
        <v>0.0185549049038385</v>
      </c>
      <c r="I19" s="16" t="n">
        <v>0.101817582322307</v>
      </c>
      <c r="J19" s="16"/>
      <c r="K19" s="16" t="n">
        <v>0.0453439146319912</v>
      </c>
      <c r="L19" s="16"/>
      <c r="M19" s="16" t="n">
        <v>0.0762788082635117</v>
      </c>
      <c r="N19" s="16" t="n">
        <v>0.102572031978532</v>
      </c>
      <c r="O19" s="16" t="n">
        <v>0.185399047087266</v>
      </c>
      <c r="P19" s="16" t="n">
        <v>0.315559285138408</v>
      </c>
      <c r="Q19" s="16"/>
      <c r="R19" s="16" t="n">
        <v>0.143888160953449</v>
      </c>
      <c r="S19" s="16" t="n">
        <v>0.194440650495886</v>
      </c>
      <c r="T19" s="16" t="n">
        <v>0.107397551703137</v>
      </c>
      <c r="U19" s="16" t="n">
        <v>0.025787223247542</v>
      </c>
      <c r="V19" s="16" t="n">
        <v>0.0661334305177589</v>
      </c>
      <c r="W19" s="16"/>
      <c r="X19" s="16" t="n">
        <v>0.0810882506118278</v>
      </c>
      <c r="Y19" s="16" t="n">
        <v>0.104938781297438</v>
      </c>
      <c r="Z19" s="16" t="n">
        <v>0.131405651024599</v>
      </c>
      <c r="AA19" s="16" t="n">
        <v>0.126233399138576</v>
      </c>
      <c r="AB19" s="16" t="n">
        <v>0.0704720754884468</v>
      </c>
      <c r="AC19" s="16" t="n">
        <v>0.0621757028579016</v>
      </c>
      <c r="AD19" s="16" t="n">
        <v>0.0339571824389566</v>
      </c>
      <c r="AE19" s="16"/>
      <c r="AF19" s="16" t="n">
        <v>0.0210748237293061</v>
      </c>
      <c r="AG19" s="16" t="n">
        <v>0.00513179251536765</v>
      </c>
      <c r="AH19" s="16" t="n">
        <v>0.243800735928458</v>
      </c>
      <c r="AI19" s="16" t="n">
        <v>0.0738732671916894</v>
      </c>
      <c r="AJ19" s="16" t="n">
        <v>0.0446649384655389</v>
      </c>
      <c r="AK19" s="16" t="n">
        <v>0.0756243716480372</v>
      </c>
      <c r="AL19" s="16" t="n">
        <v>0.247988362216757</v>
      </c>
      <c r="AM19" s="16" t="n">
        <v>0.0773145946715953</v>
      </c>
      <c r="AN19" s="16" t="n">
        <v>0.0485473253147366</v>
      </c>
      <c r="AO19" s="16" t="n">
        <v>0.132095564646389</v>
      </c>
      <c r="AP19" s="16" t="n">
        <v>0.00264415108159265</v>
      </c>
      <c r="AQ19" s="16"/>
      <c r="AR19" s="16" t="n">
        <v>0.102401557125604</v>
      </c>
      <c r="AS19" s="16" t="n">
        <v>0.104757126938512</v>
      </c>
      <c r="AT19" s="16" t="n">
        <v>0.024008125003052</v>
      </c>
    </row>
    <row r="20">
      <c r="B20" s="17" t="s">
        <v>161</v>
      </c>
      <c r="C20" s="16" t="n">
        <v>0.0684530948729632</v>
      </c>
      <c r="D20" s="16" t="n">
        <v>0.155550878260955</v>
      </c>
      <c r="E20" s="16" t="n">
        <v>0.0970076140728942</v>
      </c>
      <c r="F20" s="16" t="n">
        <v>0.0510513078458377</v>
      </c>
      <c r="G20" s="16"/>
      <c r="H20" s="16" t="n">
        <v>0.267380512186145</v>
      </c>
      <c r="I20" s="16" t="n">
        <v>0.025637204079253</v>
      </c>
      <c r="J20" s="16"/>
      <c r="K20" s="16" t="n">
        <v>0.0464915664303049</v>
      </c>
      <c r="L20" s="16"/>
      <c r="M20" s="16" t="n">
        <v>0.0557367130488906</v>
      </c>
      <c r="N20" s="16" t="n">
        <v>0.124914445666207</v>
      </c>
      <c r="O20" s="16" t="n">
        <v>0.235914361934122</v>
      </c>
      <c r="P20" s="16" t="n">
        <v>0.158882549751762</v>
      </c>
      <c r="Q20" s="16"/>
      <c r="R20" s="16" t="n">
        <v>0</v>
      </c>
      <c r="S20" s="16" t="n">
        <v>0.106105111725345</v>
      </c>
      <c r="T20" s="16" t="n">
        <v>0.200940535135732</v>
      </c>
      <c r="U20" s="16" t="n">
        <v>0.0184941001155017</v>
      </c>
      <c r="V20" s="16" t="n">
        <v>0.0304953662520684</v>
      </c>
      <c r="W20" s="16"/>
      <c r="X20" s="16" t="n">
        <v>0.0808813927090677</v>
      </c>
      <c r="Y20" s="16" t="n">
        <v>0.00684659824329047</v>
      </c>
      <c r="Z20" s="16" t="n">
        <v>0.16154529861943</v>
      </c>
      <c r="AA20" s="16" t="n">
        <v>0.0986026365363474</v>
      </c>
      <c r="AB20" s="16" t="n">
        <v>0.115753231480497</v>
      </c>
      <c r="AC20" s="16" t="n">
        <v>0.0902147631482017</v>
      </c>
      <c r="AD20" s="16" t="n">
        <v>0.033452696413505</v>
      </c>
      <c r="AE20" s="16"/>
      <c r="AF20" s="16" t="n">
        <v>0.00734533431351192</v>
      </c>
      <c r="AG20" s="16" t="n">
        <v>0.0104857372543604</v>
      </c>
      <c r="AH20" s="16" t="n">
        <v>0.0614911736770717</v>
      </c>
      <c r="AI20" s="16" t="n">
        <v>0.0719055796159918</v>
      </c>
      <c r="AJ20" s="16" t="n">
        <v>0.185773472865551</v>
      </c>
      <c r="AK20" s="16" t="n">
        <v>0.00363757655055577</v>
      </c>
      <c r="AL20" s="16" t="n">
        <v>0.244182319671271</v>
      </c>
      <c r="AM20" s="16" t="n">
        <v>0.147122655810963</v>
      </c>
      <c r="AN20" s="16" t="n">
        <v>0.0485473253147366</v>
      </c>
      <c r="AO20" s="16" t="n">
        <v>0.129113831511259</v>
      </c>
      <c r="AP20" s="16" t="n">
        <v>0.00333663531082368</v>
      </c>
      <c r="AQ20" s="16"/>
      <c r="AR20" s="16" t="n">
        <v>0.0549039879769508</v>
      </c>
      <c r="AS20" s="16" t="n">
        <v>0.184952672435857</v>
      </c>
      <c r="AT20" s="16" t="n">
        <v>0.0425786078219053</v>
      </c>
    </row>
    <row r="21">
      <c r="B21" s="17" t="s">
        <v>162</v>
      </c>
      <c r="C21" s="16" t="n">
        <v>0.0417304805646771</v>
      </c>
      <c r="D21" s="16" t="n">
        <v>0.0203708907879886</v>
      </c>
      <c r="E21" s="16" t="n">
        <v>0.0777060964652457</v>
      </c>
      <c r="F21" s="16" t="n">
        <v>0.0346203250560137</v>
      </c>
      <c r="G21" s="16"/>
      <c r="H21" s="16" t="n">
        <v>0.00788854968783359</v>
      </c>
      <c r="I21" s="16" t="n">
        <v>0.0431979441989278</v>
      </c>
      <c r="J21" s="16"/>
      <c r="K21" s="16" t="n">
        <v>0.0519808905819616</v>
      </c>
      <c r="L21" s="16"/>
      <c r="M21" s="16" t="n">
        <v>0.0332472956065638</v>
      </c>
      <c r="N21" s="16" t="n">
        <v>0.0700484129349451</v>
      </c>
      <c r="O21" s="16" t="n">
        <v>0.172562534763487</v>
      </c>
      <c r="P21" s="16" t="n">
        <v>0.144887383337386</v>
      </c>
      <c r="Q21" s="16"/>
      <c r="R21" s="16" t="n">
        <v>0.0133307394675574</v>
      </c>
      <c r="S21" s="16" t="n">
        <v>0.0964101902476548</v>
      </c>
      <c r="T21" s="16" t="n">
        <v>0.0595643680851325</v>
      </c>
      <c r="U21" s="16" t="n">
        <v>0.0330736993010953</v>
      </c>
      <c r="V21" s="16" t="n">
        <v>0.0278869468783472</v>
      </c>
      <c r="W21" s="16"/>
      <c r="X21" s="16" t="n">
        <v>0.0516516519087288</v>
      </c>
      <c r="Y21" s="16" t="n">
        <v>0.0152739866549439</v>
      </c>
      <c r="Z21" s="16" t="n">
        <v>0.135131531929787</v>
      </c>
      <c r="AA21" s="16" t="n">
        <v>0.0179684453806556</v>
      </c>
      <c r="AB21" s="16" t="n">
        <v>0.0581935621100739</v>
      </c>
      <c r="AC21" s="16" t="n">
        <v>0.0729010751076725</v>
      </c>
      <c r="AD21" s="16" t="n">
        <v>0.0162923351004215</v>
      </c>
      <c r="AE21" s="16"/>
      <c r="AF21" s="16" t="n">
        <v>0.0424052003202008</v>
      </c>
      <c r="AG21" s="16" t="n">
        <v>0.00320384863590764</v>
      </c>
      <c r="AH21" s="16" t="n">
        <v>0.0157456592744233</v>
      </c>
      <c r="AI21" s="16" t="n">
        <v>0.0594148549241868</v>
      </c>
      <c r="AJ21" s="16" t="n">
        <v>0.274254833561165</v>
      </c>
      <c r="AK21" s="16" t="n">
        <v>0.00575370677253423</v>
      </c>
      <c r="AL21" s="16" t="n">
        <v>0.0144548912503382</v>
      </c>
      <c r="AM21" s="16" t="n">
        <v>0.0730614658742915</v>
      </c>
      <c r="AN21" s="16" t="n">
        <v>0.047361124680453</v>
      </c>
      <c r="AO21" s="16" t="n">
        <v>0.00966728661848331</v>
      </c>
      <c r="AP21" s="16" t="n">
        <v>0</v>
      </c>
      <c r="AQ21" s="16"/>
      <c r="AR21" s="16" t="n">
        <v>0.0385092575722826</v>
      </c>
      <c r="AS21" s="16" t="n">
        <v>0.093333039120974</v>
      </c>
      <c r="AT21" s="16" t="n">
        <v>0.022946008559608</v>
      </c>
    </row>
    <row r="22">
      <c r="B22" s="17" t="s">
        <v>163</v>
      </c>
      <c r="C22" s="16" t="n">
        <v>0.0381249201692249</v>
      </c>
      <c r="D22" s="16" t="n">
        <v>0.019697918764791</v>
      </c>
      <c r="E22" s="16" t="n">
        <v>0.0959748353773292</v>
      </c>
      <c r="F22" s="16" t="n">
        <v>0.0248925398182913</v>
      </c>
      <c r="G22" s="16"/>
      <c r="H22" s="16" t="n">
        <v>0.00554484110885497</v>
      </c>
      <c r="I22" s="16" t="n">
        <v>0.0428657319077016</v>
      </c>
      <c r="J22" s="16"/>
      <c r="K22" s="16" t="n">
        <v>0.0216182547750578</v>
      </c>
      <c r="L22" s="16"/>
      <c r="M22" s="16" t="n">
        <v>0.0234630785561796</v>
      </c>
      <c r="N22" s="16" t="n">
        <v>0.119122304427884</v>
      </c>
      <c r="O22" s="16" t="n">
        <v>0.160216023024419</v>
      </c>
      <c r="P22" s="16" t="n">
        <v>0.213876512420918</v>
      </c>
      <c r="Q22" s="16"/>
      <c r="R22" s="16" t="n">
        <v>0.167772727882073</v>
      </c>
      <c r="S22" s="16" t="n">
        <v>0.00773781731654248</v>
      </c>
      <c r="T22" s="16" t="n">
        <v>0.103041628555489</v>
      </c>
      <c r="U22" s="16" t="n">
        <v>0.0141640706975074</v>
      </c>
      <c r="V22" s="16" t="n">
        <v>0.00266285979333349</v>
      </c>
      <c r="W22" s="16"/>
      <c r="X22" s="16" t="n">
        <v>0.030244602267048</v>
      </c>
      <c r="Y22" s="16" t="n">
        <v>0.00987722035160691</v>
      </c>
      <c r="Z22" s="16" t="n">
        <v>0.0231771840347174</v>
      </c>
      <c r="AA22" s="16" t="n">
        <v>0.00777480430383214</v>
      </c>
      <c r="AB22" s="16" t="n">
        <v>0.12761642717967</v>
      </c>
      <c r="AC22" s="16" t="n">
        <v>0.0562050902780951</v>
      </c>
      <c r="AD22" s="16" t="n">
        <v>0.388479321990023</v>
      </c>
      <c r="AE22" s="16"/>
      <c r="AF22" s="16" t="n">
        <v>0.00744982973203201</v>
      </c>
      <c r="AG22" s="16" t="n">
        <v>0.00131128701995623</v>
      </c>
      <c r="AH22" s="16" t="n">
        <v>0.0346711976458898</v>
      </c>
      <c r="AI22" s="16" t="n">
        <v>0.0156522823981282</v>
      </c>
      <c r="AJ22" s="16" t="n">
        <v>0.00986004049741219</v>
      </c>
      <c r="AK22" s="16" t="n">
        <v>0.0198807078050033</v>
      </c>
      <c r="AL22" s="16" t="n">
        <v>0.239803501836785</v>
      </c>
      <c r="AM22" s="16" t="n">
        <v>0.0420310980382737</v>
      </c>
      <c r="AN22" s="16" t="n">
        <v>0.04382871893589</v>
      </c>
      <c r="AO22" s="16" t="n">
        <v>0.140796253680012</v>
      </c>
      <c r="AP22" s="16" t="n">
        <v>0.00145945423085012</v>
      </c>
      <c r="AQ22" s="16"/>
      <c r="AR22" s="16" t="n">
        <v>0.00524832703453675</v>
      </c>
      <c r="AS22" s="16" t="n">
        <v>0.199339909122315</v>
      </c>
      <c r="AT22" s="16" t="n">
        <v>0.039531764833356</v>
      </c>
    </row>
    <row r="23">
      <c r="B23" s="17" t="s">
        <v>164</v>
      </c>
      <c r="C23" s="16" t="n">
        <v>0.0300670759540885</v>
      </c>
      <c r="D23" s="16" t="n">
        <v>0.0130328061027689</v>
      </c>
      <c r="E23" s="16" t="n">
        <v>0.0717893951169952</v>
      </c>
      <c r="F23" s="16" t="n">
        <v>0.0209468009761203</v>
      </c>
      <c r="G23" s="16"/>
      <c r="H23" s="16" t="n">
        <v>0.014557361274909</v>
      </c>
      <c r="I23" s="16" t="n">
        <v>0.0185722711281764</v>
      </c>
      <c r="J23" s="16"/>
      <c r="K23" s="16" t="n">
        <v>0.0702470346363329</v>
      </c>
      <c r="L23" s="16"/>
      <c r="M23" s="16" t="n">
        <v>0.0117315392780898</v>
      </c>
      <c r="N23" s="16" t="n">
        <v>0.131354859604794</v>
      </c>
      <c r="O23" s="16" t="n">
        <v>0.222097848440919</v>
      </c>
      <c r="P23" s="16" t="n">
        <v>0.102306920581028</v>
      </c>
      <c r="Q23" s="16"/>
      <c r="R23" s="16" t="n">
        <v>0.00246902936305168</v>
      </c>
      <c r="S23" s="16" t="n">
        <v>0.00726086163909711</v>
      </c>
      <c r="T23" s="16" t="n">
        <v>0.0519276542747391</v>
      </c>
      <c r="U23" s="16" t="n">
        <v>0.0706768349563776</v>
      </c>
      <c r="V23" s="16" t="n">
        <v>0.00471177539642865</v>
      </c>
      <c r="W23" s="16"/>
      <c r="X23" s="16" t="n">
        <v>0.0000742959564121935</v>
      </c>
      <c r="Y23" s="16" t="n">
        <v>0.0136931964865809</v>
      </c>
      <c r="Z23" s="16" t="n">
        <v>0.0355641939020732</v>
      </c>
      <c r="AA23" s="16" t="n">
        <v>0.00452847487270037</v>
      </c>
      <c r="AB23" s="16" t="n">
        <v>0.260782736242694</v>
      </c>
      <c r="AC23" s="16" t="n">
        <v>0.126960798322121</v>
      </c>
      <c r="AD23" s="16" t="n">
        <v>0.00872175451057005</v>
      </c>
      <c r="AE23" s="16"/>
      <c r="AF23" s="16" t="n">
        <v>0.0129013539203933</v>
      </c>
      <c r="AG23" s="16" t="n">
        <v>0.00174838269327498</v>
      </c>
      <c r="AH23" s="16" t="n">
        <v>0.0394855446792446</v>
      </c>
      <c r="AI23" s="16" t="n">
        <v>0.0918221444836307</v>
      </c>
      <c r="AJ23" s="16" t="n">
        <v>0.0403909911264433</v>
      </c>
      <c r="AK23" s="16" t="n">
        <v>0.0481327886028011</v>
      </c>
      <c r="AL23" s="16" t="n">
        <v>0.0211519743783639</v>
      </c>
      <c r="AM23" s="16" t="n">
        <v>0.0109192538947416</v>
      </c>
      <c r="AN23" s="16" t="n">
        <v>0.130055859890162</v>
      </c>
      <c r="AO23" s="16" t="n">
        <v>0</v>
      </c>
      <c r="AP23" s="16" t="n">
        <v>0.000383057537657785</v>
      </c>
      <c r="AQ23" s="16"/>
      <c r="AR23" s="16" t="n">
        <v>0.00617444042921402</v>
      </c>
      <c r="AS23" s="16" t="n">
        <v>0.0978652164935005</v>
      </c>
      <c r="AT23" s="16" t="n">
        <v>0.0571754887589466</v>
      </c>
    </row>
    <row r="24">
      <c r="B24" s="17" t="s">
        <v>165</v>
      </c>
      <c r="C24" s="16" t="n">
        <v>0.0228309042360015</v>
      </c>
      <c r="D24" s="16" t="n">
        <v>0.0230209170758401</v>
      </c>
      <c r="E24" s="16" t="n">
        <v>0.0275764753426409</v>
      </c>
      <c r="F24" s="16" t="n">
        <v>0.021553127188257</v>
      </c>
      <c r="G24" s="16"/>
      <c r="H24" s="16" t="n">
        <v>0.229482891133454</v>
      </c>
      <c r="I24" s="16" t="n">
        <v>0.0166252738703704</v>
      </c>
      <c r="J24" s="16"/>
      <c r="K24" s="16" t="n">
        <v>0.0094315017072534</v>
      </c>
      <c r="L24" s="16"/>
      <c r="M24" s="16" t="n">
        <v>0.010757878164237</v>
      </c>
      <c r="N24" s="16" t="n">
        <v>0.078719032354897</v>
      </c>
      <c r="O24" s="16" t="n">
        <v>0.141597331444968</v>
      </c>
      <c r="P24" s="16" t="n">
        <v>0.231588680932149</v>
      </c>
      <c r="Q24" s="16"/>
      <c r="R24" s="16" t="n">
        <v>0</v>
      </c>
      <c r="S24" s="16" t="n">
        <v>0.00406428753814795</v>
      </c>
      <c r="T24" s="16" t="n">
        <v>0.0316533985658866</v>
      </c>
      <c r="U24" s="16" t="n">
        <v>0.0136839554027557</v>
      </c>
      <c r="V24" s="16" t="n">
        <v>0.0332969786133028</v>
      </c>
      <c r="W24" s="16"/>
      <c r="X24" s="16" t="n">
        <v>0.000612708462331774</v>
      </c>
      <c r="Y24" s="16" t="n">
        <v>0.0153027044035625</v>
      </c>
      <c r="Z24" s="16" t="n">
        <v>0.0105340535387714</v>
      </c>
      <c r="AA24" s="16" t="n">
        <v>0.0887364646360324</v>
      </c>
      <c r="AB24" s="16" t="n">
        <v>0.0821423330730597</v>
      </c>
      <c r="AC24" s="16" t="n">
        <v>0.0163349340257176</v>
      </c>
      <c r="AD24" s="16" t="n">
        <v>0.026050715680383</v>
      </c>
      <c r="AE24" s="16"/>
      <c r="AF24" s="16" t="n">
        <v>0.0137294894157942</v>
      </c>
      <c r="AG24" s="16" t="n">
        <v>0.00364094430922638</v>
      </c>
      <c r="AH24" s="16" t="n">
        <v>0.246900892250145</v>
      </c>
      <c r="AI24" s="16" t="n">
        <v>0.0520589366624649</v>
      </c>
      <c r="AJ24" s="16" t="n">
        <v>0.0148828699077374</v>
      </c>
      <c r="AK24" s="16" t="n">
        <v>0.00444095558417976</v>
      </c>
      <c r="AL24" s="16" t="n">
        <v>0.00110311762287968</v>
      </c>
      <c r="AM24" s="16" t="n">
        <v>0.00635630806863027</v>
      </c>
      <c r="AN24" s="16" t="n">
        <v>0.134646389970045</v>
      </c>
      <c r="AO24" s="16" t="n">
        <v>0.00966728661848331</v>
      </c>
      <c r="AP24" s="16" t="n">
        <v>0.00410360531244277</v>
      </c>
      <c r="AQ24" s="16"/>
      <c r="AR24" s="16" t="n">
        <v>0.0226200145291664</v>
      </c>
      <c r="AS24" s="16" t="n">
        <v>0.0224071572198531</v>
      </c>
      <c r="AT24" s="16" t="n">
        <v>0.0236103499357107</v>
      </c>
    </row>
    <row r="25">
      <c r="B25" s="17" t="s">
        <v>166</v>
      </c>
      <c r="C25" s="16" t="n">
        <v>0.0152707557070972</v>
      </c>
      <c r="D25" s="16" t="n">
        <v>0.00472307505390953</v>
      </c>
      <c r="E25" s="16" t="n">
        <v>0.0654785520110133</v>
      </c>
      <c r="F25" s="16" t="n">
        <v>0.00317108572067179</v>
      </c>
      <c r="G25" s="16"/>
      <c r="H25" s="16" t="n">
        <v>0.0197510110261894</v>
      </c>
      <c r="I25" s="16" t="n">
        <v>0.00334821941527862</v>
      </c>
      <c r="J25" s="16"/>
      <c r="K25" s="16" t="n">
        <v>0.0390280318068953</v>
      </c>
      <c r="L25" s="16"/>
      <c r="M25" s="16" t="n">
        <v>0.0117315392780898</v>
      </c>
      <c r="N25" s="16" t="n">
        <v>0.0166216192944968</v>
      </c>
      <c r="O25" s="16" t="n">
        <v>0.0909116496663377</v>
      </c>
      <c r="P25" s="16" t="n">
        <v>0.107533416863687</v>
      </c>
      <c r="Q25" s="16"/>
      <c r="R25" s="16" t="n">
        <v>0.00246902936305168</v>
      </c>
      <c r="S25" s="16" t="n">
        <v>0.00174800837648352</v>
      </c>
      <c r="T25" s="16" t="n">
        <v>0.0124967753347621</v>
      </c>
      <c r="U25" s="16" t="n">
        <v>0.0473731696682618</v>
      </c>
      <c r="V25" s="16" t="n">
        <v>0.00309881438312186</v>
      </c>
      <c r="W25" s="16"/>
      <c r="X25" s="16" t="n">
        <v>0.0000742959564121935</v>
      </c>
      <c r="Y25" s="16" t="n">
        <v>0.00303062210831644</v>
      </c>
      <c r="Z25" s="16" t="n">
        <v>0.000332837032186393</v>
      </c>
      <c r="AA25" s="16" t="n">
        <v>0.0108535302204469</v>
      </c>
      <c r="AB25" s="16" t="n">
        <v>0.154487623365174</v>
      </c>
      <c r="AC25" s="16" t="n">
        <v>0.0226862788041278</v>
      </c>
      <c r="AD25" s="16" t="n">
        <v>0.00863981397177519</v>
      </c>
      <c r="AE25" s="16"/>
      <c r="AF25" s="16" t="n">
        <v>0.00744982973203201</v>
      </c>
      <c r="AG25" s="16" t="n">
        <v>0.000874191346637488</v>
      </c>
      <c r="AH25" s="16" t="n">
        <v>0.00866309249519821</v>
      </c>
      <c r="AI25" s="16" t="n">
        <v>0.00987967763698701</v>
      </c>
      <c r="AJ25" s="16" t="n">
        <v>0.0122939798074456</v>
      </c>
      <c r="AK25" s="16" t="n">
        <v>0.0400736760967746</v>
      </c>
      <c r="AL25" s="16" t="n">
        <v>0.0182621647914048</v>
      </c>
      <c r="AM25" s="16" t="n">
        <v>0.00154207924744107</v>
      </c>
      <c r="AN25" s="16" t="n">
        <v>0</v>
      </c>
      <c r="AO25" s="16" t="n">
        <v>0.0116824221687527</v>
      </c>
      <c r="AP25" s="16" t="n">
        <v>0.00264415108159265</v>
      </c>
      <c r="AQ25" s="16"/>
      <c r="AR25" s="16" t="n">
        <v>0.00181114163207149</v>
      </c>
      <c r="AS25" s="16" t="n">
        <v>0.0947068923443683</v>
      </c>
      <c r="AT25" s="16" t="n">
        <v>0.00874690268990796</v>
      </c>
    </row>
    <row r="26">
      <c r="B26" s="17" t="s">
        <v>167</v>
      </c>
      <c r="C26" s="16" t="n">
        <v>0.0106657035106489</v>
      </c>
      <c r="D26" s="16" t="n">
        <v>0.00130616226998233</v>
      </c>
      <c r="E26" s="16" t="n">
        <v>0.0263572664361812</v>
      </c>
      <c r="F26" s="16" t="n">
        <v>0.00756931998304609</v>
      </c>
      <c r="G26" s="16"/>
      <c r="H26" s="16" t="n">
        <v>0.0039863720912438</v>
      </c>
      <c r="I26" s="16" t="n">
        <v>0.0106722316310205</v>
      </c>
      <c r="J26" s="16"/>
      <c r="K26" s="16" t="n">
        <v>0.0149272345512163</v>
      </c>
      <c r="L26" s="16"/>
      <c r="M26" s="16" t="n">
        <v>0</v>
      </c>
      <c r="N26" s="16" t="n">
        <v>0.092390826622621</v>
      </c>
      <c r="O26" s="16" t="n">
        <v>0.0491670988039594</v>
      </c>
      <c r="P26" s="16" t="n">
        <v>0.047821551214171</v>
      </c>
      <c r="Q26" s="16"/>
      <c r="R26" s="16" t="n">
        <v>0.00246902936305168</v>
      </c>
      <c r="S26" s="16" t="n">
        <v>0.00748020625045958</v>
      </c>
      <c r="T26" s="16" t="n">
        <v>0.0373639180988742</v>
      </c>
      <c r="U26" s="16" t="n">
        <v>0.00391850385222055</v>
      </c>
      <c r="V26" s="16" t="n">
        <v>0.00288243441432375</v>
      </c>
      <c r="W26" s="16"/>
      <c r="X26" s="16" t="n">
        <v>0.0000742959564121935</v>
      </c>
      <c r="Y26" s="16" t="n">
        <v>0.00461141227667936</v>
      </c>
      <c r="Z26" s="16" t="n">
        <v>0.018536488463962</v>
      </c>
      <c r="AA26" s="16" t="n">
        <v>0.00314055854498476</v>
      </c>
      <c r="AB26" s="16" t="n">
        <v>0.0828729306824418</v>
      </c>
      <c r="AC26" s="16" t="n">
        <v>0.0399191585611865</v>
      </c>
      <c r="AD26" s="16" t="n">
        <v>0.0120912387069548</v>
      </c>
      <c r="AE26" s="16"/>
      <c r="AF26" s="16" t="n">
        <v>0.00744982973203201</v>
      </c>
      <c r="AG26" s="16" t="n">
        <v>0.000437095673318744</v>
      </c>
      <c r="AH26" s="16" t="n">
        <v>0.0412377955092684</v>
      </c>
      <c r="AI26" s="16" t="n">
        <v>0.0845355334554263</v>
      </c>
      <c r="AJ26" s="16" t="n">
        <v>0.0101679687198845</v>
      </c>
      <c r="AK26" s="16" t="n">
        <v>0.00280072179322119</v>
      </c>
      <c r="AL26" s="16" t="n">
        <v>0.00785012057324426</v>
      </c>
      <c r="AM26" s="16" t="n">
        <v>0</v>
      </c>
      <c r="AN26" s="16" t="n">
        <v>0</v>
      </c>
      <c r="AO26" s="16" t="n">
        <v>0.00966728661848331</v>
      </c>
      <c r="AP26" s="16" t="n">
        <v>0.00264415108159265</v>
      </c>
      <c r="AQ26" s="16"/>
      <c r="AR26" s="16" t="n">
        <v>0.00547451005349753</v>
      </c>
      <c r="AS26" s="16" t="n">
        <v>0.00624558317861722</v>
      </c>
      <c r="AT26" s="16" t="n">
        <v>0.0266759027114547</v>
      </c>
    </row>
    <row r="27">
      <c r="B27" s="17" t="s">
        <v>102</v>
      </c>
      <c r="C27" s="22" t="n">
        <v>0.0524288222545776</v>
      </c>
      <c r="D27" s="22" t="n">
        <v>0.115585469488059</v>
      </c>
      <c r="E27" s="22" t="n">
        <v>0.0201527145785275</v>
      </c>
      <c r="F27" s="22" t="n">
        <v>0.0538363199125527</v>
      </c>
      <c r="G27" s="22"/>
      <c r="H27" s="22" t="n">
        <v>0.0728331605548046</v>
      </c>
      <c r="I27" s="22" t="n">
        <v>0.0570425478970583</v>
      </c>
      <c r="J27" s="22"/>
      <c r="K27" s="22" t="n">
        <v>0.0716544173554462</v>
      </c>
      <c r="L27" s="22"/>
      <c r="M27" s="22" t="n">
        <v>0.0547630519350377</v>
      </c>
      <c r="N27" s="22" t="n">
        <v>0.0461954133113105</v>
      </c>
      <c r="O27" s="22" t="n">
        <v>0.0108279287643966</v>
      </c>
      <c r="P27" s="22" t="n">
        <v>0.0259576531654968</v>
      </c>
      <c r="Q27" s="22"/>
      <c r="R27" s="22" t="n">
        <v>0.133026450848943</v>
      </c>
      <c r="S27" s="22" t="n">
        <v>0</v>
      </c>
      <c r="T27" s="22" t="n">
        <v>0.000893724882380614</v>
      </c>
      <c r="U27" s="22" t="n">
        <v>0</v>
      </c>
      <c r="V27" s="22" t="n">
        <v>0.105182245169769</v>
      </c>
      <c r="W27" s="22"/>
      <c r="X27" s="22" t="n">
        <v>0.0000681297507711179</v>
      </c>
      <c r="Y27" s="22" t="n">
        <v>0.0467353443312104</v>
      </c>
      <c r="Z27" s="22" t="n">
        <v>0</v>
      </c>
      <c r="AA27" s="22" t="n">
        <v>0.0815461406362993</v>
      </c>
      <c r="AB27" s="22" t="n">
        <v>0.0111460668164213</v>
      </c>
      <c r="AC27" s="22" t="n">
        <v>0</v>
      </c>
      <c r="AD27" s="22" t="n">
        <v>0.0283976993502626</v>
      </c>
      <c r="AE27" s="22"/>
      <c r="AF27" s="22" t="n">
        <v>0</v>
      </c>
      <c r="AG27" s="22" t="n">
        <v>0.000400818842968049</v>
      </c>
      <c r="AH27" s="22" t="n">
        <v>0</v>
      </c>
      <c r="AI27" s="22" t="n">
        <v>0.0109902743080664</v>
      </c>
      <c r="AJ27" s="22" t="n">
        <v>0.0375050137757584</v>
      </c>
      <c r="AK27" s="22" t="n">
        <v>0.0686947024438447</v>
      </c>
      <c r="AL27" s="22" t="n">
        <v>0</v>
      </c>
      <c r="AM27" s="22" t="n">
        <v>0.00635630806863027</v>
      </c>
      <c r="AN27" s="22" t="n">
        <v>0</v>
      </c>
      <c r="AO27" s="22" t="n">
        <v>0</v>
      </c>
      <c r="AP27" s="22" t="n">
        <v>0</v>
      </c>
      <c r="AQ27" s="22"/>
      <c r="AR27" s="22" t="n">
        <v>0.0621473528830307</v>
      </c>
      <c r="AS27" s="22" t="n">
        <v>0.0803399227998298</v>
      </c>
      <c r="AT27" s="22" t="n">
        <v>0.0120790217744134</v>
      </c>
    </row>
    <row r="28">
      <c r="B28" s="18"/>
    </row>
    <row r="29">
      <c r="B29" t="s">
        <v>72</v>
      </c>
    </row>
    <row r="30">
      <c r="B30" t="s">
        <v>73</v>
      </c>
    </row>
    <row r="32">
      <c r="B32"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 min="13" max="13" width="20.71" hidden="0" customWidth="1"/>
    <col min="14" max="14" width="20.71" hidden="0" customWidth="1"/>
    <col min="15" max="15" width="20.71" hidden="0" customWidth="1"/>
    <col min="16" max="16" width="20.71" hidden="0" customWidth="1"/>
  </cols>
  <sheetData>
    <row r="2" ht="40" customHeight="1">
      <c r="D2" s="15" t="s">
        <v>184</v>
      </c>
    </row>
    <row r="6" ht="50" customHeight="1">
      <c r="B6" s="19" t="s">
        <v>15</v>
      </c>
      <c r="C6" s="19" t="s">
        <v>169</v>
      </c>
      <c r="D6" s="19" t="s">
        <v>170</v>
      </c>
      <c r="E6" s="19" t="s">
        <v>171</v>
      </c>
      <c r="F6" s="19" t="s">
        <v>172</v>
      </c>
      <c r="G6" s="19" t="s">
        <v>173</v>
      </c>
      <c r="H6" s="19" t="s">
        <v>174</v>
      </c>
      <c r="I6" s="19" t="s">
        <v>175</v>
      </c>
      <c r="J6" s="19" t="s">
        <v>176</v>
      </c>
      <c r="K6" s="19" t="s">
        <v>177</v>
      </c>
      <c r="L6" s="19" t="s">
        <v>178</v>
      </c>
      <c r="M6" s="19" t="s">
        <v>179</v>
      </c>
      <c r="N6" s="19" t="s">
        <v>180</v>
      </c>
      <c r="O6" s="19" t="s">
        <v>181</v>
      </c>
    </row>
    <row r="7">
      <c r="B7" s="17" t="s">
        <v>182</v>
      </c>
      <c r="C7" s="16" t="n">
        <v>0.527395065869782</v>
      </c>
      <c r="D7" s="16" t="n">
        <v>0.542350784662264</v>
      </c>
      <c r="E7" s="16" t="n">
        <v>0.484070805821889</v>
      </c>
      <c r="F7" s="16" t="n">
        <v>0.603650638816023</v>
      </c>
      <c r="G7" s="16" t="n">
        <v>0.346966711465183</v>
      </c>
      <c r="H7" s="16" t="n">
        <v>0.561827318321313</v>
      </c>
      <c r="I7" s="16" t="n">
        <v>0.259599695591679</v>
      </c>
      <c r="J7" s="16" t="n">
        <v>0.442500991115446</v>
      </c>
      <c r="K7" s="16" t="n">
        <v>0.303541885306487</v>
      </c>
      <c r="L7" s="16" t="n">
        <v>0.238203342683941</v>
      </c>
      <c r="M7" s="16" t="n">
        <v>0.199477331435752</v>
      </c>
      <c r="N7" s="16" t="n">
        <v>0.285446345847113</v>
      </c>
      <c r="O7" s="16" t="n">
        <v>0.162508691218098</v>
      </c>
    </row>
    <row r="8">
      <c r="B8" s="17" t="s">
        <v>183</v>
      </c>
      <c r="C8" s="16" t="n">
        <v>0.407674218375066</v>
      </c>
      <c r="D8" s="16" t="n">
        <v>0.410390171379248</v>
      </c>
      <c r="E8" s="16" t="n">
        <v>0.432448328743884</v>
      </c>
      <c r="F8" s="16" t="n">
        <v>0.376767582439296</v>
      </c>
      <c r="G8" s="16" t="n">
        <v>0.565720692586001</v>
      </c>
      <c r="H8" s="16" t="n">
        <v>0.387184768375639</v>
      </c>
      <c r="I8" s="16" t="n">
        <v>0.666788218249522</v>
      </c>
      <c r="J8" s="16" t="n">
        <v>0.506856086545842</v>
      </c>
      <c r="K8" s="16" t="n">
        <v>0.610987101855444</v>
      </c>
      <c r="L8" s="16" t="n">
        <v>0.710588712598947</v>
      </c>
      <c r="M8" s="16" t="n">
        <v>0.695575715682996</v>
      </c>
      <c r="N8" s="16" t="n">
        <v>0.603626508337957</v>
      </c>
      <c r="O8" s="16" t="n">
        <v>0.72642299736294</v>
      </c>
    </row>
    <row r="9">
      <c r="B9" s="17" t="s">
        <v>92</v>
      </c>
      <c r="C9" s="16" t="n">
        <v>0.0649307157551527</v>
      </c>
      <c r="D9" s="16" t="n">
        <v>0.0472590439584882</v>
      </c>
      <c r="E9" s="16" t="n">
        <v>0.0834808654342275</v>
      </c>
      <c r="F9" s="16" t="n">
        <v>0.0195817787446806</v>
      </c>
      <c r="G9" s="16" t="n">
        <v>0.0873125959488161</v>
      </c>
      <c r="H9" s="16" t="n">
        <v>0.0509879133030483</v>
      </c>
      <c r="I9" s="16" t="n">
        <v>0.0736120861587985</v>
      </c>
      <c r="J9" s="16" t="n">
        <v>0.0506429223387125</v>
      </c>
      <c r="K9" s="16" t="n">
        <v>0.0854710128380691</v>
      </c>
      <c r="L9" s="16" t="n">
        <v>0.051207944717112</v>
      </c>
      <c r="M9" s="16" t="n">
        <v>0.104946952881252</v>
      </c>
      <c r="N9" s="16" t="n">
        <v>0.11092714581493</v>
      </c>
      <c r="O9" s="16" t="n">
        <v>0.111068311418962</v>
      </c>
    </row>
    <row r="10">
      <c r="B10" s="18"/>
      <c r="C10" s="18"/>
      <c r="D10" s="18"/>
      <c r="E10" s="18"/>
      <c r="F10" s="18"/>
      <c r="G10" s="18"/>
      <c r="H10" s="18"/>
      <c r="I10" s="18"/>
      <c r="J10" s="18"/>
      <c r="K10" s="18"/>
      <c r="L10" s="18"/>
      <c r="M10" s="18"/>
      <c r="N10" s="18"/>
      <c r="O10" s="18"/>
    </row>
    <row r="11">
      <c r="B11" t="s">
        <v>72</v>
      </c>
    </row>
    <row r="12">
      <c r="B12" t="s">
        <v>73</v>
      </c>
    </row>
    <row r="16">
      <c r="B16" s="9" t="str">
        <f>=HYPERLINK("#'Contents'!A1", "Return to Contents")</f>
      </c>
    </row>
  </sheetData>
  <mergeCells count="1">
    <mergeCell ref="D2:P2"/>
  </mergeCells>
  <pageMargins left="0.7" right="0.7" top="0.75" bottom="0.75" header="0.3" footer="0.3"/>
  <pageSetup paperSize="9" orientation="portrait" horizontalDpi="300" verticalDpi="300" r:id="rId2"/>
  <drawing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185</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182</v>
      </c>
      <c r="C9" s="16" t="n">
        <v>0.527395065869782</v>
      </c>
      <c r="D9" s="16" t="n">
        <v>0.488063662010978</v>
      </c>
      <c r="E9" s="16" t="n">
        <v>0.659114181427474</v>
      </c>
      <c r="F9" s="16" t="n">
        <v>0.496969446315909</v>
      </c>
      <c r="G9" s="16"/>
      <c r="H9" s="16" t="n">
        <v>0.385532583714209</v>
      </c>
      <c r="I9" s="16" t="n">
        <v>0.542426475807734</v>
      </c>
      <c r="J9" s="16"/>
      <c r="K9" s="16" t="n">
        <v>0.379998181874209</v>
      </c>
      <c r="L9" s="16"/>
      <c r="M9" s="16" t="n">
        <v>0.515992016464144</v>
      </c>
      <c r="N9" s="16" t="n">
        <v>0.597876912495852</v>
      </c>
      <c r="O9" s="16" t="n">
        <v>0.59933848938761</v>
      </c>
      <c r="P9" s="16" t="n">
        <v>0.658657889943891</v>
      </c>
      <c r="Q9" s="16"/>
      <c r="R9" s="16" t="n">
        <v>0.312161266935901</v>
      </c>
      <c r="S9" s="16" t="n">
        <v>0.418358617500934</v>
      </c>
      <c r="T9" s="16" t="n">
        <v>0.657688063178042</v>
      </c>
      <c r="U9" s="16" t="n">
        <v>0.550115514724629</v>
      </c>
      <c r="V9" s="16" t="n">
        <v>0.516707892929297</v>
      </c>
      <c r="W9" s="16"/>
      <c r="X9" s="16" t="n">
        <v>0.480405087694286</v>
      </c>
      <c r="Y9" s="16" t="n">
        <v>0.454551304544128</v>
      </c>
      <c r="Z9" s="16" t="n">
        <v>0.631804961703804</v>
      </c>
      <c r="AA9" s="16" t="n">
        <v>0.806145313173732</v>
      </c>
      <c r="AB9" s="16" t="n">
        <v>0.677497185109806</v>
      </c>
      <c r="AC9" s="16" t="n">
        <v>0.828660474194633</v>
      </c>
      <c r="AD9" s="16" t="n">
        <v>0.555247788905836</v>
      </c>
      <c r="AE9" s="16"/>
      <c r="AF9" s="16" t="n">
        <v>0.984374123659052</v>
      </c>
      <c r="AG9" s="16" t="n">
        <v>0.789622092145743</v>
      </c>
      <c r="AH9" s="16" t="n">
        <v>0.505288387181801</v>
      </c>
      <c r="AI9" s="16" t="n">
        <v>0.65193575582691</v>
      </c>
      <c r="AJ9" s="16" t="n">
        <v>0.525662039961708</v>
      </c>
      <c r="AK9" s="16" t="n">
        <v>0.436665334594862</v>
      </c>
      <c r="AL9" s="16" t="n">
        <v>0.506061380634292</v>
      </c>
      <c r="AM9" s="16" t="n">
        <v>0.735555703159682</v>
      </c>
      <c r="AN9" s="16" t="n">
        <v>0.0949818992559755</v>
      </c>
      <c r="AO9" s="16" t="n">
        <v>0.396278597243785</v>
      </c>
      <c r="AP9" s="16" t="n">
        <v>0.697661588682471</v>
      </c>
      <c r="AQ9" s="16"/>
      <c r="AR9" s="16" t="n">
        <v>0.40158660486966</v>
      </c>
      <c r="AS9" s="16" t="n">
        <v>0.752289345343583</v>
      </c>
      <c r="AT9" s="16" t="n">
        <v>0.73994639268476</v>
      </c>
    </row>
    <row r="10">
      <c r="B10" s="17" t="s">
        <v>183</v>
      </c>
      <c r="C10" s="16" t="n">
        <v>0.407674218375066</v>
      </c>
      <c r="D10" s="16" t="n">
        <v>0.441971868603559</v>
      </c>
      <c r="E10" s="16" t="n">
        <v>0.228253726516556</v>
      </c>
      <c r="F10" s="16" t="n">
        <v>0.451296759410896</v>
      </c>
      <c r="G10" s="16"/>
      <c r="H10" s="16" t="n">
        <v>0.493256951139596</v>
      </c>
      <c r="I10" s="16" t="n">
        <v>0.388900322431051</v>
      </c>
      <c r="J10" s="16"/>
      <c r="K10" s="16" t="n">
        <v>0.552135752963168</v>
      </c>
      <c r="L10" s="16"/>
      <c r="M10" s="16" t="n">
        <v>0.430218592714672</v>
      </c>
      <c r="N10" s="16" t="n">
        <v>0.231804194917182</v>
      </c>
      <c r="O10" s="16" t="n">
        <v>0.351984412393142</v>
      </c>
      <c r="P10" s="16" t="n">
        <v>0.271061697280035</v>
      </c>
      <c r="Q10" s="16"/>
      <c r="R10" s="16" t="n">
        <v>0.542967513500277</v>
      </c>
      <c r="S10" s="16" t="n">
        <v>0.47731245431805</v>
      </c>
      <c r="T10" s="16" t="n">
        <v>0.31757310408994</v>
      </c>
      <c r="U10" s="16" t="n">
        <v>0.418434486079441</v>
      </c>
      <c r="V10" s="16" t="n">
        <v>0.408647756589612</v>
      </c>
      <c r="W10" s="16"/>
      <c r="X10" s="16" t="n">
        <v>0.483835477269327</v>
      </c>
      <c r="Y10" s="16" t="n">
        <v>0.483378995975999</v>
      </c>
      <c r="Z10" s="16" t="n">
        <v>0.292864279744742</v>
      </c>
      <c r="AA10" s="16" t="n">
        <v>0.193635421778042</v>
      </c>
      <c r="AB10" s="16" t="n">
        <v>0.311018869566904</v>
      </c>
      <c r="AC10" s="16" t="n">
        <v>0.166494189763561</v>
      </c>
      <c r="AD10" s="16" t="n">
        <v>0.0741978005350948</v>
      </c>
      <c r="AE10" s="16"/>
      <c r="AF10" s="16" t="n">
        <v>0.0131077679574304</v>
      </c>
      <c r="AG10" s="16" t="n">
        <v>0.151395976137052</v>
      </c>
      <c r="AH10" s="16" t="n">
        <v>0.471817697201674</v>
      </c>
      <c r="AI10" s="16" t="n">
        <v>0.346880210760055</v>
      </c>
      <c r="AJ10" s="16" t="n">
        <v>0.41763199967475</v>
      </c>
      <c r="AK10" s="16" t="n">
        <v>0.491585756804413</v>
      </c>
      <c r="AL10" s="16" t="n">
        <v>0.267150920354074</v>
      </c>
      <c r="AM10" s="16" t="n">
        <v>0.217818600870116</v>
      </c>
      <c r="AN10" s="16" t="n">
        <v>0.905018100744025</v>
      </c>
      <c r="AO10" s="16" t="n">
        <v>0.601387913149012</v>
      </c>
      <c r="AP10" s="16" t="n">
        <v>0.159459019509543</v>
      </c>
      <c r="AQ10" s="16"/>
      <c r="AR10" s="16" t="n">
        <v>0.518709256891002</v>
      </c>
      <c r="AS10" s="16" t="n">
        <v>0.229744342547524</v>
      </c>
      <c r="AT10" s="16" t="n">
        <v>0.209219661054958</v>
      </c>
    </row>
    <row r="11">
      <c r="B11" s="17" t="s">
        <v>92</v>
      </c>
      <c r="C11" s="22" t="n">
        <v>0.0649307157551527</v>
      </c>
      <c r="D11" s="22" t="n">
        <v>0.0699644693854631</v>
      </c>
      <c r="E11" s="22" t="n">
        <v>0.11263209205597</v>
      </c>
      <c r="F11" s="22" t="n">
        <v>0.0517337942731949</v>
      </c>
      <c r="G11" s="22"/>
      <c r="H11" s="22" t="n">
        <v>0.121210465146196</v>
      </c>
      <c r="I11" s="22" t="n">
        <v>0.0686732017612147</v>
      </c>
      <c r="J11" s="22"/>
      <c r="K11" s="22" t="n">
        <v>0.0678660651626223</v>
      </c>
      <c r="L11" s="22"/>
      <c r="M11" s="22" t="n">
        <v>0.0537893908211849</v>
      </c>
      <c r="N11" s="22" t="n">
        <v>0.170318892586966</v>
      </c>
      <c r="O11" s="22" t="n">
        <v>0.0486770982192479</v>
      </c>
      <c r="P11" s="22" t="n">
        <v>0.0702804127760738</v>
      </c>
      <c r="Q11" s="22"/>
      <c r="R11" s="22" t="n">
        <v>0.144871219563822</v>
      </c>
      <c r="S11" s="22" t="n">
        <v>0.104328928181017</v>
      </c>
      <c r="T11" s="22" t="n">
        <v>0.0247388327320185</v>
      </c>
      <c r="U11" s="22" t="n">
        <v>0.0314499991959293</v>
      </c>
      <c r="V11" s="22" t="n">
        <v>0.0746443504810911</v>
      </c>
      <c r="W11" s="22"/>
      <c r="X11" s="22" t="n">
        <v>0.035759435036387</v>
      </c>
      <c r="Y11" s="22" t="n">
        <v>0.0620696994798728</v>
      </c>
      <c r="Z11" s="22" t="n">
        <v>0.0753307585514541</v>
      </c>
      <c r="AA11" s="22" t="n">
        <v>0.000219265048226525</v>
      </c>
      <c r="AB11" s="22" t="n">
        <v>0.0114839453232894</v>
      </c>
      <c r="AC11" s="22" t="n">
        <v>0.00484533604180551</v>
      </c>
      <c r="AD11" s="22" t="n">
        <v>0.370554410559069</v>
      </c>
      <c r="AE11" s="22"/>
      <c r="AF11" s="22" t="n">
        <v>0.00251810838351737</v>
      </c>
      <c r="AG11" s="22" t="n">
        <v>0.058981931717205</v>
      </c>
      <c r="AH11" s="22" t="n">
        <v>0.0228939156165243</v>
      </c>
      <c r="AI11" s="22" t="n">
        <v>0.00118403341303491</v>
      </c>
      <c r="AJ11" s="22" t="n">
        <v>0.0567059603635424</v>
      </c>
      <c r="AK11" s="22" t="n">
        <v>0.0717489086007246</v>
      </c>
      <c r="AL11" s="22" t="n">
        <v>0.226787699011635</v>
      </c>
      <c r="AM11" s="22" t="n">
        <v>0.0466256959702024</v>
      </c>
      <c r="AN11" s="22" t="n">
        <v>0</v>
      </c>
      <c r="AO11" s="22" t="n">
        <v>0.00233348960720316</v>
      </c>
      <c r="AP11" s="22" t="n">
        <v>0.142879391807987</v>
      </c>
      <c r="AQ11" s="22"/>
      <c r="AR11" s="22" t="n">
        <v>0.0797041382393381</v>
      </c>
      <c r="AS11" s="22" t="n">
        <v>0.0179663121088927</v>
      </c>
      <c r="AT11" s="22" t="n">
        <v>0.0508339462602814</v>
      </c>
    </row>
    <row r="12">
      <c r="B12" s="18"/>
    </row>
    <row r="13">
      <c r="B13" t="s">
        <v>72</v>
      </c>
    </row>
    <row r="14">
      <c r="B14" t="s">
        <v>73</v>
      </c>
    </row>
    <row r="16">
      <c r="B16"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186</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182</v>
      </c>
      <c r="C9" s="16" t="n">
        <v>0.542350784662264</v>
      </c>
      <c r="D9" s="16" t="n">
        <v>0.696851597645439</v>
      </c>
      <c r="E9" s="16" t="n">
        <v>0.407907876434834</v>
      </c>
      <c r="F9" s="16" t="n">
        <v>0.560482751786966</v>
      </c>
      <c r="G9" s="16"/>
      <c r="H9" s="16" t="n">
        <v>0.564702241951986</v>
      </c>
      <c r="I9" s="16" t="n">
        <v>0.59473503942039</v>
      </c>
      <c r="J9" s="16"/>
      <c r="K9" s="16" t="n">
        <v>0.433386599410253</v>
      </c>
      <c r="L9" s="16"/>
      <c r="M9" s="16" t="n">
        <v>0.539551628875131</v>
      </c>
      <c r="N9" s="16" t="n">
        <v>0.547399943882177</v>
      </c>
      <c r="O9" s="16" t="n">
        <v>0.585595180385109</v>
      </c>
      <c r="P9" s="16" t="n">
        <v>0.628736234117968</v>
      </c>
      <c r="Q9" s="16"/>
      <c r="R9" s="16" t="n">
        <v>0.575745139270735</v>
      </c>
      <c r="S9" s="16" t="n">
        <v>0.435245508356764</v>
      </c>
      <c r="T9" s="16" t="n">
        <v>0.589343622347133</v>
      </c>
      <c r="U9" s="16" t="n">
        <v>0.451794544791745</v>
      </c>
      <c r="V9" s="16" t="n">
        <v>0.600628743730956</v>
      </c>
      <c r="W9" s="16"/>
      <c r="X9" s="16" t="n">
        <v>0.554687681422444</v>
      </c>
      <c r="Y9" s="16" t="n">
        <v>0.547236639179891</v>
      </c>
      <c r="Z9" s="16" t="n">
        <v>0.663781955170888</v>
      </c>
      <c r="AA9" s="16" t="n">
        <v>0.418234002797705</v>
      </c>
      <c r="AB9" s="16" t="n">
        <v>0.60382212611558</v>
      </c>
      <c r="AC9" s="16" t="n">
        <v>0.264705547813245</v>
      </c>
      <c r="AD9" s="16" t="n">
        <v>0.52868894781105</v>
      </c>
      <c r="AE9" s="16"/>
      <c r="AF9" s="16" t="n">
        <v>0.554594780556514</v>
      </c>
      <c r="AG9" s="16" t="n">
        <v>0.799392226236284</v>
      </c>
      <c r="AH9" s="16" t="n">
        <v>0.518067555130231</v>
      </c>
      <c r="AI9" s="16" t="n">
        <v>0.515799523638985</v>
      </c>
      <c r="AJ9" s="16" t="n">
        <v>0.510565480276939</v>
      </c>
      <c r="AK9" s="16" t="n">
        <v>0.530493384166839</v>
      </c>
      <c r="AL9" s="16" t="n">
        <v>0.524830852325938</v>
      </c>
      <c r="AM9" s="16" t="n">
        <v>0.765060490509236</v>
      </c>
      <c r="AN9" s="16" t="n">
        <v>0.679458981084409</v>
      </c>
      <c r="AO9" s="16" t="n">
        <v>0.497357166484454</v>
      </c>
      <c r="AP9" s="16" t="n">
        <v>0.168192257141102</v>
      </c>
      <c r="AQ9" s="16"/>
      <c r="AR9" s="16" t="n">
        <v>0.487158943682628</v>
      </c>
      <c r="AS9" s="16" t="n">
        <v>0.777730716552004</v>
      </c>
      <c r="AT9" s="16" t="n">
        <v>0.56334640177258</v>
      </c>
    </row>
    <row r="10">
      <c r="B10" s="17" t="s">
        <v>183</v>
      </c>
      <c r="C10" s="16" t="n">
        <v>0.410390171379248</v>
      </c>
      <c r="D10" s="16" t="n">
        <v>0.165738663091334</v>
      </c>
      <c r="E10" s="16" t="n">
        <v>0.550432329190396</v>
      </c>
      <c r="F10" s="16" t="n">
        <v>0.400963389562098</v>
      </c>
      <c r="G10" s="16"/>
      <c r="H10" s="16" t="n">
        <v>0.415398693562054</v>
      </c>
      <c r="I10" s="16" t="n">
        <v>0.342042499598741</v>
      </c>
      <c r="J10" s="16"/>
      <c r="K10" s="16" t="n">
        <v>0.49387158582492</v>
      </c>
      <c r="L10" s="16"/>
      <c r="M10" s="16" t="n">
        <v>0.417416858467921</v>
      </c>
      <c r="N10" s="16" t="n">
        <v>0.381112404092064</v>
      </c>
      <c r="O10" s="16" t="n">
        <v>0.326481754677359</v>
      </c>
      <c r="P10" s="16" t="n">
        <v>0.304525526955018</v>
      </c>
      <c r="Q10" s="16"/>
      <c r="R10" s="16" t="n">
        <v>0.412410092014386</v>
      </c>
      <c r="S10" s="16" t="n">
        <v>0.379221147228498</v>
      </c>
      <c r="T10" s="16" t="n">
        <v>0.396570487996343</v>
      </c>
      <c r="U10" s="16" t="n">
        <v>0.527314348304684</v>
      </c>
      <c r="V10" s="16" t="n">
        <v>0.349179592950195</v>
      </c>
      <c r="W10" s="16"/>
      <c r="X10" s="16" t="n">
        <v>0.417905548217079</v>
      </c>
      <c r="Y10" s="16" t="n">
        <v>0.401607594084394</v>
      </c>
      <c r="Z10" s="16" t="n">
        <v>0.259448257194791</v>
      </c>
      <c r="AA10" s="16" t="n">
        <v>0.581307622128252</v>
      </c>
      <c r="AB10" s="16" t="n">
        <v>0.375107100618636</v>
      </c>
      <c r="AC10" s="16" t="n">
        <v>0.733771247116003</v>
      </c>
      <c r="AD10" s="16" t="n">
        <v>0.47131105218895</v>
      </c>
      <c r="AE10" s="16"/>
      <c r="AF10" s="16" t="n">
        <v>0.445405219443486</v>
      </c>
      <c r="AG10" s="16" t="n">
        <v>0.152707263157008</v>
      </c>
      <c r="AH10" s="16" t="n">
        <v>0.464269534329097</v>
      </c>
      <c r="AI10" s="16" t="n">
        <v>0.482064951635289</v>
      </c>
      <c r="AJ10" s="16" t="n">
        <v>0.358032370227824</v>
      </c>
      <c r="AK10" s="16" t="n">
        <v>0.397849937987601</v>
      </c>
      <c r="AL10" s="16" t="n">
        <v>0.461867293868942</v>
      </c>
      <c r="AM10" s="16" t="n">
        <v>0.225329037658659</v>
      </c>
      <c r="AN10" s="16" t="n">
        <v>0.25455739513703</v>
      </c>
      <c r="AO10" s="16" t="n">
        <v>0.492657192840129</v>
      </c>
      <c r="AP10" s="16" t="n">
        <v>0.831807742858898</v>
      </c>
      <c r="AQ10" s="16"/>
      <c r="AR10" s="16" t="n">
        <v>0.449582492177986</v>
      </c>
      <c r="AS10" s="16" t="n">
        <v>0.208753950021024</v>
      </c>
      <c r="AT10" s="16" t="n">
        <v>0.413707589667812</v>
      </c>
    </row>
    <row r="11">
      <c r="B11" s="17" t="s">
        <v>92</v>
      </c>
      <c r="C11" s="22" t="n">
        <v>0.0472590439584882</v>
      </c>
      <c r="D11" s="22" t="n">
        <v>0.137409739263227</v>
      </c>
      <c r="E11" s="22" t="n">
        <v>0.0416597943747705</v>
      </c>
      <c r="F11" s="22" t="n">
        <v>0.0385538586509356</v>
      </c>
      <c r="G11" s="22"/>
      <c r="H11" s="22" t="n">
        <v>0.0198990644859598</v>
      </c>
      <c r="I11" s="22" t="n">
        <v>0.0632224609808692</v>
      </c>
      <c r="J11" s="22"/>
      <c r="K11" s="22" t="n">
        <v>0.0727418147648271</v>
      </c>
      <c r="L11" s="22"/>
      <c r="M11" s="22" t="n">
        <v>0.0430315126569479</v>
      </c>
      <c r="N11" s="22" t="n">
        <v>0.0714876520257592</v>
      </c>
      <c r="O11" s="22" t="n">
        <v>0.087923064937532</v>
      </c>
      <c r="P11" s="22" t="n">
        <v>0.0667382389270145</v>
      </c>
      <c r="Q11" s="22"/>
      <c r="R11" s="22" t="n">
        <v>0.0118447687148789</v>
      </c>
      <c r="S11" s="22" t="n">
        <v>0.185533344414739</v>
      </c>
      <c r="T11" s="22" t="n">
        <v>0.0140858896565243</v>
      </c>
      <c r="U11" s="22" t="n">
        <v>0.0208911069035712</v>
      </c>
      <c r="V11" s="22" t="n">
        <v>0.0501916633188496</v>
      </c>
      <c r="W11" s="22"/>
      <c r="X11" s="22" t="n">
        <v>0.0274067703604774</v>
      </c>
      <c r="Y11" s="22" t="n">
        <v>0.0511557667357152</v>
      </c>
      <c r="Z11" s="22" t="n">
        <v>0.0767697876343214</v>
      </c>
      <c r="AA11" s="22" t="n">
        <v>0.00045837507404305</v>
      </c>
      <c r="AB11" s="22" t="n">
        <v>0.021070773265784</v>
      </c>
      <c r="AC11" s="22" t="n">
        <v>0.00152320507075219</v>
      </c>
      <c r="AD11" s="22" t="n">
        <v>0</v>
      </c>
      <c r="AE11" s="22"/>
      <c r="AF11" s="22" t="n">
        <v>0</v>
      </c>
      <c r="AG11" s="22" t="n">
        <v>0.0479005106067073</v>
      </c>
      <c r="AH11" s="22" t="n">
        <v>0.0176629105406724</v>
      </c>
      <c r="AI11" s="22" t="n">
        <v>0.00213552472572531</v>
      </c>
      <c r="AJ11" s="22" t="n">
        <v>0.131402149495236</v>
      </c>
      <c r="AK11" s="22" t="n">
        <v>0.0716566778455601</v>
      </c>
      <c r="AL11" s="22" t="n">
        <v>0.0133018538051196</v>
      </c>
      <c r="AM11" s="22" t="n">
        <v>0.00961047183210477</v>
      </c>
      <c r="AN11" s="22" t="n">
        <v>0.0659836237785607</v>
      </c>
      <c r="AO11" s="22" t="n">
        <v>0.00998564067541702</v>
      </c>
      <c r="AP11" s="22" t="n">
        <v>0</v>
      </c>
      <c r="AQ11" s="22"/>
      <c r="AR11" s="22" t="n">
        <v>0.0632585641393856</v>
      </c>
      <c r="AS11" s="22" t="n">
        <v>0.0135153334269729</v>
      </c>
      <c r="AT11" s="22" t="n">
        <v>0.022946008559608</v>
      </c>
    </row>
    <row r="12">
      <c r="B12" s="18"/>
    </row>
    <row r="13">
      <c r="B13" t="s">
        <v>72</v>
      </c>
    </row>
    <row r="14">
      <c r="B14" t="s">
        <v>73</v>
      </c>
    </row>
    <row r="16">
      <c r="B16"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187</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182</v>
      </c>
      <c r="C9" s="16" t="n">
        <v>0.484070805821889</v>
      </c>
      <c r="D9" s="16" t="n">
        <v>0.392009638783361</v>
      </c>
      <c r="E9" s="16" t="n">
        <v>0.662636494723016</v>
      </c>
      <c r="F9" s="16" t="n">
        <v>0.447202128976841</v>
      </c>
      <c r="G9" s="16"/>
      <c r="H9" s="16" t="n">
        <v>0.614906313865656</v>
      </c>
      <c r="I9" s="16" t="n">
        <v>0.439142232584692</v>
      </c>
      <c r="J9" s="16"/>
      <c r="K9" s="16" t="n">
        <v>0.48321052377391</v>
      </c>
      <c r="L9" s="16"/>
      <c r="M9" s="16" t="n">
        <v>0.472083376548151</v>
      </c>
      <c r="N9" s="16" t="n">
        <v>0.554381121705803</v>
      </c>
      <c r="O9" s="16" t="n">
        <v>0.585595180385109</v>
      </c>
      <c r="P9" s="16" t="n">
        <v>0.571289456520124</v>
      </c>
      <c r="Q9" s="16"/>
      <c r="R9" s="16" t="n">
        <v>0.434326007680338</v>
      </c>
      <c r="S9" s="16" t="n">
        <v>0.318252231363166</v>
      </c>
      <c r="T9" s="16" t="n">
        <v>0.454330215999327</v>
      </c>
      <c r="U9" s="16" t="n">
        <v>0.5329177253417</v>
      </c>
      <c r="V9" s="16" t="n">
        <v>0.520966363031622</v>
      </c>
      <c r="W9" s="16"/>
      <c r="X9" s="16" t="n">
        <v>0.459547811323792</v>
      </c>
      <c r="Y9" s="16" t="n">
        <v>0.315987273966631</v>
      </c>
      <c r="Z9" s="16" t="n">
        <v>0.641406042967971</v>
      </c>
      <c r="AA9" s="16" t="n">
        <v>0.809712617005431</v>
      </c>
      <c r="AB9" s="16" t="n">
        <v>0.552342731444819</v>
      </c>
      <c r="AC9" s="16" t="n">
        <v>0.907067012320154</v>
      </c>
      <c r="AD9" s="16" t="n">
        <v>0.505998543717854</v>
      </c>
      <c r="AE9" s="16"/>
      <c r="AF9" s="16" t="n">
        <v>0.906291152242644</v>
      </c>
      <c r="AG9" s="16" t="n">
        <v>0.0669291263714612</v>
      </c>
      <c r="AH9" s="16" t="n">
        <v>0.51993174001474</v>
      </c>
      <c r="AI9" s="16" t="n">
        <v>0.607862004978038</v>
      </c>
      <c r="AJ9" s="16" t="n">
        <v>0.547364405250672</v>
      </c>
      <c r="AK9" s="16" t="n">
        <v>0.489001328249795</v>
      </c>
      <c r="AL9" s="16" t="n">
        <v>0.499104011836226</v>
      </c>
      <c r="AM9" s="16" t="n">
        <v>0.647428617634926</v>
      </c>
      <c r="AN9" s="16" t="n">
        <v>0.800360681153779</v>
      </c>
      <c r="AO9" s="16" t="n">
        <v>0.269179901282795</v>
      </c>
      <c r="AP9" s="16" t="n">
        <v>0.55930352903605</v>
      </c>
      <c r="AQ9" s="16"/>
      <c r="AR9" s="16" t="n">
        <v>0.43062518344962</v>
      </c>
      <c r="AS9" s="16" t="n">
        <v>0.509033954032175</v>
      </c>
      <c r="AT9" s="16" t="n">
        <v>0.611662488870234</v>
      </c>
    </row>
    <row r="10">
      <c r="B10" s="17" t="s">
        <v>183</v>
      </c>
      <c r="C10" s="16" t="n">
        <v>0.432448328743884</v>
      </c>
      <c r="D10" s="16" t="n">
        <v>0.420330187349589</v>
      </c>
      <c r="E10" s="16" t="n">
        <v>0.284094419213072</v>
      </c>
      <c r="F10" s="16" t="n">
        <v>0.473091770589877</v>
      </c>
      <c r="G10" s="16"/>
      <c r="H10" s="16" t="n">
        <v>0.364564848764111</v>
      </c>
      <c r="I10" s="16" t="n">
        <v>0.451967134300834</v>
      </c>
      <c r="J10" s="16"/>
      <c r="K10" s="16" t="n">
        <v>0.458779610046792</v>
      </c>
      <c r="L10" s="16"/>
      <c r="M10" s="16" t="n">
        <v>0.451637815188338</v>
      </c>
      <c r="N10" s="16" t="n">
        <v>0.304873779724044</v>
      </c>
      <c r="O10" s="16" t="n">
        <v>0.299411932766367</v>
      </c>
      <c r="P10" s="16" t="n">
        <v>0.3662988623381</v>
      </c>
      <c r="Q10" s="16"/>
      <c r="R10" s="16" t="n">
        <v>0.553829223604783</v>
      </c>
      <c r="S10" s="16" t="n">
        <v>0.585554472362149</v>
      </c>
      <c r="T10" s="16" t="n">
        <v>0.519642313046859</v>
      </c>
      <c r="U10" s="16" t="n">
        <v>0.390941043874262</v>
      </c>
      <c r="V10" s="16" t="n">
        <v>0.349615365505132</v>
      </c>
      <c r="W10" s="16"/>
      <c r="X10" s="16" t="n">
        <v>0.496849402916957</v>
      </c>
      <c r="Y10" s="16" t="n">
        <v>0.581517948848776</v>
      </c>
      <c r="Z10" s="16" t="n">
        <v>0.314389993935656</v>
      </c>
      <c r="AA10" s="16" t="n">
        <v>0.190068117946342</v>
      </c>
      <c r="AB10" s="16" t="n">
        <v>0.288732120523259</v>
      </c>
      <c r="AC10" s="16" t="n">
        <v>0.043372159343857</v>
      </c>
      <c r="AD10" s="16" t="n">
        <v>0.486378060813629</v>
      </c>
      <c r="AE10" s="16"/>
      <c r="AF10" s="16" t="n">
        <v>0.0937088477573556</v>
      </c>
      <c r="AG10" s="16" t="n">
        <v>0.933070873628539</v>
      </c>
      <c r="AH10" s="16" t="n">
        <v>0.447795928399121</v>
      </c>
      <c r="AI10" s="16" t="n">
        <v>0.364331191532371</v>
      </c>
      <c r="AJ10" s="16" t="n">
        <v>0.316805418449107</v>
      </c>
      <c r="AK10" s="16" t="n">
        <v>0.42857897646938</v>
      </c>
      <c r="AL10" s="16" t="n">
        <v>0.282465716625626</v>
      </c>
      <c r="AM10" s="16" t="n">
        <v>0.242449526940075</v>
      </c>
      <c r="AN10" s="16" t="n">
        <v>0.171834499269616</v>
      </c>
      <c r="AO10" s="16" t="n">
        <v>0.718819322491518</v>
      </c>
      <c r="AP10" s="16" t="n">
        <v>0.44069647096395</v>
      </c>
      <c r="AQ10" s="16"/>
      <c r="AR10" s="16" t="n">
        <v>0.475262428862122</v>
      </c>
      <c r="AS10" s="16" t="n">
        <v>0.390137680605405</v>
      </c>
      <c r="AT10" s="16" t="n">
        <v>0.342029009156014</v>
      </c>
    </row>
    <row r="11">
      <c r="B11" s="17" t="s">
        <v>92</v>
      </c>
      <c r="C11" s="22" t="n">
        <v>0.0834808654342275</v>
      </c>
      <c r="D11" s="22" t="n">
        <v>0.18766017386705</v>
      </c>
      <c r="E11" s="22" t="n">
        <v>0.0532690860639122</v>
      </c>
      <c r="F11" s="22" t="n">
        <v>0.0797061004332818</v>
      </c>
      <c r="G11" s="22"/>
      <c r="H11" s="22" t="n">
        <v>0.0205288373702331</v>
      </c>
      <c r="I11" s="22" t="n">
        <v>0.108890633114473</v>
      </c>
      <c r="J11" s="22"/>
      <c r="K11" s="22" t="n">
        <v>0.0580098661792985</v>
      </c>
      <c r="L11" s="22"/>
      <c r="M11" s="22" t="n">
        <v>0.0762788082635117</v>
      </c>
      <c r="N11" s="22" t="n">
        <v>0.140745098570153</v>
      </c>
      <c r="O11" s="22" t="n">
        <v>0.114992886848524</v>
      </c>
      <c r="P11" s="22" t="n">
        <v>0.0624116811417759</v>
      </c>
      <c r="Q11" s="22"/>
      <c r="R11" s="22" t="n">
        <v>0.0118447687148789</v>
      </c>
      <c r="S11" s="22" t="n">
        <v>0.0961932962746847</v>
      </c>
      <c r="T11" s="22" t="n">
        <v>0.0260274709538138</v>
      </c>
      <c r="U11" s="22" t="n">
        <v>0.0761412307840385</v>
      </c>
      <c r="V11" s="22" t="n">
        <v>0.129418271463246</v>
      </c>
      <c r="W11" s="22"/>
      <c r="X11" s="22" t="n">
        <v>0.0436027857592507</v>
      </c>
      <c r="Y11" s="22" t="n">
        <v>0.102494777184593</v>
      </c>
      <c r="Z11" s="22" t="n">
        <v>0.0442039630963727</v>
      </c>
      <c r="AA11" s="22" t="n">
        <v>0.000219265048226525</v>
      </c>
      <c r="AB11" s="22" t="n">
        <v>0.158925148031922</v>
      </c>
      <c r="AC11" s="22" t="n">
        <v>0.0495608283359885</v>
      </c>
      <c r="AD11" s="22" t="n">
        <v>0.00762339546851703</v>
      </c>
      <c r="AE11" s="22"/>
      <c r="AF11" s="22" t="n">
        <v>0</v>
      </c>
      <c r="AG11" s="22" t="n">
        <v>0</v>
      </c>
      <c r="AH11" s="22" t="n">
        <v>0.0322723315861389</v>
      </c>
      <c r="AI11" s="22" t="n">
        <v>0.0278068034895905</v>
      </c>
      <c r="AJ11" s="22" t="n">
        <v>0.13583017630022</v>
      </c>
      <c r="AK11" s="22" t="n">
        <v>0.0824196952808252</v>
      </c>
      <c r="AL11" s="22" t="n">
        <v>0.218430271538148</v>
      </c>
      <c r="AM11" s="22" t="n">
        <v>0.110121855424999</v>
      </c>
      <c r="AN11" s="22" t="n">
        <v>0.0278048195766054</v>
      </c>
      <c r="AO11" s="22" t="n">
        <v>0.0120007762256865</v>
      </c>
      <c r="AP11" s="22" t="n">
        <v>0</v>
      </c>
      <c r="AQ11" s="22"/>
      <c r="AR11" s="22" t="n">
        <v>0.0941123876882582</v>
      </c>
      <c r="AS11" s="22" t="n">
        <v>0.10082836536242</v>
      </c>
      <c r="AT11" s="22" t="n">
        <v>0.046308501973752</v>
      </c>
    </row>
    <row r="12">
      <c r="B12" s="18"/>
    </row>
    <row r="13">
      <c r="B13" t="s">
        <v>72</v>
      </c>
    </row>
    <row r="14">
      <c r="B14" t="s">
        <v>73</v>
      </c>
    </row>
    <row r="16">
      <c r="B16"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188</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182</v>
      </c>
      <c r="C9" s="16" t="n">
        <v>0.603650638816023</v>
      </c>
      <c r="D9" s="16" t="n">
        <v>0.75075631443976</v>
      </c>
      <c r="E9" s="16" t="n">
        <v>0.463171319273568</v>
      </c>
      <c r="F9" s="16" t="n">
        <v>0.624216325353958</v>
      </c>
      <c r="G9" s="16"/>
      <c r="H9" s="16" t="n">
        <v>0.572507570759142</v>
      </c>
      <c r="I9" s="16" t="n">
        <v>0.716663420715073</v>
      </c>
      <c r="J9" s="16"/>
      <c r="K9" s="16" t="n">
        <v>0.489376268020318</v>
      </c>
      <c r="L9" s="16"/>
      <c r="M9" s="16" t="n">
        <v>0.605169092829214</v>
      </c>
      <c r="N9" s="16" t="n">
        <v>0.578305468174582</v>
      </c>
      <c r="O9" s="16" t="n">
        <v>0.626408311298602</v>
      </c>
      <c r="P9" s="16" t="n">
        <v>0.660428976868421</v>
      </c>
      <c r="Q9" s="16"/>
      <c r="R9" s="16" t="n">
        <v>0.719633300224183</v>
      </c>
      <c r="S9" s="16" t="n">
        <v>0.407414054034212</v>
      </c>
      <c r="T9" s="16" t="n">
        <v>0.685524264248351</v>
      </c>
      <c r="U9" s="16" t="n">
        <v>0.288350528050038</v>
      </c>
      <c r="V9" s="16" t="n">
        <v>0.792174213395541</v>
      </c>
      <c r="W9" s="16"/>
      <c r="X9" s="16" t="n">
        <v>0.540331189531003</v>
      </c>
      <c r="Y9" s="16" t="n">
        <v>0.676255109600179</v>
      </c>
      <c r="Z9" s="16" t="n">
        <v>0.736627413210294</v>
      </c>
      <c r="AA9" s="16" t="n">
        <v>0.580660428757772</v>
      </c>
      <c r="AB9" s="16" t="n">
        <v>0.754765521981104</v>
      </c>
      <c r="AC9" s="16" t="n">
        <v>0.911089545599638</v>
      </c>
      <c r="AD9" s="16" t="n">
        <v>0.908753322210349</v>
      </c>
      <c r="AE9" s="16"/>
      <c r="AF9" s="16" t="n">
        <v>0.988668512274172</v>
      </c>
      <c r="AG9" s="16" t="n">
        <v>0.788747900799105</v>
      </c>
      <c r="AH9" s="16" t="n">
        <v>0.94985068278794</v>
      </c>
      <c r="AI9" s="16" t="n">
        <v>0.572265199139956</v>
      </c>
      <c r="AJ9" s="16" t="n">
        <v>0.668961793751196</v>
      </c>
      <c r="AK9" s="16" t="n">
        <v>0.677529318854488</v>
      </c>
      <c r="AL9" s="16" t="n">
        <v>0.918134842404788</v>
      </c>
      <c r="AM9" s="16" t="n">
        <v>0.397326268743076</v>
      </c>
      <c r="AN9" s="16" t="n">
        <v>0.668772230356953</v>
      </c>
      <c r="AO9" s="16" t="n">
        <v>0.526677380396838</v>
      </c>
      <c r="AP9" s="16" t="n">
        <v>0.29960353955654</v>
      </c>
      <c r="AQ9" s="16"/>
      <c r="AR9" s="16" t="n">
        <v>0.649814790979737</v>
      </c>
      <c r="AS9" s="16" t="n">
        <v>0.653399961780344</v>
      </c>
      <c r="AT9" s="16" t="n">
        <v>0.455757213663796</v>
      </c>
    </row>
    <row r="10">
      <c r="B10" s="17" t="s">
        <v>183</v>
      </c>
      <c r="C10" s="16" t="n">
        <v>0.376767582439296</v>
      </c>
      <c r="D10" s="16" t="n">
        <v>0.21993142881117</v>
      </c>
      <c r="E10" s="16" t="n">
        <v>0.509889474452596</v>
      </c>
      <c r="F10" s="16" t="n">
        <v>0.359249235949303</v>
      </c>
      <c r="G10" s="16"/>
      <c r="H10" s="16" t="n">
        <v>0.403839240618079</v>
      </c>
      <c r="I10" s="16" t="n">
        <v>0.261488517976313</v>
      </c>
      <c r="J10" s="16"/>
      <c r="K10" s="16" t="n">
        <v>0.503239510573602</v>
      </c>
      <c r="L10" s="16"/>
      <c r="M10" s="16" t="n">
        <v>0.384073029006549</v>
      </c>
      <c r="N10" s="16" t="n">
        <v>0.349487260254251</v>
      </c>
      <c r="O10" s="16" t="n">
        <v>0.269426730617271</v>
      </c>
      <c r="P10" s="16" t="n">
        <v>0.303407377964337</v>
      </c>
      <c r="Q10" s="16"/>
      <c r="R10" s="16" t="n">
        <v>0.268521931060937</v>
      </c>
      <c r="S10" s="16" t="n">
        <v>0.585325084326691</v>
      </c>
      <c r="T10" s="16" t="n">
        <v>0.284106870121944</v>
      </c>
      <c r="U10" s="16" t="n">
        <v>0.702388215715939</v>
      </c>
      <c r="V10" s="16" t="n">
        <v>0.182701897924125</v>
      </c>
      <c r="W10" s="16"/>
      <c r="X10" s="16" t="n">
        <v>0.459668810468997</v>
      </c>
      <c r="Y10" s="16" t="n">
        <v>0.316102856014825</v>
      </c>
      <c r="Z10" s="16" t="n">
        <v>0.235797644010175</v>
      </c>
      <c r="AA10" s="16" t="n">
        <v>0.417951654914512</v>
      </c>
      <c r="AB10" s="16" t="n">
        <v>0.171708223287114</v>
      </c>
      <c r="AC10" s="16" t="n">
        <v>0.0889104544003619</v>
      </c>
      <c r="AD10" s="16" t="n">
        <v>0.0892720921033936</v>
      </c>
      <c r="AE10" s="16"/>
      <c r="AF10" s="16" t="n">
        <v>0.0100724335340695</v>
      </c>
      <c r="AG10" s="16" t="n">
        <v>0.210815003527576</v>
      </c>
      <c r="AH10" s="16" t="n">
        <v>0.0464675024116497</v>
      </c>
      <c r="AI10" s="16" t="n">
        <v>0.365148342507745</v>
      </c>
      <c r="AJ10" s="16" t="n">
        <v>0.322247825589768</v>
      </c>
      <c r="AK10" s="16" t="n">
        <v>0.319416474988632</v>
      </c>
      <c r="AL10" s="16" t="n">
        <v>0.0651162674805522</v>
      </c>
      <c r="AM10" s="16" t="n">
        <v>0.596303526137806</v>
      </c>
      <c r="AN10" s="16" t="n">
        <v>0.296125122223064</v>
      </c>
      <c r="AO10" s="16" t="n">
        <v>0.453113091201879</v>
      </c>
      <c r="AP10" s="16" t="n">
        <v>0.70039646044346</v>
      </c>
      <c r="AQ10" s="16"/>
      <c r="AR10" s="16" t="n">
        <v>0.331717248150261</v>
      </c>
      <c r="AS10" s="16" t="n">
        <v>0.326327038079196</v>
      </c>
      <c r="AT10" s="16" t="n">
        <v>0.522092327911279</v>
      </c>
    </row>
    <row r="11">
      <c r="B11" s="17" t="s">
        <v>92</v>
      </c>
      <c r="C11" s="22" t="n">
        <v>0.0195817787446806</v>
      </c>
      <c r="D11" s="22" t="n">
        <v>0.0293122567490705</v>
      </c>
      <c r="E11" s="22" t="n">
        <v>0.0269392062738365</v>
      </c>
      <c r="F11" s="22" t="n">
        <v>0.016534438696739</v>
      </c>
      <c r="G11" s="22"/>
      <c r="H11" s="22" t="n">
        <v>0.0236531886227792</v>
      </c>
      <c r="I11" s="22" t="n">
        <v>0.0218480613086142</v>
      </c>
      <c r="J11" s="22"/>
      <c r="K11" s="22" t="n">
        <v>0.00738422140608</v>
      </c>
      <c r="L11" s="22"/>
      <c r="M11" s="22" t="n">
        <v>0.010757878164237</v>
      </c>
      <c r="N11" s="22" t="n">
        <v>0.0722072715711663</v>
      </c>
      <c r="O11" s="22" t="n">
        <v>0.104164958084127</v>
      </c>
      <c r="P11" s="22" t="n">
        <v>0.0361636451672426</v>
      </c>
      <c r="Q11" s="22"/>
      <c r="R11" s="22" t="n">
        <v>0.0118447687148789</v>
      </c>
      <c r="S11" s="22" t="n">
        <v>0.00726086163909711</v>
      </c>
      <c r="T11" s="22" t="n">
        <v>0.0303688656297047</v>
      </c>
      <c r="U11" s="22" t="n">
        <v>0.00926125623402263</v>
      </c>
      <c r="V11" s="22" t="n">
        <v>0.0251238886803345</v>
      </c>
      <c r="W11" s="22"/>
      <c r="X11" s="22" t="n">
        <v>0</v>
      </c>
      <c r="Y11" s="22" t="n">
        <v>0.0076420343849958</v>
      </c>
      <c r="Z11" s="22" t="n">
        <v>0.0275749427795305</v>
      </c>
      <c r="AA11" s="22" t="n">
        <v>0.00138791632771561</v>
      </c>
      <c r="AB11" s="22" t="n">
        <v>0.0735262547317819</v>
      </c>
      <c r="AC11" s="22" t="n">
        <v>0</v>
      </c>
      <c r="AD11" s="22" t="n">
        <v>0.00197458568625773</v>
      </c>
      <c r="AE11" s="22"/>
      <c r="AF11" s="22" t="n">
        <v>0.00125905419175868</v>
      </c>
      <c r="AG11" s="22" t="n">
        <v>0.000437095673318744</v>
      </c>
      <c r="AH11" s="22" t="n">
        <v>0.00368181480041005</v>
      </c>
      <c r="AI11" s="22" t="n">
        <v>0.0625864583522988</v>
      </c>
      <c r="AJ11" s="22" t="n">
        <v>0.00879038065903594</v>
      </c>
      <c r="AK11" s="22" t="n">
        <v>0.00305420615687991</v>
      </c>
      <c r="AL11" s="22" t="n">
        <v>0.0167488901146596</v>
      </c>
      <c r="AM11" s="22" t="n">
        <v>0.00637020511911758</v>
      </c>
      <c r="AN11" s="22" t="n">
        <v>0.0351026474199831</v>
      </c>
      <c r="AO11" s="22" t="n">
        <v>0.0202095284012831</v>
      </c>
      <c r="AP11" s="22" t="n">
        <v>0</v>
      </c>
      <c r="AQ11" s="22"/>
      <c r="AR11" s="22" t="n">
        <v>0.0184679608700024</v>
      </c>
      <c r="AS11" s="22" t="n">
        <v>0.0202730001404593</v>
      </c>
      <c r="AT11" s="22" t="n">
        <v>0.0221504584249253</v>
      </c>
    </row>
    <row r="12">
      <c r="B12" s="18"/>
    </row>
    <row r="13">
      <c r="B13" t="s">
        <v>72</v>
      </c>
    </row>
    <row r="14">
      <c r="B14" t="s">
        <v>73</v>
      </c>
    </row>
    <row r="16">
      <c r="B16"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189</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182</v>
      </c>
      <c r="C9" s="16" t="n">
        <v>0.346966711465183</v>
      </c>
      <c r="D9" s="16" t="n">
        <v>0.422759795800834</v>
      </c>
      <c r="E9" s="16" t="n">
        <v>0.529307522342168</v>
      </c>
      <c r="F9" s="16" t="n">
        <v>0.29013025689586</v>
      </c>
      <c r="G9" s="16"/>
      <c r="H9" s="16" t="n">
        <v>0.524599760814826</v>
      </c>
      <c r="I9" s="16" t="n">
        <v>0.354617584736601</v>
      </c>
      <c r="J9" s="16"/>
      <c r="K9" s="16" t="n">
        <v>0.292257369884721</v>
      </c>
      <c r="L9" s="16"/>
      <c r="M9" s="16" t="n">
        <v>0.335248477609436</v>
      </c>
      <c r="N9" s="16" t="n">
        <v>0.389961879172383</v>
      </c>
      <c r="O9" s="16" t="n">
        <v>0.504482877093209</v>
      </c>
      <c r="P9" s="16" t="n">
        <v>0.528999376572803</v>
      </c>
      <c r="Q9" s="16"/>
      <c r="R9" s="16" t="n">
        <v>0.319067976924676</v>
      </c>
      <c r="S9" s="16" t="n">
        <v>0.416582433956605</v>
      </c>
      <c r="T9" s="16" t="n">
        <v>0.259375127125917</v>
      </c>
      <c r="U9" s="16" t="n">
        <v>0.385663292457142</v>
      </c>
      <c r="V9" s="16" t="n">
        <v>0.358899638452983</v>
      </c>
      <c r="W9" s="16"/>
      <c r="X9" s="16" t="n">
        <v>0.291791554779177</v>
      </c>
      <c r="Y9" s="16" t="n">
        <v>0.210778498669729</v>
      </c>
      <c r="Z9" s="16" t="n">
        <v>0.451402055675145</v>
      </c>
      <c r="AA9" s="16" t="n">
        <v>0.619733260867461</v>
      </c>
      <c r="AB9" s="16" t="n">
        <v>0.485780996537998</v>
      </c>
      <c r="AC9" s="16" t="n">
        <v>0.301844038956153</v>
      </c>
      <c r="AD9" s="16" t="n">
        <v>0.503767019779372</v>
      </c>
      <c r="AE9" s="16"/>
      <c r="AF9" s="16" t="n">
        <v>0.929002793563336</v>
      </c>
      <c r="AG9" s="16" t="n">
        <v>0.1158135533827</v>
      </c>
      <c r="AH9" s="16" t="n">
        <v>0.294335926458515</v>
      </c>
      <c r="AI9" s="16" t="n">
        <v>0.222451183067826</v>
      </c>
      <c r="AJ9" s="16" t="n">
        <v>0.248082706919593</v>
      </c>
      <c r="AK9" s="16" t="n">
        <v>0.418765749689156</v>
      </c>
      <c r="AL9" s="16" t="n">
        <v>0.463670498774698</v>
      </c>
      <c r="AM9" s="16" t="n">
        <v>0.408817404644112</v>
      </c>
      <c r="AN9" s="16" t="n">
        <v>0.377106893679274</v>
      </c>
      <c r="AO9" s="16" t="n">
        <v>0.158434045423643</v>
      </c>
      <c r="AP9" s="16" t="n">
        <v>0.556659377954458</v>
      </c>
      <c r="AQ9" s="16"/>
      <c r="AR9" s="16" t="n">
        <v>0.282033950539892</v>
      </c>
      <c r="AS9" s="16" t="n">
        <v>0.596357119538582</v>
      </c>
      <c r="AT9" s="16" t="n">
        <v>0.386217427034479</v>
      </c>
    </row>
    <row r="10">
      <c r="B10" s="17" t="s">
        <v>183</v>
      </c>
      <c r="C10" s="16" t="n">
        <v>0.565720692586001</v>
      </c>
      <c r="D10" s="16" t="n">
        <v>0.564511120587943</v>
      </c>
      <c r="E10" s="16" t="n">
        <v>0.409479325507992</v>
      </c>
      <c r="F10" s="16" t="n">
        <v>0.607219473324985</v>
      </c>
      <c r="G10" s="16"/>
      <c r="H10" s="16" t="n">
        <v>0.442098822975832</v>
      </c>
      <c r="I10" s="16" t="n">
        <v>0.542217783333568</v>
      </c>
      <c r="J10" s="16"/>
      <c r="K10" s="16" t="n">
        <v>0.693081319173089</v>
      </c>
      <c r="L10" s="16"/>
      <c r="M10" s="16" t="n">
        <v>0.579758692045329</v>
      </c>
      <c r="N10" s="16" t="n">
        <v>0.508257055239637</v>
      </c>
      <c r="O10" s="16" t="n">
        <v>0.381552818448228</v>
      </c>
      <c r="P10" s="16" t="n">
        <v>0.403652828811799</v>
      </c>
      <c r="Q10" s="16"/>
      <c r="R10" s="16" t="n">
        <v>0.680932023075324</v>
      </c>
      <c r="S10" s="16" t="n">
        <v>0.478310065650798</v>
      </c>
      <c r="T10" s="16" t="n">
        <v>0.479901551622955</v>
      </c>
      <c r="U10" s="16" t="n">
        <v>0.602021609444175</v>
      </c>
      <c r="V10" s="16" t="n">
        <v>0.589252825874726</v>
      </c>
      <c r="W10" s="16"/>
      <c r="X10" s="16" t="n">
        <v>0.680577281205854</v>
      </c>
      <c r="Y10" s="16" t="n">
        <v>0.587023394795348</v>
      </c>
      <c r="Z10" s="16" t="n">
        <v>0.507979127606309</v>
      </c>
      <c r="AA10" s="16" t="n">
        <v>0.380047474084312</v>
      </c>
      <c r="AB10" s="16" t="n">
        <v>0.454292480395109</v>
      </c>
      <c r="AC10" s="16" t="n">
        <v>0.69358634583159</v>
      </c>
      <c r="AD10" s="16" t="n">
        <v>0.492447689925703</v>
      </c>
      <c r="AE10" s="16"/>
      <c r="AF10" s="16" t="n">
        <v>0.0709972064366644</v>
      </c>
      <c r="AG10" s="16" t="n">
        <v>0.315837594094413</v>
      </c>
      <c r="AH10" s="16" t="n">
        <v>0.686837846043368</v>
      </c>
      <c r="AI10" s="16" t="n">
        <v>0.721587990782186</v>
      </c>
      <c r="AJ10" s="16" t="n">
        <v>0.743097573113807</v>
      </c>
      <c r="AK10" s="16" t="n">
        <v>0.509384763444559</v>
      </c>
      <c r="AL10" s="16" t="n">
        <v>0.475676454574304</v>
      </c>
      <c r="AM10" s="16" t="n">
        <v>0.566791764664669</v>
      </c>
      <c r="AN10" s="16" t="n">
        <v>0.59508828674412</v>
      </c>
      <c r="AO10" s="16" t="n">
        <v>0.710118633457895</v>
      </c>
      <c r="AP10" s="16" t="n">
        <v>0.443340622045542</v>
      </c>
      <c r="AQ10" s="16"/>
      <c r="AR10" s="16" t="n">
        <v>0.669038330412543</v>
      </c>
      <c r="AS10" s="16" t="n">
        <v>0.310003066656747</v>
      </c>
      <c r="AT10" s="16" t="n">
        <v>0.428702245672194</v>
      </c>
    </row>
    <row r="11">
      <c r="B11" s="17" t="s">
        <v>92</v>
      </c>
      <c r="C11" s="22" t="n">
        <v>0.0873125959488161</v>
      </c>
      <c r="D11" s="22" t="n">
        <v>0.0127290836112233</v>
      </c>
      <c r="E11" s="22" t="n">
        <v>0.0612131521498402</v>
      </c>
      <c r="F11" s="22" t="n">
        <v>0.102650269779156</v>
      </c>
      <c r="G11" s="22"/>
      <c r="H11" s="22" t="n">
        <v>0.0333014162093421</v>
      </c>
      <c r="I11" s="22" t="n">
        <v>0.103164631929831</v>
      </c>
      <c r="J11" s="22"/>
      <c r="K11" s="22" t="n">
        <v>0.0146613109421896</v>
      </c>
      <c r="L11" s="22"/>
      <c r="M11" s="22" t="n">
        <v>0.0849928303452351</v>
      </c>
      <c r="N11" s="22" t="n">
        <v>0.10178106558798</v>
      </c>
      <c r="O11" s="22" t="n">
        <v>0.113964304458564</v>
      </c>
      <c r="P11" s="22" t="n">
        <v>0.067347794615398</v>
      </c>
      <c r="Q11" s="22"/>
      <c r="R11" s="22" t="n">
        <v>0</v>
      </c>
      <c r="S11" s="22" t="n">
        <v>0.105107500392597</v>
      </c>
      <c r="T11" s="22" t="n">
        <v>0.260723321251128</v>
      </c>
      <c r="U11" s="22" t="n">
        <v>0.0123150980986831</v>
      </c>
      <c r="V11" s="22" t="n">
        <v>0.0518475356722912</v>
      </c>
      <c r="W11" s="22"/>
      <c r="X11" s="22" t="n">
        <v>0.0276311640149685</v>
      </c>
      <c r="Y11" s="22" t="n">
        <v>0.202198106534923</v>
      </c>
      <c r="Z11" s="22" t="n">
        <v>0.0406188167185457</v>
      </c>
      <c r="AA11" s="22" t="n">
        <v>0.000219265048226525</v>
      </c>
      <c r="AB11" s="22" t="n">
        <v>0.0599265230668927</v>
      </c>
      <c r="AC11" s="22" t="n">
        <v>0.00456961521225658</v>
      </c>
      <c r="AD11" s="22" t="n">
        <v>0.00378529029492573</v>
      </c>
      <c r="AE11" s="22"/>
      <c r="AF11" s="22" t="n">
        <v>0</v>
      </c>
      <c r="AG11" s="22" t="n">
        <v>0.568348852522887</v>
      </c>
      <c r="AH11" s="22" t="n">
        <v>0.0188262274981172</v>
      </c>
      <c r="AI11" s="22" t="n">
        <v>0.0559608261499874</v>
      </c>
      <c r="AJ11" s="22" t="n">
        <v>0.00881971996660027</v>
      </c>
      <c r="AK11" s="22" t="n">
        <v>0.0718494868662843</v>
      </c>
      <c r="AL11" s="22" t="n">
        <v>0.0606530466509982</v>
      </c>
      <c r="AM11" s="22" t="n">
        <v>0.0243908306912192</v>
      </c>
      <c r="AN11" s="22" t="n">
        <v>0.0278048195766054</v>
      </c>
      <c r="AO11" s="22" t="n">
        <v>0.131447321118462</v>
      </c>
      <c r="AP11" s="22" t="n">
        <v>0</v>
      </c>
      <c r="AQ11" s="22"/>
      <c r="AR11" s="22" t="n">
        <v>0.0489277190475649</v>
      </c>
      <c r="AS11" s="22" t="n">
        <v>0.0936398138046714</v>
      </c>
      <c r="AT11" s="22" t="n">
        <v>0.185080327293326</v>
      </c>
    </row>
    <row r="12">
      <c r="B12" s="18"/>
    </row>
    <row r="13">
      <c r="B13" t="s">
        <v>72</v>
      </c>
    </row>
    <row r="14">
      <c r="B14" t="s">
        <v>73</v>
      </c>
    </row>
    <row r="16">
      <c r="B16"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190</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182</v>
      </c>
      <c r="C9" s="16" t="n">
        <v>0.561827318321313</v>
      </c>
      <c r="D9" s="16" t="n">
        <v>0.401531170438151</v>
      </c>
      <c r="E9" s="16" t="n">
        <v>0.311287154053166</v>
      </c>
      <c r="F9" s="16" t="n">
        <v>0.646267600512853</v>
      </c>
      <c r="G9" s="16"/>
      <c r="H9" s="16" t="n">
        <v>0.579150580274362</v>
      </c>
      <c r="I9" s="16" t="n">
        <v>0.569385587307891</v>
      </c>
      <c r="J9" s="16"/>
      <c r="K9" s="16" t="n">
        <v>0.481149145671423</v>
      </c>
      <c r="L9" s="16"/>
      <c r="M9" s="16" t="n">
        <v>0.577618302108007</v>
      </c>
      <c r="N9" s="16" t="n">
        <v>0.414605845186569</v>
      </c>
      <c r="O9" s="16" t="n">
        <v>0.585105179800398</v>
      </c>
      <c r="P9" s="16" t="n">
        <v>0.527010079155013</v>
      </c>
      <c r="Q9" s="16"/>
      <c r="R9" s="16" t="n">
        <v>0.312161266935901</v>
      </c>
      <c r="S9" s="16" t="n">
        <v>0.512905760461288</v>
      </c>
      <c r="T9" s="16" t="n">
        <v>0.475185526809047</v>
      </c>
      <c r="U9" s="16" t="n">
        <v>0.481820870568204</v>
      </c>
      <c r="V9" s="16" t="n">
        <v>0.722061587363869</v>
      </c>
      <c r="W9" s="16"/>
      <c r="X9" s="16" t="n">
        <v>0.666313432945195</v>
      </c>
      <c r="Y9" s="16" t="n">
        <v>0.49780515504984</v>
      </c>
      <c r="Z9" s="16" t="n">
        <v>0.515120760477848</v>
      </c>
      <c r="AA9" s="16" t="n">
        <v>0.388413690420256</v>
      </c>
      <c r="AB9" s="16" t="n">
        <v>0.643079519496623</v>
      </c>
      <c r="AC9" s="16" t="n">
        <v>0.82732753141007</v>
      </c>
      <c r="AD9" s="16" t="n">
        <v>0.531229078760152</v>
      </c>
      <c r="AE9" s="16"/>
      <c r="AF9" s="16" t="n">
        <v>0.983219564885814</v>
      </c>
      <c r="AG9" s="16" t="n">
        <v>0.801757265789063</v>
      </c>
      <c r="AH9" s="16" t="n">
        <v>0.946852555639143</v>
      </c>
      <c r="AI9" s="16" t="n">
        <v>0.626715767785105</v>
      </c>
      <c r="AJ9" s="16" t="n">
        <v>0.544140649127357</v>
      </c>
      <c r="AK9" s="16" t="n">
        <v>0.47740560710156</v>
      </c>
      <c r="AL9" s="16" t="n">
        <v>0.477444057228559</v>
      </c>
      <c r="AM9" s="16" t="n">
        <v>0.477973254140322</v>
      </c>
      <c r="AN9" s="16" t="n">
        <v>0.801250128095977</v>
      </c>
      <c r="AO9" s="16" t="n">
        <v>0.837709266276911</v>
      </c>
      <c r="AP9" s="16" t="n">
        <v>0.308393683482334</v>
      </c>
      <c r="AQ9" s="16"/>
      <c r="AR9" s="16" t="n">
        <v>0.528787524020959</v>
      </c>
      <c r="AS9" s="16" t="n">
        <v>0.513781573826833</v>
      </c>
      <c r="AT9" s="16" t="n">
        <v>0.674248999178676</v>
      </c>
    </row>
    <row r="10">
      <c r="B10" s="17" t="s">
        <v>183</v>
      </c>
      <c r="C10" s="16" t="n">
        <v>0.387184768375639</v>
      </c>
      <c r="D10" s="16" t="n">
        <v>0.562963997361089</v>
      </c>
      <c r="E10" s="16" t="n">
        <v>0.58942647011182</v>
      </c>
      <c r="F10" s="16" t="n">
        <v>0.313780969089523</v>
      </c>
      <c r="G10" s="16"/>
      <c r="H10" s="16" t="n">
        <v>0.396087555123607</v>
      </c>
      <c r="I10" s="16" t="n">
        <v>0.382302450543233</v>
      </c>
      <c r="J10" s="16"/>
      <c r="K10" s="16" t="n">
        <v>0.470124163962888</v>
      </c>
      <c r="L10" s="16"/>
      <c r="M10" s="16" t="n">
        <v>0.378376524121192</v>
      </c>
      <c r="N10" s="16" t="n">
        <v>0.469941294957727</v>
      </c>
      <c r="O10" s="16" t="n">
        <v>0.372611687531975</v>
      </c>
      <c r="P10" s="16" t="n">
        <v>0.40477097780248</v>
      </c>
      <c r="Q10" s="16"/>
      <c r="R10" s="16" t="n">
        <v>0.543950572110651</v>
      </c>
      <c r="S10" s="16" t="n">
        <v>0.301445565085436</v>
      </c>
      <c r="T10" s="16" t="n">
        <v>0.491791371963928</v>
      </c>
      <c r="U10" s="16" t="n">
        <v>0.501765573612339</v>
      </c>
      <c r="V10" s="16" t="n">
        <v>0.249780166032453</v>
      </c>
      <c r="W10" s="16"/>
      <c r="X10" s="16" t="n">
        <v>0.303779685596558</v>
      </c>
      <c r="Y10" s="16" t="n">
        <v>0.502069180786918</v>
      </c>
      <c r="Z10" s="16" t="n">
        <v>0.430167292697699</v>
      </c>
      <c r="AA10" s="16" t="n">
        <v>0.522440423756831</v>
      </c>
      <c r="AB10" s="16" t="n">
        <v>0.285698854998634</v>
      </c>
      <c r="AC10" s="16" t="n">
        <v>0.17267246858993</v>
      </c>
      <c r="AD10" s="16" t="n">
        <v>0.461454286279923</v>
      </c>
      <c r="AE10" s="16"/>
      <c r="AF10" s="16" t="n">
        <v>0.00996793811554937</v>
      </c>
      <c r="AG10" s="16" t="n">
        <v>0.151869348640722</v>
      </c>
      <c r="AH10" s="16" t="n">
        <v>0.0525131418352672</v>
      </c>
      <c r="AI10" s="16" t="n">
        <v>0.316740585715866</v>
      </c>
      <c r="AJ10" s="16" t="n">
        <v>0.442991118413713</v>
      </c>
      <c r="AK10" s="16" t="n">
        <v>0.488200926298936</v>
      </c>
      <c r="AL10" s="16" t="n">
        <v>0.519064654550703</v>
      </c>
      <c r="AM10" s="16" t="n">
        <v>0.426303639368446</v>
      </c>
      <c r="AN10" s="16" t="n">
        <v>0.169792130827704</v>
      </c>
      <c r="AO10" s="16" t="n">
        <v>0.162290733723089</v>
      </c>
      <c r="AP10" s="16" t="n">
        <v>0.691188589668543</v>
      </c>
      <c r="AQ10" s="16"/>
      <c r="AR10" s="16" t="n">
        <v>0.423105454449921</v>
      </c>
      <c r="AS10" s="16" t="n">
        <v>0.398474509393457</v>
      </c>
      <c r="AT10" s="16" t="n">
        <v>0.286598301268114</v>
      </c>
    </row>
    <row r="11">
      <c r="B11" s="17" t="s">
        <v>92</v>
      </c>
      <c r="C11" s="22" t="n">
        <v>0.0509879133030483</v>
      </c>
      <c r="D11" s="22" t="n">
        <v>0.0355048322007596</v>
      </c>
      <c r="E11" s="22" t="n">
        <v>0.0992863758350144</v>
      </c>
      <c r="F11" s="22" t="n">
        <v>0.0399514303976236</v>
      </c>
      <c r="G11" s="22"/>
      <c r="H11" s="22" t="n">
        <v>0.0247618646020315</v>
      </c>
      <c r="I11" s="22" t="n">
        <v>0.0483119621488768</v>
      </c>
      <c r="J11" s="22"/>
      <c r="K11" s="22" t="n">
        <v>0.0487266903656892</v>
      </c>
      <c r="L11" s="22"/>
      <c r="M11" s="22" t="n">
        <v>0.0440051737708008</v>
      </c>
      <c r="N11" s="22" t="n">
        <v>0.115452859855704</v>
      </c>
      <c r="O11" s="22" t="n">
        <v>0.0422831326676267</v>
      </c>
      <c r="P11" s="22" t="n">
        <v>0.0682189430425076</v>
      </c>
      <c r="Q11" s="22"/>
      <c r="R11" s="22" t="n">
        <v>0.143888160953449</v>
      </c>
      <c r="S11" s="22" t="n">
        <v>0.185648674453276</v>
      </c>
      <c r="T11" s="22" t="n">
        <v>0.0330231012270252</v>
      </c>
      <c r="U11" s="22" t="n">
        <v>0.0164135558194573</v>
      </c>
      <c r="V11" s="22" t="n">
        <v>0.0281582466036783</v>
      </c>
      <c r="W11" s="22"/>
      <c r="X11" s="22" t="n">
        <v>0.0299068814582475</v>
      </c>
      <c r="Y11" s="22" t="n">
        <v>0.000125664163241891</v>
      </c>
      <c r="Z11" s="22" t="n">
        <v>0.0547119468244524</v>
      </c>
      <c r="AA11" s="22" t="n">
        <v>0.0891458858229128</v>
      </c>
      <c r="AB11" s="22" t="n">
        <v>0.071221625504743</v>
      </c>
      <c r="AC11" s="22" t="n">
        <v>0</v>
      </c>
      <c r="AD11" s="22" t="n">
        <v>0.00731663495992421</v>
      </c>
      <c r="AE11" s="22"/>
      <c r="AF11" s="22" t="n">
        <v>0.00681249699863704</v>
      </c>
      <c r="AG11" s="22" t="n">
        <v>0.0463733855702153</v>
      </c>
      <c r="AH11" s="22" t="n">
        <v>0.000634302525590071</v>
      </c>
      <c r="AI11" s="22" t="n">
        <v>0.0565436464990299</v>
      </c>
      <c r="AJ11" s="22" t="n">
        <v>0.0128682324589301</v>
      </c>
      <c r="AK11" s="22" t="n">
        <v>0.0343934665995046</v>
      </c>
      <c r="AL11" s="22" t="n">
        <v>0.0034912882207378</v>
      </c>
      <c r="AM11" s="22" t="n">
        <v>0.0957231064912319</v>
      </c>
      <c r="AN11" s="22" t="n">
        <v>0.0289577410763191</v>
      </c>
      <c r="AO11" s="22" t="n">
        <v>0</v>
      </c>
      <c r="AP11" s="22" t="n">
        <v>0.000417726849123449</v>
      </c>
      <c r="AQ11" s="22"/>
      <c r="AR11" s="22" t="n">
        <v>0.0481070215291197</v>
      </c>
      <c r="AS11" s="22" t="n">
        <v>0.08774391677971</v>
      </c>
      <c r="AT11" s="22" t="n">
        <v>0.0391526995532094</v>
      </c>
    </row>
    <row r="12">
      <c r="B12" s="18"/>
    </row>
    <row r="13">
      <c r="B13" t="s">
        <v>72</v>
      </c>
    </row>
    <row r="14">
      <c r="B14" t="s">
        <v>73</v>
      </c>
    </row>
    <row r="16">
      <c r="B16"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191</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182</v>
      </c>
      <c r="C9" s="16" t="n">
        <v>0.259599695591679</v>
      </c>
      <c r="D9" s="16" t="n">
        <v>0.298063899569096</v>
      </c>
      <c r="E9" s="16" t="n">
        <v>0.29720964860741</v>
      </c>
      <c r="F9" s="16" t="n">
        <v>0.245296486490767</v>
      </c>
      <c r="G9" s="16"/>
      <c r="H9" s="16" t="n">
        <v>0.334295300318394</v>
      </c>
      <c r="I9" s="16" t="n">
        <v>0.305655092965228</v>
      </c>
      <c r="J9" s="16"/>
      <c r="K9" s="16" t="n">
        <v>0.169911585144208</v>
      </c>
      <c r="L9" s="16"/>
      <c r="M9" s="16" t="n">
        <v>0.228739890935727</v>
      </c>
      <c r="N9" s="16" t="n">
        <v>0.441158467331465</v>
      </c>
      <c r="O9" s="16" t="n">
        <v>0.499020331490473</v>
      </c>
      <c r="P9" s="16" t="n">
        <v>0.55961735257804</v>
      </c>
      <c r="Q9" s="16"/>
      <c r="R9" s="16" t="n">
        <v>0.190979584801837</v>
      </c>
      <c r="S9" s="16" t="n">
        <v>0.308440174522728</v>
      </c>
      <c r="T9" s="16" t="n">
        <v>0.278674179353204</v>
      </c>
      <c r="U9" s="16" t="n">
        <v>0.2727789357425</v>
      </c>
      <c r="V9" s="16" t="n">
        <v>0.242248038472388</v>
      </c>
      <c r="W9" s="16"/>
      <c r="X9" s="16" t="n">
        <v>0.24570223952928</v>
      </c>
      <c r="Y9" s="16" t="n">
        <v>0.0729620335545689</v>
      </c>
      <c r="Z9" s="16" t="n">
        <v>0.544508191835325</v>
      </c>
      <c r="AA9" s="16" t="n">
        <v>0.114085094918634</v>
      </c>
      <c r="AB9" s="16" t="n">
        <v>0.600730342211768</v>
      </c>
      <c r="AC9" s="16" t="n">
        <v>0.864778143391827</v>
      </c>
      <c r="AD9" s="16" t="n">
        <v>0.478896077258367</v>
      </c>
      <c r="AE9" s="16"/>
      <c r="AF9" s="16" t="n">
        <v>0.0865785988420105</v>
      </c>
      <c r="AG9" s="16" t="n">
        <v>0.231480469386716</v>
      </c>
      <c r="AH9" s="16" t="n">
        <v>0.307095083974078</v>
      </c>
      <c r="AI9" s="16" t="n">
        <v>0.438184131532449</v>
      </c>
      <c r="AJ9" s="16" t="n">
        <v>0.220951435180538</v>
      </c>
      <c r="AK9" s="16" t="n">
        <v>0.353838218665977</v>
      </c>
      <c r="AL9" s="16" t="n">
        <v>0.488481779634944</v>
      </c>
      <c r="AM9" s="16" t="n">
        <v>0.242624697523883</v>
      </c>
      <c r="AN9" s="16" t="n">
        <v>0.235577530797897</v>
      </c>
      <c r="AO9" s="16" t="n">
        <v>0.150463540298495</v>
      </c>
      <c r="AP9" s="16" t="n">
        <v>0.168192257141102</v>
      </c>
      <c r="AQ9" s="16"/>
      <c r="AR9" s="16" t="n">
        <v>0.207898942220479</v>
      </c>
      <c r="AS9" s="16" t="n">
        <v>0.50716828441583</v>
      </c>
      <c r="AT9" s="16" t="n">
        <v>0.264958116881916</v>
      </c>
    </row>
    <row r="10">
      <c r="B10" s="17" t="s">
        <v>183</v>
      </c>
      <c r="C10" s="16" t="n">
        <v>0.666788218249522</v>
      </c>
      <c r="D10" s="16" t="n">
        <v>0.670699515864394</v>
      </c>
      <c r="E10" s="16" t="n">
        <v>0.628388246768734</v>
      </c>
      <c r="F10" s="16" t="n">
        <v>0.676511923854186</v>
      </c>
      <c r="G10" s="16"/>
      <c r="H10" s="16" t="n">
        <v>0.568254991280782</v>
      </c>
      <c r="I10" s="16" t="n">
        <v>0.608112232477391</v>
      </c>
      <c r="J10" s="16"/>
      <c r="K10" s="16" t="n">
        <v>0.746231216033953</v>
      </c>
      <c r="L10" s="16"/>
      <c r="M10" s="16" t="n">
        <v>0.695954961914614</v>
      </c>
      <c r="N10" s="16" t="n">
        <v>0.503255880391865</v>
      </c>
      <c r="O10" s="16" t="n">
        <v>0.416413403174273</v>
      </c>
      <c r="P10" s="16" t="n">
        <v>0.374762557485626</v>
      </c>
      <c r="Q10" s="16"/>
      <c r="R10" s="16" t="n">
        <v>0.67599396434922</v>
      </c>
      <c r="S10" s="16" t="n">
        <v>0.594117060369301</v>
      </c>
      <c r="T10" s="16" t="n">
        <v>0.711584957849749</v>
      </c>
      <c r="U10" s="16" t="n">
        <v>0.680050820727336</v>
      </c>
      <c r="V10" s="16" t="n">
        <v>0.657830122401119</v>
      </c>
      <c r="W10" s="16"/>
      <c r="X10" s="16" t="n">
        <v>0.726890990110243</v>
      </c>
      <c r="Y10" s="16" t="n">
        <v>0.738505716837179</v>
      </c>
      <c r="Z10" s="16" t="n">
        <v>0.446199076487979</v>
      </c>
      <c r="AA10" s="16" t="n">
        <v>0.884068613679607</v>
      </c>
      <c r="AB10" s="16" t="n">
        <v>0.377129774258484</v>
      </c>
      <c r="AC10" s="16" t="n">
        <v>0.0720930934622526</v>
      </c>
      <c r="AD10" s="16" t="n">
        <v>0.178719398940731</v>
      </c>
      <c r="AE10" s="16"/>
      <c r="AF10" s="16" t="n">
        <v>0.912162346966231</v>
      </c>
      <c r="AG10" s="16" t="n">
        <v>0.768118711770316</v>
      </c>
      <c r="AH10" s="16" t="n">
        <v>0.691741599068477</v>
      </c>
      <c r="AI10" s="16" t="n">
        <v>0.421843677830639</v>
      </c>
      <c r="AJ10" s="16" t="n">
        <v>0.718452002443271</v>
      </c>
      <c r="AK10" s="16" t="n">
        <v>0.542674266340371</v>
      </c>
      <c r="AL10" s="16" t="n">
        <v>0.301795396788409</v>
      </c>
      <c r="AM10" s="16" t="n">
        <v>0.757375302476117</v>
      </c>
      <c r="AN10" s="16" t="n">
        <v>0.691141017580164</v>
      </c>
      <c r="AO10" s="16" t="n">
        <v>0.836342374254568</v>
      </c>
      <c r="AP10" s="16" t="n">
        <v>0.689346077900035</v>
      </c>
      <c r="AQ10" s="16"/>
      <c r="AR10" s="16" t="n">
        <v>0.685114122174655</v>
      </c>
      <c r="AS10" s="16" t="n">
        <v>0.478670054890803</v>
      </c>
      <c r="AT10" s="16" t="n">
        <v>0.717927143018415</v>
      </c>
    </row>
    <row r="11">
      <c r="B11" s="17" t="s">
        <v>92</v>
      </c>
      <c r="C11" s="22" t="n">
        <v>0.0736120861587985</v>
      </c>
      <c r="D11" s="22" t="n">
        <v>0.0312365845665104</v>
      </c>
      <c r="E11" s="22" t="n">
        <v>0.0744021046238562</v>
      </c>
      <c r="F11" s="22" t="n">
        <v>0.078191589655047</v>
      </c>
      <c r="G11" s="22"/>
      <c r="H11" s="22" t="n">
        <v>0.0974497084008237</v>
      </c>
      <c r="I11" s="22" t="n">
        <v>0.0862326745573809</v>
      </c>
      <c r="J11" s="22"/>
      <c r="K11" s="22" t="n">
        <v>0.0838571988218389</v>
      </c>
      <c r="L11" s="22"/>
      <c r="M11" s="22" t="n">
        <v>0.0753051471496589</v>
      </c>
      <c r="N11" s="22" t="n">
        <v>0.0555856522766695</v>
      </c>
      <c r="O11" s="22" t="n">
        <v>0.0845662653352534</v>
      </c>
      <c r="P11" s="22" t="n">
        <v>0.0656200899363335</v>
      </c>
      <c r="Q11" s="22"/>
      <c r="R11" s="22" t="n">
        <v>0.133026450848943</v>
      </c>
      <c r="S11" s="22" t="n">
        <v>0.0974427651079702</v>
      </c>
      <c r="T11" s="22" t="n">
        <v>0.009740862797047</v>
      </c>
      <c r="U11" s="22" t="n">
        <v>0.0471702435301634</v>
      </c>
      <c r="V11" s="22" t="n">
        <v>0.0999218391264935</v>
      </c>
      <c r="W11" s="22"/>
      <c r="X11" s="22" t="n">
        <v>0.0274067703604774</v>
      </c>
      <c r="Y11" s="22" t="n">
        <v>0.188532249608252</v>
      </c>
      <c r="Z11" s="22" t="n">
        <v>0.00929273167669561</v>
      </c>
      <c r="AA11" s="22" t="n">
        <v>0.00184629140175867</v>
      </c>
      <c r="AB11" s="22" t="n">
        <v>0.0221398835297475</v>
      </c>
      <c r="AC11" s="22" t="n">
        <v>0.0631287631459207</v>
      </c>
      <c r="AD11" s="22" t="n">
        <v>0.342384523800902</v>
      </c>
      <c r="AE11" s="22"/>
      <c r="AF11" s="22" t="n">
        <v>0.00125905419175868</v>
      </c>
      <c r="AG11" s="22" t="n">
        <v>0.000400818842968049</v>
      </c>
      <c r="AH11" s="22" t="n">
        <v>0.0011633169574448</v>
      </c>
      <c r="AI11" s="22" t="n">
        <v>0.139972190636912</v>
      </c>
      <c r="AJ11" s="22" t="n">
        <v>0.0605965623761913</v>
      </c>
      <c r="AK11" s="22" t="n">
        <v>0.103487514993652</v>
      </c>
      <c r="AL11" s="22" t="n">
        <v>0.209722823576646</v>
      </c>
      <c r="AM11" s="22" t="n">
        <v>0</v>
      </c>
      <c r="AN11" s="22" t="n">
        <v>0.0732814516219385</v>
      </c>
      <c r="AO11" s="22" t="n">
        <v>0.0131940854469367</v>
      </c>
      <c r="AP11" s="22" t="n">
        <v>0.142461664958863</v>
      </c>
      <c r="AQ11" s="22"/>
      <c r="AR11" s="22" t="n">
        <v>0.106986935604866</v>
      </c>
      <c r="AS11" s="22" t="n">
        <v>0.0141616606933667</v>
      </c>
      <c r="AT11" s="22" t="n">
        <v>0.0171147400996693</v>
      </c>
    </row>
    <row r="12">
      <c r="B12" s="18"/>
    </row>
    <row r="13">
      <c r="B13" t="s">
        <v>72</v>
      </c>
    </row>
    <row r="14">
      <c r="B14" t="s">
        <v>73</v>
      </c>
    </row>
    <row r="16">
      <c r="B16"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192</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182</v>
      </c>
      <c r="C9" s="16" t="n">
        <v>0.442500991115446</v>
      </c>
      <c r="D9" s="16" t="n">
        <v>0.441341939260814</v>
      </c>
      <c r="E9" s="16" t="n">
        <v>0.601699460112382</v>
      </c>
      <c r="F9" s="16" t="n">
        <v>0.400487037320451</v>
      </c>
      <c r="G9" s="16"/>
      <c r="H9" s="16" t="n">
        <v>0.592412621529917</v>
      </c>
      <c r="I9" s="16" t="n">
        <v>0.389226313674831</v>
      </c>
      <c r="J9" s="16"/>
      <c r="K9" s="16" t="n">
        <v>0.276278891112838</v>
      </c>
      <c r="L9" s="16"/>
      <c r="M9" s="16" t="n">
        <v>0.439713208200632</v>
      </c>
      <c r="N9" s="16" t="n">
        <v>0.455549881144596</v>
      </c>
      <c r="O9" s="16" t="n">
        <v>0.50779109547495</v>
      </c>
      <c r="P9" s="16" t="n">
        <v>0.346902371393269</v>
      </c>
      <c r="Q9" s="16"/>
      <c r="R9" s="16" t="n">
        <v>0.169256164592825</v>
      </c>
      <c r="S9" s="16" t="n">
        <v>0.52080950583099</v>
      </c>
      <c r="T9" s="16" t="n">
        <v>0.433365129552148</v>
      </c>
      <c r="U9" s="16" t="n">
        <v>0.527468744829712</v>
      </c>
      <c r="V9" s="16" t="n">
        <v>0.419268774079589</v>
      </c>
      <c r="W9" s="16"/>
      <c r="X9" s="16" t="n">
        <v>0.398298103767164</v>
      </c>
      <c r="Y9" s="16" t="n">
        <v>0.48475627224646</v>
      </c>
      <c r="Z9" s="16" t="n">
        <v>0.425837098624311</v>
      </c>
      <c r="AA9" s="16" t="n">
        <v>0.712340134216205</v>
      </c>
      <c r="AB9" s="16" t="n">
        <v>0.51350753143454</v>
      </c>
      <c r="AC9" s="16" t="n">
        <v>0.240526426032436</v>
      </c>
      <c r="AD9" s="16" t="n">
        <v>0.468936022371639</v>
      </c>
      <c r="AE9" s="16"/>
      <c r="AF9" s="16" t="n">
        <v>0.499925559049314</v>
      </c>
      <c r="AG9" s="16" t="n">
        <v>0.635275276786511</v>
      </c>
      <c r="AH9" s="16" t="n">
        <v>0.528184972263965</v>
      </c>
      <c r="AI9" s="16" t="n">
        <v>0.49167458538578</v>
      </c>
      <c r="AJ9" s="16" t="n">
        <v>0.144254832499695</v>
      </c>
      <c r="AK9" s="16" t="n">
        <v>0.433220608655764</v>
      </c>
      <c r="AL9" s="16" t="n">
        <v>0.468837969688704</v>
      </c>
      <c r="AM9" s="16" t="n">
        <v>0.676073574659955</v>
      </c>
      <c r="AN9" s="16" t="n">
        <v>0.361505610310163</v>
      </c>
      <c r="AO9" s="16" t="n">
        <v>0.270785040355587</v>
      </c>
      <c r="AP9" s="16" t="n">
        <v>0.712432519000681</v>
      </c>
      <c r="AQ9" s="16"/>
      <c r="AR9" s="16" t="n">
        <v>0.291635442982392</v>
      </c>
      <c r="AS9" s="16" t="n">
        <v>0.663539281572864</v>
      </c>
      <c r="AT9" s="16" t="n">
        <v>0.723094070102251</v>
      </c>
    </row>
    <row r="10">
      <c r="B10" s="17" t="s">
        <v>183</v>
      </c>
      <c r="C10" s="16" t="n">
        <v>0.506856086545842</v>
      </c>
      <c r="D10" s="16" t="n">
        <v>0.536101168661854</v>
      </c>
      <c r="E10" s="16" t="n">
        <v>0.319888739559815</v>
      </c>
      <c r="F10" s="16" t="n">
        <v>0.553047487628459</v>
      </c>
      <c r="G10" s="16"/>
      <c r="H10" s="16" t="n">
        <v>0.382825513868052</v>
      </c>
      <c r="I10" s="16" t="n">
        <v>0.552331167549903</v>
      </c>
      <c r="J10" s="16"/>
      <c r="K10" s="16" t="n">
        <v>0.674595730545763</v>
      </c>
      <c r="L10" s="16"/>
      <c r="M10" s="16" t="n">
        <v>0.51725527914242</v>
      </c>
      <c r="N10" s="16" t="n">
        <v>0.436157292483693</v>
      </c>
      <c r="O10" s="16" t="n">
        <v>0.417441985564233</v>
      </c>
      <c r="P10" s="16" t="n">
        <v>0.555131857986096</v>
      </c>
      <c r="Q10" s="16"/>
      <c r="R10" s="16" t="n">
        <v>0.809020415198163</v>
      </c>
      <c r="S10" s="16" t="n">
        <v>0.38174772906104</v>
      </c>
      <c r="T10" s="16" t="n">
        <v>0.508505522030516</v>
      </c>
      <c r="U10" s="16" t="n">
        <v>0.440202077451636</v>
      </c>
      <c r="V10" s="16" t="n">
        <v>0.530012739885025</v>
      </c>
      <c r="W10" s="16"/>
      <c r="X10" s="16" t="n">
        <v>0.567657295693551</v>
      </c>
      <c r="Y10" s="16" t="n">
        <v>0.464566743124114</v>
      </c>
      <c r="Z10" s="16" t="n">
        <v>0.534986858391598</v>
      </c>
      <c r="AA10" s="16" t="n">
        <v>0.285813574382036</v>
      </c>
      <c r="AB10" s="16" t="n">
        <v>0.426825868181463</v>
      </c>
      <c r="AC10" s="16" t="n">
        <v>0.732436348649424</v>
      </c>
      <c r="AD10" s="16" t="n">
        <v>0.522923930902897</v>
      </c>
      <c r="AE10" s="16"/>
      <c r="AF10" s="16" t="n">
        <v>0.497556332567168</v>
      </c>
      <c r="AG10" s="16" t="n">
        <v>0.317513423126986</v>
      </c>
      <c r="AH10" s="16" t="n">
        <v>0.463235437130902</v>
      </c>
      <c r="AI10" s="16" t="n">
        <v>0.451234226960456</v>
      </c>
      <c r="AJ10" s="16" t="n">
        <v>0.820489067644632</v>
      </c>
      <c r="AK10" s="16" t="n">
        <v>0.497241711810892</v>
      </c>
      <c r="AL10" s="16" t="n">
        <v>0.530058912688417</v>
      </c>
      <c r="AM10" s="16" t="n">
        <v>0.252977539439287</v>
      </c>
      <c r="AN10" s="16" t="n">
        <v>0.630043640346745</v>
      </c>
      <c r="AO10" s="16" t="n">
        <v>0.709562032350512</v>
      </c>
      <c r="AP10" s="16" t="n">
        <v>0.287567480999319</v>
      </c>
      <c r="AQ10" s="16"/>
      <c r="AR10" s="16" t="n">
        <v>0.638959977353655</v>
      </c>
      <c r="AS10" s="16" t="n">
        <v>0.334737179050086</v>
      </c>
      <c r="AT10" s="16" t="n">
        <v>0.249832252118953</v>
      </c>
    </row>
    <row r="11">
      <c r="B11" s="17" t="s">
        <v>92</v>
      </c>
      <c r="C11" s="22" t="n">
        <v>0.0506429223387125</v>
      </c>
      <c r="D11" s="22" t="n">
        <v>0.0225568920773318</v>
      </c>
      <c r="E11" s="22" t="n">
        <v>0.0784118003278032</v>
      </c>
      <c r="F11" s="22" t="n">
        <v>0.0464654750510907</v>
      </c>
      <c r="G11" s="22"/>
      <c r="H11" s="22" t="n">
        <v>0.0247618646020315</v>
      </c>
      <c r="I11" s="22" t="n">
        <v>0.0584425187752656</v>
      </c>
      <c r="J11" s="22"/>
      <c r="K11" s="22" t="n">
        <v>0.0491253783413989</v>
      </c>
      <c r="L11" s="22"/>
      <c r="M11" s="22" t="n">
        <v>0.0430315126569479</v>
      </c>
      <c r="N11" s="22" t="n">
        <v>0.108292826371711</v>
      </c>
      <c r="O11" s="22" t="n">
        <v>0.0747669189608166</v>
      </c>
      <c r="P11" s="22" t="n">
        <v>0.0979657706206351</v>
      </c>
      <c r="Q11" s="22"/>
      <c r="R11" s="22" t="n">
        <v>0.0217234202090114</v>
      </c>
      <c r="S11" s="22" t="n">
        <v>0.0974427651079702</v>
      </c>
      <c r="T11" s="22" t="n">
        <v>0.0581293484173354</v>
      </c>
      <c r="U11" s="22" t="n">
        <v>0.0323291777186525</v>
      </c>
      <c r="V11" s="22" t="n">
        <v>0.0507184860353858</v>
      </c>
      <c r="W11" s="22"/>
      <c r="X11" s="22" t="n">
        <v>0.0340446005392853</v>
      </c>
      <c r="Y11" s="22" t="n">
        <v>0.0506769846294263</v>
      </c>
      <c r="Z11" s="22" t="n">
        <v>0.0391760429840909</v>
      </c>
      <c r="AA11" s="22" t="n">
        <v>0.00184629140175867</v>
      </c>
      <c r="AB11" s="22" t="n">
        <v>0.0596666003839976</v>
      </c>
      <c r="AC11" s="22" t="n">
        <v>0.0270372253181394</v>
      </c>
      <c r="AD11" s="22" t="n">
        <v>0.00814004672546335</v>
      </c>
      <c r="AE11" s="22"/>
      <c r="AF11" s="22" t="n">
        <v>0.00251810838351737</v>
      </c>
      <c r="AG11" s="22" t="n">
        <v>0.0472113000865021</v>
      </c>
      <c r="AH11" s="22" t="n">
        <v>0.00857959060513257</v>
      </c>
      <c r="AI11" s="22" t="n">
        <v>0.0570911876537639</v>
      </c>
      <c r="AJ11" s="22" t="n">
        <v>0.0352560998556731</v>
      </c>
      <c r="AK11" s="22" t="n">
        <v>0.069537679533344</v>
      </c>
      <c r="AL11" s="22" t="n">
        <v>0.00110311762287968</v>
      </c>
      <c r="AM11" s="22" t="n">
        <v>0.0709488859007575</v>
      </c>
      <c r="AN11" s="22" t="n">
        <v>0.0084507493430915</v>
      </c>
      <c r="AO11" s="22" t="n">
        <v>0.0196529272939003</v>
      </c>
      <c r="AP11" s="22" t="n">
        <v>0</v>
      </c>
      <c r="AQ11" s="22"/>
      <c r="AR11" s="22" t="n">
        <v>0.0694045796639526</v>
      </c>
      <c r="AS11" s="22" t="n">
        <v>0.00172353937705015</v>
      </c>
      <c r="AT11" s="22" t="n">
        <v>0.027073677778796</v>
      </c>
    </row>
    <row r="12">
      <c r="B12" s="18"/>
    </row>
    <row r="13">
      <c r="B13" t="s">
        <v>72</v>
      </c>
    </row>
    <row r="14">
      <c r="B14" t="s">
        <v>73</v>
      </c>
    </row>
    <row r="16">
      <c r="B16"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193</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182</v>
      </c>
      <c r="C9" s="16" t="n">
        <v>0.303541885306487</v>
      </c>
      <c r="D9" s="16" t="n">
        <v>0.270133262624216</v>
      </c>
      <c r="E9" s="16" t="n">
        <v>0.601056781594899</v>
      </c>
      <c r="F9" s="16" t="n">
        <v>0.22855550922132</v>
      </c>
      <c r="G9" s="16"/>
      <c r="H9" s="16" t="n">
        <v>0.366038229781402</v>
      </c>
      <c r="I9" s="16" t="n">
        <v>0.279796757655274</v>
      </c>
      <c r="J9" s="16"/>
      <c r="K9" s="16" t="n">
        <v>0.209673762145581</v>
      </c>
      <c r="L9" s="16"/>
      <c r="M9" s="16" t="n">
        <v>0.261013525428438</v>
      </c>
      <c r="N9" s="16" t="n">
        <v>0.556611327187169</v>
      </c>
      <c r="O9" s="16" t="n">
        <v>0.6415730408347</v>
      </c>
      <c r="P9" s="16" t="n">
        <v>0.651631516666393</v>
      </c>
      <c r="Q9" s="16"/>
      <c r="R9" s="16" t="n">
        <v>0.176665786723906</v>
      </c>
      <c r="S9" s="16" t="n">
        <v>0.408014980885916</v>
      </c>
      <c r="T9" s="16" t="n">
        <v>0.426183567617081</v>
      </c>
      <c r="U9" s="16" t="n">
        <v>0.322732075922401</v>
      </c>
      <c r="V9" s="16" t="n">
        <v>0.222161274286148</v>
      </c>
      <c r="W9" s="16"/>
      <c r="X9" s="16" t="n">
        <v>0.279521458179986</v>
      </c>
      <c r="Y9" s="16" t="n">
        <v>0.141227562781603</v>
      </c>
      <c r="Z9" s="16" t="n">
        <v>0.466909692202294</v>
      </c>
      <c r="AA9" s="16" t="n">
        <v>0.514073506850667</v>
      </c>
      <c r="AB9" s="16" t="n">
        <v>0.683841444625491</v>
      </c>
      <c r="AC9" s="16" t="n">
        <v>0.307791780596563</v>
      </c>
      <c r="AD9" s="16" t="n">
        <v>0.492506790430029</v>
      </c>
      <c r="AE9" s="16"/>
      <c r="AF9" s="16" t="n">
        <v>0.0806071743610518</v>
      </c>
      <c r="AG9" s="16" t="n">
        <v>0.131115404264735</v>
      </c>
      <c r="AH9" s="16" t="n">
        <v>0.532743541577172</v>
      </c>
      <c r="AI9" s="16" t="n">
        <v>0.357024199527418</v>
      </c>
      <c r="AJ9" s="16" t="n">
        <v>0.358066580838805</v>
      </c>
      <c r="AK9" s="16" t="n">
        <v>0.257467719313946</v>
      </c>
      <c r="AL9" s="16" t="n">
        <v>0.936352755284995</v>
      </c>
      <c r="AM9" s="16" t="n">
        <v>0.223662118555235</v>
      </c>
      <c r="AN9" s="16" t="n">
        <v>0.205388117301722</v>
      </c>
      <c r="AO9" s="16" t="n">
        <v>0.281737278615865</v>
      </c>
      <c r="AP9" s="16" t="n">
        <v>0.71017228038305</v>
      </c>
      <c r="AQ9" s="16"/>
      <c r="AR9" s="16" t="n">
        <v>0.257352703177401</v>
      </c>
      <c r="AS9" s="16" t="n">
        <v>0.514643343515358</v>
      </c>
      <c r="AT9" s="16" t="n">
        <v>0.313653269259716</v>
      </c>
    </row>
    <row r="10">
      <c r="B10" s="17" t="s">
        <v>183</v>
      </c>
      <c r="C10" s="16" t="n">
        <v>0.610987101855444</v>
      </c>
      <c r="D10" s="16" t="n">
        <v>0.688159468835248</v>
      </c>
      <c r="E10" s="16" t="n">
        <v>0.276907071990203</v>
      </c>
      <c r="F10" s="16" t="n">
        <v>0.69070791452209</v>
      </c>
      <c r="G10" s="16"/>
      <c r="H10" s="16" t="n">
        <v>0.596427326777457</v>
      </c>
      <c r="I10" s="16" t="n">
        <v>0.646997221091093</v>
      </c>
      <c r="J10" s="16"/>
      <c r="K10" s="16" t="n">
        <v>0.678213657738464</v>
      </c>
      <c r="L10" s="16"/>
      <c r="M10" s="16" t="n">
        <v>0.649028804802255</v>
      </c>
      <c r="N10" s="16" t="n">
        <v>0.392804195383933</v>
      </c>
      <c r="O10" s="16" t="n">
        <v>0.280303240602205</v>
      </c>
      <c r="P10" s="16" t="n">
        <v>0.305497637768213</v>
      </c>
      <c r="Q10" s="16"/>
      <c r="R10" s="16" t="n">
        <v>0.811489444561215</v>
      </c>
      <c r="S10" s="16" t="n">
        <v>0.301720500137119</v>
      </c>
      <c r="T10" s="16" t="n">
        <v>0.50921077984613</v>
      </c>
      <c r="U10" s="16" t="n">
        <v>0.671025601095728</v>
      </c>
      <c r="V10" s="16" t="n">
        <v>0.674399392152131</v>
      </c>
      <c r="W10" s="16"/>
      <c r="X10" s="16" t="n">
        <v>0.665440607444568</v>
      </c>
      <c r="Y10" s="16" t="n">
        <v>0.858772437218397</v>
      </c>
      <c r="Z10" s="16" t="n">
        <v>0.397266946390508</v>
      </c>
      <c r="AA10" s="16" t="n">
        <v>0.39032397667721</v>
      </c>
      <c r="AB10" s="16" t="n">
        <v>0.270953287652788</v>
      </c>
      <c r="AC10" s="16" t="n">
        <v>0.125718047248146</v>
      </c>
      <c r="AD10" s="16" t="n">
        <v>0.474550739673749</v>
      </c>
      <c r="AE10" s="16"/>
      <c r="AF10" s="16" t="n">
        <v>0.919392825638948</v>
      </c>
      <c r="AG10" s="16" t="n">
        <v>0.868884595735265</v>
      </c>
      <c r="AH10" s="16" t="n">
        <v>0.466674799944106</v>
      </c>
      <c r="AI10" s="16" t="n">
        <v>0.48786675678837</v>
      </c>
      <c r="AJ10" s="16" t="n">
        <v>0.630196846360739</v>
      </c>
      <c r="AK10" s="16" t="n">
        <v>0.670291795379862</v>
      </c>
      <c r="AL10" s="16" t="n">
        <v>0.0468541026891474</v>
      </c>
      <c r="AM10" s="16" t="n">
        <v>0.61939553682002</v>
      </c>
      <c r="AN10" s="16" t="n">
        <v>0.756433078496323</v>
      </c>
      <c r="AO10" s="16" t="n">
        <v>0.589148889872876</v>
      </c>
      <c r="AP10" s="16" t="n">
        <v>0.28982771961695</v>
      </c>
      <c r="AQ10" s="16"/>
      <c r="AR10" s="16" t="n">
        <v>0.680169795901693</v>
      </c>
      <c r="AS10" s="16" t="n">
        <v>0.137828068119903</v>
      </c>
      <c r="AT10" s="16" t="n">
        <v>0.6787931532524</v>
      </c>
    </row>
    <row r="11">
      <c r="B11" s="17" t="s">
        <v>92</v>
      </c>
      <c r="C11" s="22" t="n">
        <v>0.0854710128380691</v>
      </c>
      <c r="D11" s="22" t="n">
        <v>0.0417072685405363</v>
      </c>
      <c r="E11" s="22" t="n">
        <v>0.122036146414898</v>
      </c>
      <c r="F11" s="22" t="n">
        <v>0.0807365762565905</v>
      </c>
      <c r="G11" s="22"/>
      <c r="H11" s="22" t="n">
        <v>0.0375344434411406</v>
      </c>
      <c r="I11" s="22" t="n">
        <v>0.0732060212536323</v>
      </c>
      <c r="J11" s="22"/>
      <c r="K11" s="22" t="n">
        <v>0.112112580115956</v>
      </c>
      <c r="L11" s="22"/>
      <c r="M11" s="22" t="n">
        <v>0.0899576697693072</v>
      </c>
      <c r="N11" s="22" t="n">
        <v>0.0505844774288975</v>
      </c>
      <c r="O11" s="22" t="n">
        <v>0.0781237185630952</v>
      </c>
      <c r="P11" s="22" t="n">
        <v>0.0428708455653942</v>
      </c>
      <c r="Q11" s="22"/>
      <c r="R11" s="22" t="n">
        <v>0.0118447687148789</v>
      </c>
      <c r="S11" s="22" t="n">
        <v>0.290264518976965</v>
      </c>
      <c r="T11" s="22" t="n">
        <v>0.064605652536789</v>
      </c>
      <c r="U11" s="22" t="n">
        <v>0.00624232298187164</v>
      </c>
      <c r="V11" s="22" t="n">
        <v>0.103439333561721</v>
      </c>
      <c r="W11" s="22"/>
      <c r="X11" s="22" t="n">
        <v>0.0550379343754459</v>
      </c>
      <c r="Y11" s="22" t="n">
        <v>0</v>
      </c>
      <c r="Z11" s="22" t="n">
        <v>0.135823361407198</v>
      </c>
      <c r="AA11" s="22" t="n">
        <v>0.0956025164721229</v>
      </c>
      <c r="AB11" s="22" t="n">
        <v>0.0452052677217215</v>
      </c>
      <c r="AC11" s="22" t="n">
        <v>0.566490172155291</v>
      </c>
      <c r="AD11" s="22" t="n">
        <v>0.0329424698962218</v>
      </c>
      <c r="AE11" s="22"/>
      <c r="AF11" s="22" t="n">
        <v>0</v>
      </c>
      <c r="AG11" s="22" t="n">
        <v>0</v>
      </c>
      <c r="AH11" s="22" t="n">
        <v>0.0005816584787224</v>
      </c>
      <c r="AI11" s="22" t="n">
        <v>0.155109043684212</v>
      </c>
      <c r="AJ11" s="22" t="n">
        <v>0.0117365728004555</v>
      </c>
      <c r="AK11" s="22" t="n">
        <v>0.0722404853061917</v>
      </c>
      <c r="AL11" s="22" t="n">
        <v>0.0167931420258574</v>
      </c>
      <c r="AM11" s="22" t="n">
        <v>0.156942344624745</v>
      </c>
      <c r="AN11" s="22" t="n">
        <v>0.0381788042019554</v>
      </c>
      <c r="AO11" s="22" t="n">
        <v>0.129113831511259</v>
      </c>
      <c r="AP11" s="22" t="n">
        <v>0</v>
      </c>
      <c r="AQ11" s="22"/>
      <c r="AR11" s="22" t="n">
        <v>0.0624775009209061</v>
      </c>
      <c r="AS11" s="22" t="n">
        <v>0.34752858836474</v>
      </c>
      <c r="AT11" s="22" t="n">
        <v>0.00755357748788394</v>
      </c>
    </row>
    <row r="12">
      <c r="B12" s="18"/>
    </row>
    <row r="13">
      <c r="B13" t="s">
        <v>72</v>
      </c>
    </row>
    <row r="14">
      <c r="B14" t="s">
        <v>73</v>
      </c>
    </row>
    <row r="16">
      <c r="B16"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194</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182</v>
      </c>
      <c r="C9" s="16" t="n">
        <v>0.238203342683941</v>
      </c>
      <c r="D9" s="16" t="n">
        <v>0.284475872253542</v>
      </c>
      <c r="E9" s="16" t="n">
        <v>0.467597953307906</v>
      </c>
      <c r="F9" s="16" t="n">
        <v>0.17224621305079</v>
      </c>
      <c r="G9" s="16"/>
      <c r="H9" s="16" t="n">
        <v>0.358290561862647</v>
      </c>
      <c r="I9" s="16" t="n">
        <v>0.242733025477443</v>
      </c>
      <c r="J9" s="16"/>
      <c r="K9" s="16" t="n">
        <v>0.191587962361342</v>
      </c>
      <c r="L9" s="16"/>
      <c r="M9" s="16" t="n">
        <v>0.208197795721106</v>
      </c>
      <c r="N9" s="16" t="n">
        <v>0.419535673189196</v>
      </c>
      <c r="O9" s="16" t="n">
        <v>0.50394429528796</v>
      </c>
      <c r="P9" s="16" t="n">
        <v>0.347511927081652</v>
      </c>
      <c r="Q9" s="16"/>
      <c r="R9" s="16" t="n">
        <v>0.321537006287728</v>
      </c>
      <c r="S9" s="16" t="n">
        <v>0.337960949891115</v>
      </c>
      <c r="T9" s="16" t="n">
        <v>0.174951501515468</v>
      </c>
      <c r="U9" s="16" t="n">
        <v>0.21347415896996</v>
      </c>
      <c r="V9" s="16" t="n">
        <v>0.238974168422569</v>
      </c>
      <c r="W9" s="16"/>
      <c r="X9" s="16" t="n">
        <v>0.215393205066655</v>
      </c>
      <c r="Y9" s="16" t="n">
        <v>0.145529843385798</v>
      </c>
      <c r="Z9" s="16" t="n">
        <v>0.329111589391514</v>
      </c>
      <c r="AA9" s="16" t="n">
        <v>0.30508286931748</v>
      </c>
      <c r="AB9" s="16" t="n">
        <v>0.472149360309043</v>
      </c>
      <c r="AC9" s="16" t="n">
        <v>0.109148070493908</v>
      </c>
      <c r="AD9" s="16" t="n">
        <v>0.845472190784791</v>
      </c>
      <c r="AE9" s="16"/>
      <c r="AF9" s="16" t="n">
        <v>0.106751839859664</v>
      </c>
      <c r="AG9" s="16" t="n">
        <v>0.0677280619495605</v>
      </c>
      <c r="AH9" s="16" t="n">
        <v>0.265757977591461</v>
      </c>
      <c r="AI9" s="16" t="n">
        <v>0.21193747319845</v>
      </c>
      <c r="AJ9" s="16" t="n">
        <v>0.293947881140281</v>
      </c>
      <c r="AK9" s="16" t="n">
        <v>0.241331271820361</v>
      </c>
      <c r="AL9" s="16" t="n">
        <v>0.521832490195548</v>
      </c>
      <c r="AM9" s="16" t="n">
        <v>0.367570213852827</v>
      </c>
      <c r="AN9" s="16" t="n">
        <v>0.371902893703946</v>
      </c>
      <c r="AO9" s="16" t="n">
        <v>0.138781118129742</v>
      </c>
      <c r="AP9" s="16" t="n">
        <v>0.311420892101584</v>
      </c>
      <c r="AQ9" s="16"/>
      <c r="AR9" s="16" t="n">
        <v>0.163545767108035</v>
      </c>
      <c r="AS9" s="16" t="n">
        <v>0.588593305834086</v>
      </c>
      <c r="AT9" s="16" t="n">
        <v>0.249696894568772</v>
      </c>
    </row>
    <row r="10">
      <c r="B10" s="17" t="s">
        <v>183</v>
      </c>
      <c r="C10" s="16" t="n">
        <v>0.710588712598947</v>
      </c>
      <c r="D10" s="16" t="n">
        <v>0.706955529957511</v>
      </c>
      <c r="E10" s="16" t="n">
        <v>0.496352439003181</v>
      </c>
      <c r="F10" s="16" t="n">
        <v>0.767714482483081</v>
      </c>
      <c r="G10" s="16"/>
      <c r="H10" s="16" t="n">
        <v>0.621758105542883</v>
      </c>
      <c r="I10" s="16" t="n">
        <v>0.700880911752655</v>
      </c>
      <c r="J10" s="16"/>
      <c r="K10" s="16" t="n">
        <v>0.757769791930858</v>
      </c>
      <c r="L10" s="16"/>
      <c r="M10" s="16" t="n">
        <v>0.747797030508093</v>
      </c>
      <c r="N10" s="16" t="n">
        <v>0.487353880642776</v>
      </c>
      <c r="O10" s="16" t="n">
        <v>0.375158852896607</v>
      </c>
      <c r="P10" s="16" t="n">
        <v>0.577242756598341</v>
      </c>
      <c r="Q10" s="16"/>
      <c r="R10" s="16" t="n">
        <v>0.678462993712272</v>
      </c>
      <c r="S10" s="16" t="n">
        <v>0.466129586168351</v>
      </c>
      <c r="T10" s="16" t="n">
        <v>0.805217428744273</v>
      </c>
      <c r="U10" s="16" t="n">
        <v>0.755434743077491</v>
      </c>
      <c r="V10" s="16" t="n">
        <v>0.71056449428685</v>
      </c>
      <c r="W10" s="16"/>
      <c r="X10" s="16" t="n">
        <v>0.727029718262232</v>
      </c>
      <c r="Y10" s="16" t="n">
        <v>0.848717936411782</v>
      </c>
      <c r="Z10" s="16" t="n">
        <v>0.626283547131368</v>
      </c>
      <c r="AA10" s="16" t="n">
        <v>0.694697865634294</v>
      </c>
      <c r="AB10" s="16" t="n">
        <v>0.465339041878269</v>
      </c>
      <c r="AC10" s="16" t="n">
        <v>0.839905756514126</v>
      </c>
      <c r="AD10" s="16" t="n">
        <v>0.148026462007281</v>
      </c>
      <c r="AE10" s="16"/>
      <c r="AF10" s="16" t="n">
        <v>0.890834547175339</v>
      </c>
      <c r="AG10" s="16" t="n">
        <v>0.885060637963937</v>
      </c>
      <c r="AH10" s="16" t="n">
        <v>0.710719781486811</v>
      </c>
      <c r="AI10" s="16" t="n">
        <v>0.71977572590354</v>
      </c>
      <c r="AJ10" s="16" t="n">
        <v>0.67724996765195</v>
      </c>
      <c r="AK10" s="16" t="n">
        <v>0.690066256490959</v>
      </c>
      <c r="AL10" s="16" t="n">
        <v>0.477064392181572</v>
      </c>
      <c r="AM10" s="16" t="n">
        <v>0.621722895937737</v>
      </c>
      <c r="AN10" s="16" t="n">
        <v>0.628097106296054</v>
      </c>
      <c r="AO10" s="16" t="n">
        <v>0.729771560751795</v>
      </c>
      <c r="AP10" s="16" t="n">
        <v>0.688579107898416</v>
      </c>
      <c r="AQ10" s="16"/>
      <c r="AR10" s="16" t="n">
        <v>0.786404093192726</v>
      </c>
      <c r="AS10" s="16" t="n">
        <v>0.322299057733769</v>
      </c>
      <c r="AT10" s="16" t="n">
        <v>0.71607362523189</v>
      </c>
    </row>
    <row r="11">
      <c r="B11" s="17" t="s">
        <v>92</v>
      </c>
      <c r="C11" s="22" t="n">
        <v>0.051207944717112</v>
      </c>
      <c r="D11" s="22" t="n">
        <v>0.00856859778894628</v>
      </c>
      <c r="E11" s="22" t="n">
        <v>0.0360496076889133</v>
      </c>
      <c r="F11" s="22" t="n">
        <v>0.0600393044661289</v>
      </c>
      <c r="G11" s="22"/>
      <c r="H11" s="22" t="n">
        <v>0.0199513325944697</v>
      </c>
      <c r="I11" s="22" t="n">
        <v>0.0563860627699025</v>
      </c>
      <c r="J11" s="22"/>
      <c r="K11" s="22" t="n">
        <v>0.0506422457078002</v>
      </c>
      <c r="L11" s="22"/>
      <c r="M11" s="22" t="n">
        <v>0.0440051737708008</v>
      </c>
      <c r="N11" s="22" t="n">
        <v>0.0931104461680281</v>
      </c>
      <c r="O11" s="22" t="n">
        <v>0.120896851815433</v>
      </c>
      <c r="P11" s="22" t="n">
        <v>0.0752453163200061</v>
      </c>
      <c r="Q11" s="22"/>
      <c r="R11" s="22" t="n">
        <v>0</v>
      </c>
      <c r="S11" s="22" t="n">
        <v>0.195909463940534</v>
      </c>
      <c r="T11" s="22" t="n">
        <v>0.0198310697402583</v>
      </c>
      <c r="U11" s="22" t="n">
        <v>0.0310910979525498</v>
      </c>
      <c r="V11" s="22" t="n">
        <v>0.050461337290581</v>
      </c>
      <c r="W11" s="22"/>
      <c r="X11" s="22" t="n">
        <v>0.0575770766711133</v>
      </c>
      <c r="Y11" s="22" t="n">
        <v>0.00575222020241978</v>
      </c>
      <c r="Z11" s="22" t="n">
        <v>0.0446048634771178</v>
      </c>
      <c r="AA11" s="22" t="n">
        <v>0.000219265048226525</v>
      </c>
      <c r="AB11" s="22" t="n">
        <v>0.0625115978126876</v>
      </c>
      <c r="AC11" s="22" t="n">
        <v>0.0509461729919662</v>
      </c>
      <c r="AD11" s="22" t="n">
        <v>0.00650134720792774</v>
      </c>
      <c r="AE11" s="22"/>
      <c r="AF11" s="22" t="n">
        <v>0.00241361296499728</v>
      </c>
      <c r="AG11" s="22" t="n">
        <v>0.0472113000865021</v>
      </c>
      <c r="AH11" s="22" t="n">
        <v>0.0235222409217284</v>
      </c>
      <c r="AI11" s="22" t="n">
        <v>0.0682868008980102</v>
      </c>
      <c r="AJ11" s="22" t="n">
        <v>0.0288021512077691</v>
      </c>
      <c r="AK11" s="22" t="n">
        <v>0.0686024716886802</v>
      </c>
      <c r="AL11" s="22" t="n">
        <v>0.00110311762287968</v>
      </c>
      <c r="AM11" s="22" t="n">
        <v>0.0107068902094359</v>
      </c>
      <c r="AN11" s="22" t="n">
        <v>0</v>
      </c>
      <c r="AO11" s="22" t="n">
        <v>0.131447321118462</v>
      </c>
      <c r="AP11" s="22" t="n">
        <v>0</v>
      </c>
      <c r="AQ11" s="22"/>
      <c r="AR11" s="22" t="n">
        <v>0.0500501396992385</v>
      </c>
      <c r="AS11" s="22" t="n">
        <v>0.0891076364321449</v>
      </c>
      <c r="AT11" s="22" t="n">
        <v>0.0342294801993386</v>
      </c>
    </row>
    <row r="12">
      <c r="B12" s="18"/>
    </row>
    <row r="13">
      <c r="B13" t="s">
        <v>72</v>
      </c>
    </row>
    <row r="14">
      <c r="B14" t="s">
        <v>73</v>
      </c>
    </row>
    <row r="16">
      <c r="B16"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195</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182</v>
      </c>
      <c r="C9" s="16" t="n">
        <v>0.199477331435752</v>
      </c>
      <c r="D9" s="16" t="n">
        <v>0.277560388619582</v>
      </c>
      <c r="E9" s="16" t="n">
        <v>0.522355633556842</v>
      </c>
      <c r="F9" s="16" t="n">
        <v>0.105177324146395</v>
      </c>
      <c r="G9" s="16"/>
      <c r="H9" s="16" t="n">
        <v>0.508276545806341</v>
      </c>
      <c r="I9" s="16" t="n">
        <v>0.123330609352562</v>
      </c>
      <c r="J9" s="16"/>
      <c r="K9" s="16" t="n">
        <v>0.140295934751268</v>
      </c>
      <c r="L9" s="16"/>
      <c r="M9" s="16" t="n">
        <v>0.164192621950305</v>
      </c>
      <c r="N9" s="16" t="n">
        <v>0.411584673314651</v>
      </c>
      <c r="O9" s="16" t="n">
        <v>0.439563885727366</v>
      </c>
      <c r="P9" s="16" t="n">
        <v>0.613464376186204</v>
      </c>
      <c r="Q9" s="16"/>
      <c r="R9" s="16" t="n">
        <v>0.320553947677355</v>
      </c>
      <c r="S9" s="16" t="n">
        <v>0.309645076726921</v>
      </c>
      <c r="T9" s="16" t="n">
        <v>0.236600334144374</v>
      </c>
      <c r="U9" s="16" t="n">
        <v>0.308230116664914</v>
      </c>
      <c r="V9" s="16" t="n">
        <v>0.0607867420417988</v>
      </c>
      <c r="W9" s="16"/>
      <c r="X9" s="16" t="n">
        <v>0.118994161443668</v>
      </c>
      <c r="Y9" s="16" t="n">
        <v>0.0320240709046155</v>
      </c>
      <c r="Z9" s="16" t="n">
        <v>0.429720961445765</v>
      </c>
      <c r="AA9" s="16" t="n">
        <v>0.443889658570681</v>
      </c>
      <c r="AB9" s="16" t="n">
        <v>0.451528322448058</v>
      </c>
      <c r="AC9" s="16" t="n">
        <v>0.161340605598842</v>
      </c>
      <c r="AD9" s="16" t="n">
        <v>0.837455395686066</v>
      </c>
      <c r="AE9" s="16"/>
      <c r="AF9" s="16" t="n">
        <v>0.117237004015057</v>
      </c>
      <c r="AG9" s="16" t="n">
        <v>0.0863054205613626</v>
      </c>
      <c r="AH9" s="16" t="n">
        <v>0.513576140673704</v>
      </c>
      <c r="AI9" s="16" t="n">
        <v>0.110127771788853</v>
      </c>
      <c r="AJ9" s="16" t="n">
        <v>0.237044434653154</v>
      </c>
      <c r="AK9" s="16" t="n">
        <v>0.113031521310846</v>
      </c>
      <c r="AL9" s="16" t="n">
        <v>0.29020324948457</v>
      </c>
      <c r="AM9" s="16" t="n">
        <v>0.180178362499958</v>
      </c>
      <c r="AN9" s="16" t="n">
        <v>0.222936170219961</v>
      </c>
      <c r="AO9" s="16" t="n">
        <v>0.290119613592554</v>
      </c>
      <c r="AP9" s="16" t="n">
        <v>0.697696257993936</v>
      </c>
      <c r="AQ9" s="16"/>
      <c r="AR9" s="16" t="n">
        <v>0.118306526286394</v>
      </c>
      <c r="AS9" s="16" t="n">
        <v>0.509548284630233</v>
      </c>
      <c r="AT9" s="16" t="n">
        <v>0.249434477051612</v>
      </c>
    </row>
    <row r="10">
      <c r="B10" s="17" t="s">
        <v>183</v>
      </c>
      <c r="C10" s="16" t="n">
        <v>0.695575715682996</v>
      </c>
      <c r="D10" s="16" t="n">
        <v>0.590021939244211</v>
      </c>
      <c r="E10" s="16" t="n">
        <v>0.330606970290115</v>
      </c>
      <c r="F10" s="16" t="n">
        <v>0.804122741765003</v>
      </c>
      <c r="G10" s="16"/>
      <c r="H10" s="16" t="n">
        <v>0.467440492686607</v>
      </c>
      <c r="I10" s="16" t="n">
        <v>0.798574321439923</v>
      </c>
      <c r="J10" s="16"/>
      <c r="K10" s="16" t="n">
        <v>0.778687063680472</v>
      </c>
      <c r="L10" s="16"/>
      <c r="M10" s="16" t="n">
        <v>0.730272452489838</v>
      </c>
      <c r="N10" s="16" t="n">
        <v>0.470012641802872</v>
      </c>
      <c r="O10" s="16" t="n">
        <v>0.506345051671188</v>
      </c>
      <c r="P10" s="16" t="n">
        <v>0.320915533877462</v>
      </c>
      <c r="Q10" s="16"/>
      <c r="R10" s="16" t="n">
        <v>0.667601283607766</v>
      </c>
      <c r="S10" s="16" t="n">
        <v>0.587179960291133</v>
      </c>
      <c r="T10" s="16" t="n">
        <v>0.693629238445984</v>
      </c>
      <c r="U10" s="16" t="n">
        <v>0.5268714878391</v>
      </c>
      <c r="V10" s="16" t="n">
        <v>0.83393366242199</v>
      </c>
      <c r="W10" s="16"/>
      <c r="X10" s="16" t="n">
        <v>0.75659101366573</v>
      </c>
      <c r="Y10" s="16" t="n">
        <v>0.917173280302716</v>
      </c>
      <c r="Z10" s="16" t="n">
        <v>0.511552812874908</v>
      </c>
      <c r="AA10" s="16" t="n">
        <v>0.474344935744794</v>
      </c>
      <c r="AB10" s="16" t="n">
        <v>0.360565332225186</v>
      </c>
      <c r="AC10" s="16" t="n">
        <v>0.827494519555603</v>
      </c>
      <c r="AD10" s="16" t="n">
        <v>0.151959330316031</v>
      </c>
      <c r="AE10" s="16"/>
      <c r="AF10" s="16" t="n">
        <v>0.881503941793185</v>
      </c>
      <c r="AG10" s="16" t="n">
        <v>0.867321193868422</v>
      </c>
      <c r="AH10" s="16" t="n">
        <v>0.463582587756639</v>
      </c>
      <c r="AI10" s="16" t="n">
        <v>0.875439765923708</v>
      </c>
      <c r="AJ10" s="16" t="n">
        <v>0.749548113077676</v>
      </c>
      <c r="AK10" s="16" t="n">
        <v>0.812418848295208</v>
      </c>
      <c r="AL10" s="16" t="n">
        <v>0.693003608489572</v>
      </c>
      <c r="AM10" s="16" t="n">
        <v>0.353732671615944</v>
      </c>
      <c r="AN10" s="16" t="n">
        <v>0.731587197734706</v>
      </c>
      <c r="AO10" s="16" t="n">
        <v>0.709562032350512</v>
      </c>
      <c r="AP10" s="16" t="n">
        <v>0.302303742006064</v>
      </c>
      <c r="AQ10" s="16"/>
      <c r="AR10" s="16" t="n">
        <v>0.786839657106834</v>
      </c>
      <c r="AS10" s="16" t="n">
        <v>0.467020391080175</v>
      </c>
      <c r="AT10" s="16" t="n">
        <v>0.575954407372915</v>
      </c>
    </row>
    <row r="11">
      <c r="B11" s="17" t="s">
        <v>92</v>
      </c>
      <c r="C11" s="22" t="n">
        <v>0.104946952881252</v>
      </c>
      <c r="D11" s="22" t="n">
        <v>0.132417672136207</v>
      </c>
      <c r="E11" s="22" t="n">
        <v>0.147037396153043</v>
      </c>
      <c r="F11" s="22" t="n">
        <v>0.090699934088602</v>
      </c>
      <c r="G11" s="22"/>
      <c r="H11" s="22" t="n">
        <v>0.0242829615070525</v>
      </c>
      <c r="I11" s="22" t="n">
        <v>0.078095069207515</v>
      </c>
      <c r="J11" s="22"/>
      <c r="K11" s="22" t="n">
        <v>0.0810170015682594</v>
      </c>
      <c r="L11" s="22"/>
      <c r="M11" s="22" t="n">
        <v>0.105534925559856</v>
      </c>
      <c r="N11" s="22" t="n">
        <v>0.118402684882477</v>
      </c>
      <c r="O11" s="22" t="n">
        <v>0.0540910626014462</v>
      </c>
      <c r="P11" s="22" t="n">
        <v>0.0656200899363335</v>
      </c>
      <c r="Q11" s="22"/>
      <c r="R11" s="22" t="n">
        <v>0.0118447687148789</v>
      </c>
      <c r="S11" s="22" t="n">
        <v>0.103174962981946</v>
      </c>
      <c r="T11" s="22" t="n">
        <v>0.0697704274096421</v>
      </c>
      <c r="U11" s="22" t="n">
        <v>0.164898395495985</v>
      </c>
      <c r="V11" s="22" t="n">
        <v>0.105279595536212</v>
      </c>
      <c r="W11" s="22"/>
      <c r="X11" s="22" t="n">
        <v>0.124414824890602</v>
      </c>
      <c r="Y11" s="22" t="n">
        <v>0.0508026487926682</v>
      </c>
      <c r="Z11" s="22" t="n">
        <v>0.0587262256793265</v>
      </c>
      <c r="AA11" s="22" t="n">
        <v>0.0817654056845258</v>
      </c>
      <c r="AB11" s="22" t="n">
        <v>0.187906345326756</v>
      </c>
      <c r="AC11" s="22" t="n">
        <v>0.0111648748455542</v>
      </c>
      <c r="AD11" s="22" t="n">
        <v>0.0105852739979036</v>
      </c>
      <c r="AE11" s="22"/>
      <c r="AF11" s="22" t="n">
        <v>0.00125905419175868</v>
      </c>
      <c r="AG11" s="22" t="n">
        <v>0.0463733855702153</v>
      </c>
      <c r="AH11" s="22" t="n">
        <v>0.0228412715696566</v>
      </c>
      <c r="AI11" s="22" t="n">
        <v>0.0144324622874396</v>
      </c>
      <c r="AJ11" s="22" t="n">
        <v>0.0134074522691694</v>
      </c>
      <c r="AK11" s="22" t="n">
        <v>0.0745496303939458</v>
      </c>
      <c r="AL11" s="22" t="n">
        <v>0.0167931420258574</v>
      </c>
      <c r="AM11" s="22" t="n">
        <v>0.466088965884098</v>
      </c>
      <c r="AN11" s="22" t="n">
        <v>0.0454766320453331</v>
      </c>
      <c r="AO11" s="22" t="n">
        <v>0.000318354056933719</v>
      </c>
      <c r="AP11" s="22" t="n">
        <v>0</v>
      </c>
      <c r="AQ11" s="22"/>
      <c r="AR11" s="22" t="n">
        <v>0.0948538166067721</v>
      </c>
      <c r="AS11" s="22" t="n">
        <v>0.0234313242895915</v>
      </c>
      <c r="AT11" s="22" t="n">
        <v>0.174611115575473</v>
      </c>
    </row>
    <row r="12">
      <c r="B12" s="18"/>
    </row>
    <row r="13">
      <c r="B13" t="s">
        <v>72</v>
      </c>
    </row>
    <row r="14">
      <c r="B14" t="s">
        <v>73</v>
      </c>
    </row>
    <row r="16">
      <c r="B16"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196</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182</v>
      </c>
      <c r="C9" s="16" t="n">
        <v>0.285446345847113</v>
      </c>
      <c r="D9" s="16" t="n">
        <v>0.25534629758559</v>
      </c>
      <c r="E9" s="16" t="n">
        <v>0.640069620309202</v>
      </c>
      <c r="F9" s="16" t="n">
        <v>0.194967667660634</v>
      </c>
      <c r="G9" s="16"/>
      <c r="H9" s="16" t="n">
        <v>0.565681889413611</v>
      </c>
      <c r="I9" s="16" t="n">
        <v>0.197417965341817</v>
      </c>
      <c r="J9" s="16"/>
      <c r="K9" s="16" t="n">
        <v>0.186574874564246</v>
      </c>
      <c r="L9" s="16"/>
      <c r="M9" s="16" t="n">
        <v>0.255952152149558</v>
      </c>
      <c r="N9" s="16" t="n">
        <v>0.483613089225451</v>
      </c>
      <c r="O9" s="16" t="n">
        <v>0.473885888648163</v>
      </c>
      <c r="P9" s="16" t="n">
        <v>0.421727552447842</v>
      </c>
      <c r="Q9" s="16"/>
      <c r="R9" s="16" t="n">
        <v>0.290437846726889</v>
      </c>
      <c r="S9" s="16" t="n">
        <v>0.230448162690162</v>
      </c>
      <c r="T9" s="16" t="n">
        <v>0.247411980200413</v>
      </c>
      <c r="U9" s="16" t="n">
        <v>0.463150631593594</v>
      </c>
      <c r="V9" s="16" t="n">
        <v>0.204764504033117</v>
      </c>
      <c r="W9" s="16"/>
      <c r="X9" s="16" t="n">
        <v>0.289820811801642</v>
      </c>
      <c r="Y9" s="16" t="n">
        <v>0.0653954069935535</v>
      </c>
      <c r="Z9" s="16" t="n">
        <v>0.174107707158706</v>
      </c>
      <c r="AA9" s="16" t="n">
        <v>0.603728154809446</v>
      </c>
      <c r="AB9" s="16" t="n">
        <v>0.510128157699742</v>
      </c>
      <c r="AC9" s="16" t="n">
        <v>0.872655691994062</v>
      </c>
      <c r="AD9" s="16" t="n">
        <v>0.826245082206136</v>
      </c>
      <c r="AE9" s="16"/>
      <c r="AF9" s="16" t="n">
        <v>0.06676025250446</v>
      </c>
      <c r="AG9" s="16" t="n">
        <v>0.0660513383501449</v>
      </c>
      <c r="AH9" s="16" t="n">
        <v>0.322090800672414</v>
      </c>
      <c r="AI9" s="16" t="n">
        <v>0.338556087216032</v>
      </c>
      <c r="AJ9" s="16" t="n">
        <v>0.151615772368598</v>
      </c>
      <c r="AK9" s="16" t="n">
        <v>0.237398489403624</v>
      </c>
      <c r="AL9" s="16" t="n">
        <v>0.257493832553382</v>
      </c>
      <c r="AM9" s="16" t="n">
        <v>0.55302509617507</v>
      </c>
      <c r="AN9" s="16" t="n">
        <v>0.360442615283428</v>
      </c>
      <c r="AO9" s="16" t="n">
        <v>0.262084351321964</v>
      </c>
      <c r="AP9" s="16" t="n">
        <v>0.701382136457256</v>
      </c>
      <c r="AQ9" s="16"/>
      <c r="AR9" s="16" t="n">
        <v>0.141414437816607</v>
      </c>
      <c r="AS9" s="16" t="n">
        <v>0.410451345152633</v>
      </c>
      <c r="AT9" s="16" t="n">
        <v>0.598787916961138</v>
      </c>
    </row>
    <row r="10">
      <c r="B10" s="17" t="s">
        <v>183</v>
      </c>
      <c r="C10" s="16" t="n">
        <v>0.603626508337957</v>
      </c>
      <c r="D10" s="16" t="n">
        <v>0.594192262296275</v>
      </c>
      <c r="E10" s="16" t="n">
        <v>0.249068436897091</v>
      </c>
      <c r="F10" s="16" t="n">
        <v>0.698555501039254</v>
      </c>
      <c r="G10" s="16"/>
      <c r="H10" s="16" t="n">
        <v>0.412483393875335</v>
      </c>
      <c r="I10" s="16" t="n">
        <v>0.678056656271117</v>
      </c>
      <c r="J10" s="16"/>
      <c r="K10" s="16" t="n">
        <v>0.722123249926042</v>
      </c>
      <c r="L10" s="16"/>
      <c r="M10" s="16" t="n">
        <v>0.633548082866514</v>
      </c>
      <c r="N10" s="16" t="n">
        <v>0.397984225892072</v>
      </c>
      <c r="O10" s="16" t="n">
        <v>0.441057845431872</v>
      </c>
      <c r="P10" s="16" t="n">
        <v>0.414497166572238</v>
      </c>
      <c r="Q10" s="16"/>
      <c r="R10" s="16" t="n">
        <v>0.67599396434922</v>
      </c>
      <c r="S10" s="16" t="n">
        <v>0.582372048453048</v>
      </c>
      <c r="T10" s="16" t="n">
        <v>0.668099799617181</v>
      </c>
      <c r="U10" s="16" t="n">
        <v>0.489607665448155</v>
      </c>
      <c r="V10" s="16" t="n">
        <v>0.636537791717019</v>
      </c>
      <c r="W10" s="16"/>
      <c r="X10" s="16" t="n">
        <v>0.652602111527244</v>
      </c>
      <c r="Y10" s="16" t="n">
        <v>0.770961216646928</v>
      </c>
      <c r="Z10" s="16" t="n">
        <v>0.690068931434096</v>
      </c>
      <c r="AA10" s="16" t="n">
        <v>0.396052580142328</v>
      </c>
      <c r="AB10" s="16" t="n">
        <v>0.299653122698592</v>
      </c>
      <c r="AC10" s="16" t="n">
        <v>0.107191731353138</v>
      </c>
      <c r="AD10" s="16" t="n">
        <v>0.160678406852756</v>
      </c>
      <c r="AE10" s="16"/>
      <c r="AF10" s="16" t="n">
        <v>0.930826134530543</v>
      </c>
      <c r="AG10" s="16" t="n">
        <v>0.933948661649855</v>
      </c>
      <c r="AH10" s="16" t="n">
        <v>0.672625550204866</v>
      </c>
      <c r="AI10" s="16" t="n">
        <v>0.492951522632997</v>
      </c>
      <c r="AJ10" s="16" t="n">
        <v>0.822342701133922</v>
      </c>
      <c r="AK10" s="16" t="n">
        <v>0.655616158306648</v>
      </c>
      <c r="AL10" s="16" t="n">
        <v>0.52407589590847</v>
      </c>
      <c r="AM10" s="16" t="n">
        <v>0.26612723814909</v>
      </c>
      <c r="AN10" s="16" t="n">
        <v>0.632259556873194</v>
      </c>
      <c r="AO10" s="16" t="n">
        <v>0.588830535815943</v>
      </c>
      <c r="AP10" s="16" t="n">
        <v>0.298200136693621</v>
      </c>
      <c r="AQ10" s="16"/>
      <c r="AR10" s="16" t="n">
        <v>0.748040674033333</v>
      </c>
      <c r="AS10" s="16" t="n">
        <v>0.325814954544327</v>
      </c>
      <c r="AT10" s="16" t="n">
        <v>0.370029445828073</v>
      </c>
    </row>
    <row r="11">
      <c r="B11" s="17" t="s">
        <v>92</v>
      </c>
      <c r="C11" s="22" t="n">
        <v>0.11092714581493</v>
      </c>
      <c r="D11" s="22" t="n">
        <v>0.150461440118135</v>
      </c>
      <c r="E11" s="22" t="n">
        <v>0.110861942793708</v>
      </c>
      <c r="F11" s="22" t="n">
        <v>0.106476831300112</v>
      </c>
      <c r="G11" s="22"/>
      <c r="H11" s="22" t="n">
        <v>0.021834716711054</v>
      </c>
      <c r="I11" s="22" t="n">
        <v>0.124525378387066</v>
      </c>
      <c r="J11" s="22"/>
      <c r="K11" s="22" t="n">
        <v>0.0913018755097117</v>
      </c>
      <c r="L11" s="22"/>
      <c r="M11" s="22" t="n">
        <v>0.110499764983928</v>
      </c>
      <c r="N11" s="22" t="n">
        <v>0.118402684882477</v>
      </c>
      <c r="O11" s="22" t="n">
        <v>0.0850562659199648</v>
      </c>
      <c r="P11" s="22" t="n">
        <v>0.163775280979919</v>
      </c>
      <c r="Q11" s="22"/>
      <c r="R11" s="22" t="n">
        <v>0.0335681889238904</v>
      </c>
      <c r="S11" s="22" t="n">
        <v>0.187179788856789</v>
      </c>
      <c r="T11" s="22" t="n">
        <v>0.0844882201824063</v>
      </c>
      <c r="U11" s="22" t="n">
        <v>0.0472417029582513</v>
      </c>
      <c r="V11" s="22" t="n">
        <v>0.158697704249864</v>
      </c>
      <c r="W11" s="22"/>
      <c r="X11" s="22" t="n">
        <v>0.0575770766711133</v>
      </c>
      <c r="Y11" s="22" t="n">
        <v>0.163643376359519</v>
      </c>
      <c r="Z11" s="22" t="n">
        <v>0.135823361407198</v>
      </c>
      <c r="AA11" s="22" t="n">
        <v>0.000219265048226525</v>
      </c>
      <c r="AB11" s="22" t="n">
        <v>0.190218719601666</v>
      </c>
      <c r="AC11" s="22" t="n">
        <v>0.0201525766528</v>
      </c>
      <c r="AD11" s="22" t="n">
        <v>0.0130765109411077</v>
      </c>
      <c r="AE11" s="22"/>
      <c r="AF11" s="22" t="n">
        <v>0.00241361296499728</v>
      </c>
      <c r="AG11" s="22" t="n">
        <v>0</v>
      </c>
      <c r="AH11" s="22" t="n">
        <v>0.00528364912271954</v>
      </c>
      <c r="AI11" s="22" t="n">
        <v>0.168492390150971</v>
      </c>
      <c r="AJ11" s="22" t="n">
        <v>0.02604152649748</v>
      </c>
      <c r="AK11" s="22" t="n">
        <v>0.106985352289729</v>
      </c>
      <c r="AL11" s="22" t="n">
        <v>0.218430271538148</v>
      </c>
      <c r="AM11" s="22" t="n">
        <v>0.180847665675839</v>
      </c>
      <c r="AN11" s="22" t="n">
        <v>0.00729782784337774</v>
      </c>
      <c r="AO11" s="22" t="n">
        <v>0.149085112862093</v>
      </c>
      <c r="AP11" s="22" t="n">
        <v>0.000417726849123449</v>
      </c>
      <c r="AQ11" s="22"/>
      <c r="AR11" s="22" t="n">
        <v>0.11054488815006</v>
      </c>
      <c r="AS11" s="22" t="n">
        <v>0.26373370030304</v>
      </c>
      <c r="AT11" s="22" t="n">
        <v>0.0311826372107894</v>
      </c>
    </row>
    <row r="12">
      <c r="B12" s="18"/>
    </row>
    <row r="13">
      <c r="B13" t="s">
        <v>72</v>
      </c>
    </row>
    <row r="14">
      <c r="B14" t="s">
        <v>73</v>
      </c>
    </row>
    <row r="16">
      <c r="B16"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197</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182</v>
      </c>
      <c r="C9" s="16" t="n">
        <v>0.162508691218098</v>
      </c>
      <c r="D9" s="16" t="n">
        <v>0.241464348734657</v>
      </c>
      <c r="E9" s="16" t="n">
        <v>0.327895552338678</v>
      </c>
      <c r="F9" s="16" t="n">
        <v>0.109803103226643</v>
      </c>
      <c r="G9" s="16"/>
      <c r="H9" s="16" t="n">
        <v>0.580903686662695</v>
      </c>
      <c r="I9" s="16" t="n">
        <v>0.150155075305087</v>
      </c>
      <c r="J9" s="16"/>
      <c r="K9" s="16" t="n">
        <v>0.0896100943122922</v>
      </c>
      <c r="L9" s="16"/>
      <c r="M9" s="16" t="n">
        <v>0.133962843540108</v>
      </c>
      <c r="N9" s="16" t="n">
        <v>0.338586435352934</v>
      </c>
      <c r="O9" s="16" t="n">
        <v>0.339784309635477</v>
      </c>
      <c r="P9" s="16" t="n">
        <v>0.506149169815778</v>
      </c>
      <c r="Q9" s="16"/>
      <c r="R9" s="16" t="n">
        <v>0.180117874697331</v>
      </c>
      <c r="S9" s="16" t="n">
        <v>0.225550936470714</v>
      </c>
      <c r="T9" s="16" t="n">
        <v>0.295559825837356</v>
      </c>
      <c r="U9" s="16" t="n">
        <v>0.125254762035044</v>
      </c>
      <c r="V9" s="16" t="n">
        <v>0.0865842399984001</v>
      </c>
      <c r="W9" s="16"/>
      <c r="X9" s="16" t="n">
        <v>0.171963236278595</v>
      </c>
      <c r="Y9" s="16" t="n">
        <v>0.0585387266352153</v>
      </c>
      <c r="Z9" s="16" t="n">
        <v>0.295897071687808</v>
      </c>
      <c r="AA9" s="16" t="n">
        <v>0.121995678335452</v>
      </c>
      <c r="AB9" s="16" t="n">
        <v>0.369270286719011</v>
      </c>
      <c r="AC9" s="16" t="n">
        <v>0.208286841865436</v>
      </c>
      <c r="AD9" s="16" t="n">
        <v>0.448503426558809</v>
      </c>
      <c r="AE9" s="16"/>
      <c r="AF9" s="16" t="n">
        <v>0.0865785988420105</v>
      </c>
      <c r="AG9" s="16" t="n">
        <v>0.0692914638164032</v>
      </c>
      <c r="AH9" s="16" t="n">
        <v>0.516361190528452</v>
      </c>
      <c r="AI9" s="16" t="n">
        <v>0.0828976947956627</v>
      </c>
      <c r="AJ9" s="16" t="n">
        <v>0.12668802671445</v>
      </c>
      <c r="AK9" s="16" t="n">
        <v>0.138170293047459</v>
      </c>
      <c r="AL9" s="16" t="n">
        <v>0.678598079395054</v>
      </c>
      <c r="AM9" s="16" t="n">
        <v>0.077764751889985</v>
      </c>
      <c r="AN9" s="16" t="n">
        <v>0.291885233552905</v>
      </c>
      <c r="AO9" s="16" t="n">
        <v>0.268861547225862</v>
      </c>
      <c r="AP9" s="16" t="n">
        <v>0.171912804915887</v>
      </c>
      <c r="AQ9" s="16"/>
      <c r="AR9" s="16" t="n">
        <v>0.122231608689906</v>
      </c>
      <c r="AS9" s="16" t="n">
        <v>0.493016757293423</v>
      </c>
      <c r="AT9" s="16" t="n">
        <v>0.0939456866997095</v>
      </c>
    </row>
    <row r="10">
      <c r="B10" s="17" t="s">
        <v>183</v>
      </c>
      <c r="C10" s="16" t="n">
        <v>0.72642299736294</v>
      </c>
      <c r="D10" s="16" t="n">
        <v>0.606956239546927</v>
      </c>
      <c r="E10" s="16" t="n">
        <v>0.521253532734279</v>
      </c>
      <c r="F10" s="16" t="n">
        <v>0.794238274282187</v>
      </c>
      <c r="G10" s="16"/>
      <c r="H10" s="16" t="n">
        <v>0.36822708078026</v>
      </c>
      <c r="I10" s="16" t="n">
        <v>0.722671868493039</v>
      </c>
      <c r="J10" s="16"/>
      <c r="K10" s="16" t="n">
        <v>0.804084278633721</v>
      </c>
      <c r="L10" s="16"/>
      <c r="M10" s="16" t="n">
        <v>0.757484713703669</v>
      </c>
      <c r="N10" s="16" t="n">
        <v>0.5271088800155</v>
      </c>
      <c r="O10" s="16" t="n">
        <v>0.549118184923526</v>
      </c>
      <c r="P10" s="16" t="n">
        <v>0.388568303477052</v>
      </c>
      <c r="Q10" s="16"/>
      <c r="R10" s="16" t="n">
        <v>0.67599396434922</v>
      </c>
      <c r="S10" s="16" t="n">
        <v>0.483698947739153</v>
      </c>
      <c r="T10" s="16" t="n">
        <v>0.641756047675339</v>
      </c>
      <c r="U10" s="16" t="n">
        <v>0.835044985149663</v>
      </c>
      <c r="V10" s="16" t="n">
        <v>0.786851302763674</v>
      </c>
      <c r="W10" s="16"/>
      <c r="X10" s="16" t="n">
        <v>0.735640817524201</v>
      </c>
      <c r="Y10" s="16" t="n">
        <v>0.884906404369697</v>
      </c>
      <c r="Z10" s="16" t="n">
        <v>0.639947882139839</v>
      </c>
      <c r="AA10" s="16" t="n">
        <v>0.789563020282586</v>
      </c>
      <c r="AB10" s="16" t="n">
        <v>0.495854939710795</v>
      </c>
      <c r="AC10" s="16" t="n">
        <v>0.201232170802637</v>
      </c>
      <c r="AD10" s="16" t="n">
        <v>0.174276934596605</v>
      </c>
      <c r="AE10" s="16"/>
      <c r="AF10" s="16" t="n">
        <v>0.912162346966231</v>
      </c>
      <c r="AG10" s="16" t="n">
        <v>0.883898054940063</v>
      </c>
      <c r="AH10" s="16" t="n">
        <v>0.481841189988513</v>
      </c>
      <c r="AI10" s="16" t="n">
        <v>0.608379358119153</v>
      </c>
      <c r="AJ10" s="16" t="n">
        <v>0.709975766829485</v>
      </c>
      <c r="AK10" s="16" t="n">
        <v>0.778886879554019</v>
      </c>
      <c r="AL10" s="16" t="n">
        <v>0.290248059062287</v>
      </c>
      <c r="AM10" s="16" t="n">
        <v>0.784500947622468</v>
      </c>
      <c r="AN10" s="16" t="n">
        <v>0.665714291183734</v>
      </c>
      <c r="AO10" s="16" t="n">
        <v>0.601706267205946</v>
      </c>
      <c r="AP10" s="16" t="n">
        <v>0.68562553012525</v>
      </c>
      <c r="AQ10" s="16"/>
      <c r="AR10" s="16" t="n">
        <v>0.734966090374065</v>
      </c>
      <c r="AS10" s="16" t="n">
        <v>0.403929388003197</v>
      </c>
      <c r="AT10" s="16" t="n">
        <v>0.87434269226358</v>
      </c>
    </row>
    <row r="11">
      <c r="B11" s="17" t="s">
        <v>92</v>
      </c>
      <c r="C11" s="22" t="n">
        <v>0.111068311418962</v>
      </c>
      <c r="D11" s="22" t="n">
        <v>0.151579411718416</v>
      </c>
      <c r="E11" s="22" t="n">
        <v>0.150850914927043</v>
      </c>
      <c r="F11" s="22" t="n">
        <v>0.0959586224911697</v>
      </c>
      <c r="G11" s="22"/>
      <c r="H11" s="22" t="n">
        <v>0.0508692325570448</v>
      </c>
      <c r="I11" s="22" t="n">
        <v>0.127173056201874</v>
      </c>
      <c r="J11" s="22"/>
      <c r="K11" s="22" t="n">
        <v>0.106305627053987</v>
      </c>
      <c r="L11" s="22"/>
      <c r="M11" s="22" t="n">
        <v>0.108552442756223</v>
      </c>
      <c r="N11" s="22" t="n">
        <v>0.134304684631567</v>
      </c>
      <c r="O11" s="22" t="n">
        <v>0.111097505440997</v>
      </c>
      <c r="P11" s="22" t="n">
        <v>0.10528252670717</v>
      </c>
      <c r="Q11" s="22"/>
      <c r="R11" s="22" t="n">
        <v>0.143888160953449</v>
      </c>
      <c r="S11" s="22" t="n">
        <v>0.290750115790133</v>
      </c>
      <c r="T11" s="22" t="n">
        <v>0.0626841264873049</v>
      </c>
      <c r="U11" s="22" t="n">
        <v>0.0397002528152931</v>
      </c>
      <c r="V11" s="22" t="n">
        <v>0.126564457237926</v>
      </c>
      <c r="W11" s="22"/>
      <c r="X11" s="22" t="n">
        <v>0.0923959461972033</v>
      </c>
      <c r="Y11" s="22" t="n">
        <v>0.056554868995088</v>
      </c>
      <c r="Z11" s="22" t="n">
        <v>0.0641550461723533</v>
      </c>
      <c r="AA11" s="22" t="n">
        <v>0.0884413013819625</v>
      </c>
      <c r="AB11" s="22" t="n">
        <v>0.134874773570194</v>
      </c>
      <c r="AC11" s="22" t="n">
        <v>0.590480987331926</v>
      </c>
      <c r="AD11" s="22" t="n">
        <v>0.377219638844586</v>
      </c>
      <c r="AE11" s="22"/>
      <c r="AF11" s="22" t="n">
        <v>0.00125905419175868</v>
      </c>
      <c r="AG11" s="22" t="n">
        <v>0.046810481243534</v>
      </c>
      <c r="AH11" s="22" t="n">
        <v>0.00179761948303487</v>
      </c>
      <c r="AI11" s="22" t="n">
        <v>0.308722947085184</v>
      </c>
      <c r="AJ11" s="22" t="n">
        <v>0.163336206456064</v>
      </c>
      <c r="AK11" s="22" t="n">
        <v>0.0829428273985222</v>
      </c>
      <c r="AL11" s="22" t="n">
        <v>0.0311538615426589</v>
      </c>
      <c r="AM11" s="22" t="n">
        <v>0.137734300487547</v>
      </c>
      <c r="AN11" s="22" t="n">
        <v>0.0424004752633609</v>
      </c>
      <c r="AO11" s="22" t="n">
        <v>0.129432185568193</v>
      </c>
      <c r="AP11" s="22" t="n">
        <v>0.142461664958863</v>
      </c>
      <c r="AQ11" s="22"/>
      <c r="AR11" s="22" t="n">
        <v>0.142802300936029</v>
      </c>
      <c r="AS11" s="22" t="n">
        <v>0.10305385470338</v>
      </c>
      <c r="AT11" s="22" t="n">
        <v>0.0317116210367107</v>
      </c>
    </row>
    <row r="12">
      <c r="B12" s="18"/>
    </row>
    <row r="13">
      <c r="B13" t="s">
        <v>72</v>
      </c>
    </row>
    <row r="14">
      <c r="B14" t="s">
        <v>73</v>
      </c>
    </row>
    <row r="16">
      <c r="B16"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s>
  <sheetData>
    <row r="2" ht="40" customHeight="1">
      <c r="D2" s="15" t="s">
        <v>209</v>
      </c>
    </row>
    <row r="6" ht="50" customHeight="1">
      <c r="B6" s="19" t="s">
        <v>15</v>
      </c>
      <c r="C6" s="19" t="s">
        <v>198</v>
      </c>
      <c r="D6" s="19" t="s">
        <v>199</v>
      </c>
      <c r="E6" s="19" t="s">
        <v>200</v>
      </c>
      <c r="F6" s="19" t="s">
        <v>201</v>
      </c>
    </row>
    <row r="7">
      <c r="B7" s="17" t="s">
        <v>202</v>
      </c>
      <c r="C7" s="16" t="n">
        <v>0.129826883363712</v>
      </c>
      <c r="D7" s="16" t="n">
        <v>0.142093135498723</v>
      </c>
      <c r="E7" s="16" t="n">
        <v>0.145241859092226</v>
      </c>
      <c r="F7" s="16" t="n">
        <v>0.134500852919244</v>
      </c>
    </row>
    <row r="8">
      <c r="B8" s="17" t="s">
        <v>203</v>
      </c>
      <c r="C8" s="16" t="n">
        <v>0.270814403279133</v>
      </c>
      <c r="D8" s="16" t="n">
        <v>0.253046390189124</v>
      </c>
      <c r="E8" s="16" t="n">
        <v>0.245871827487764</v>
      </c>
      <c r="F8" s="16" t="n">
        <v>0.169482903539987</v>
      </c>
    </row>
    <row r="9">
      <c r="B9" s="17" t="s">
        <v>204</v>
      </c>
      <c r="C9" s="16" t="n">
        <v>0.296039454973305</v>
      </c>
      <c r="D9" s="16" t="n">
        <v>0.265510271601723</v>
      </c>
      <c r="E9" s="16" t="n">
        <v>0.216619153483359</v>
      </c>
      <c r="F9" s="16" t="n">
        <v>0.210651031552308</v>
      </c>
    </row>
    <row r="10">
      <c r="B10" s="17" t="s">
        <v>205</v>
      </c>
      <c r="C10" s="16" t="n">
        <v>0.0679863424971816</v>
      </c>
      <c r="D10" s="16" t="n">
        <v>0.0967556087556724</v>
      </c>
      <c r="E10" s="16" t="n">
        <v>0.149092967351002</v>
      </c>
      <c r="F10" s="16" t="n">
        <v>0.182691895596572</v>
      </c>
    </row>
    <row r="11">
      <c r="B11" s="17" t="s">
        <v>206</v>
      </c>
      <c r="C11" s="16" t="n">
        <v>0.160607746550341</v>
      </c>
      <c r="D11" s="16" t="n">
        <v>0.137940327972658</v>
      </c>
      <c r="E11" s="16" t="n">
        <v>0.111150176162986</v>
      </c>
      <c r="F11" s="16" t="n">
        <v>0.209317584384449</v>
      </c>
    </row>
    <row r="12">
      <c r="B12" s="17" t="s">
        <v>92</v>
      </c>
      <c r="C12" s="16" t="n">
        <v>0.0747251693363268</v>
      </c>
      <c r="D12" s="16" t="n">
        <v>0.104654265982099</v>
      </c>
      <c r="E12" s="16" t="n">
        <v>0.132024016422663</v>
      </c>
      <c r="F12" s="16" t="n">
        <v>0.0933557320074395</v>
      </c>
    </row>
    <row r="13">
      <c r="B13" s="25" t="s">
        <v>207</v>
      </c>
      <c r="C13" s="23" t="n">
        <v>0.400641286642845</v>
      </c>
      <c r="D13" s="23" t="n">
        <v>0.395139525687848</v>
      </c>
      <c r="E13" s="23" t="n">
        <v>0.39111368657999</v>
      </c>
      <c r="F13" s="23" t="n">
        <v>0.303983756459231</v>
      </c>
    </row>
    <row r="14">
      <c r="B14" s="25" t="s">
        <v>208</v>
      </c>
      <c r="C14" s="23" t="n">
        <v>0.228594089047523</v>
      </c>
      <c r="D14" s="23" t="n">
        <v>0.23469593672833</v>
      </c>
      <c r="E14" s="23" t="n">
        <v>0.260243143513988</v>
      </c>
      <c r="F14" s="23" t="n">
        <v>0.392009479981021</v>
      </c>
    </row>
    <row r="15">
      <c r="B15" s="25" t="s">
        <v>123</v>
      </c>
      <c r="C15" s="24" t="n">
        <v>0.172047197595323</v>
      </c>
      <c r="D15" s="24" t="n">
        <v>0.160443588959517</v>
      </c>
      <c r="E15" s="24" t="n">
        <v>0.130870543066002</v>
      </c>
      <c r="F15" s="24" t="n">
        <v>-0.0880257235217903</v>
      </c>
    </row>
    <row r="16">
      <c r="B16" s="18"/>
      <c r="C16" s="18"/>
      <c r="D16" s="18"/>
      <c r="E16" s="18"/>
      <c r="F16" s="18"/>
    </row>
    <row r="17">
      <c r="B17" t="s">
        <v>72</v>
      </c>
    </row>
    <row r="18">
      <c r="B18" t="s">
        <v>73</v>
      </c>
    </row>
    <row r="22">
      <c r="B22" s="9" t="str">
        <f>=HYPERLINK("#'Contents'!A1", "Return to Contents")</f>
      </c>
    </row>
  </sheetData>
  <mergeCells count="1">
    <mergeCell ref="D2:G2"/>
  </mergeCells>
  <pageMargins left="0.7" right="0.7" top="0.75" bottom="0.75" header="0.3" footer="0.3"/>
  <pageSetup paperSize="9" orientation="portrait" horizontalDpi="300" verticalDpi="300" r:id="rId2"/>
  <drawing r:id="rId1"/>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210</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202</v>
      </c>
      <c r="C9" s="16" t="n">
        <v>0.134500852919244</v>
      </c>
      <c r="D9" s="16" t="n">
        <v>0.214633776227785</v>
      </c>
      <c r="E9" s="16" t="n">
        <v>0.166745561577223</v>
      </c>
      <c r="F9" s="16" t="n">
        <v>0.116909219103524</v>
      </c>
      <c r="G9" s="16"/>
      <c r="H9" s="16" t="n">
        <v>0.45795241745217</v>
      </c>
      <c r="I9" s="16" t="n">
        <v>0.117523332786988</v>
      </c>
      <c r="J9" s="16"/>
      <c r="K9" s="16" t="n">
        <v>0.112398670106717</v>
      </c>
      <c r="L9" s="16"/>
      <c r="M9" s="16" t="n">
        <v>0.110499764983928</v>
      </c>
      <c r="N9" s="16" t="n">
        <v>0.295233338253174</v>
      </c>
      <c r="O9" s="16" t="n">
        <v>0.276262115533067</v>
      </c>
      <c r="P9" s="16" t="n">
        <v>0.295306237941622</v>
      </c>
      <c r="Q9" s="16"/>
      <c r="R9" s="16" t="n">
        <v>0.165804076619401</v>
      </c>
      <c r="S9" s="16" t="n">
        <v>0.302491255831528</v>
      </c>
      <c r="T9" s="16" t="n">
        <v>0.164861573562557</v>
      </c>
      <c r="U9" s="16" t="n">
        <v>0.105324751249208</v>
      </c>
      <c r="V9" s="16" t="n">
        <v>0.0849739911697211</v>
      </c>
      <c r="W9" s="16"/>
      <c r="X9" s="16" t="n">
        <v>0.141757665209445</v>
      </c>
      <c r="Y9" s="16" t="n">
        <v>0.0682465257446998</v>
      </c>
      <c r="Z9" s="16" t="n">
        <v>0.147706108495039</v>
      </c>
      <c r="AA9" s="16" t="n">
        <v>0.112308546189969</v>
      </c>
      <c r="AB9" s="16" t="n">
        <v>0.215207947303115</v>
      </c>
      <c r="AC9" s="16" t="n">
        <v>0.186690406437375</v>
      </c>
      <c r="AD9" s="16" t="n">
        <v>0.461128923718</v>
      </c>
      <c r="AE9" s="16"/>
      <c r="AF9" s="16" t="n">
        <v>0.084593327773368</v>
      </c>
      <c r="AG9" s="16" t="n">
        <v>0.0666008611891945</v>
      </c>
      <c r="AH9" s="16" t="n">
        <v>0.26510692355385</v>
      </c>
      <c r="AI9" s="16" t="n">
        <v>0.1616275814337</v>
      </c>
      <c r="AJ9" s="16" t="n">
        <v>0.0827621471444439</v>
      </c>
      <c r="AK9" s="16" t="n">
        <v>0.101435981333178</v>
      </c>
      <c r="AL9" s="16" t="n">
        <v>0.24971204778324</v>
      </c>
      <c r="AM9" s="16" t="n">
        <v>0.115305984683449</v>
      </c>
      <c r="AN9" s="16" t="n">
        <v>0.0375246852688447</v>
      </c>
      <c r="AO9" s="16" t="n">
        <v>0.406502484969651</v>
      </c>
      <c r="AP9" s="16" t="n">
        <v>0.0136384822570867</v>
      </c>
      <c r="AQ9" s="16"/>
      <c r="AR9" s="16" t="n">
        <v>0.119656619348683</v>
      </c>
      <c r="AS9" s="16" t="n">
        <v>0.289504490523197</v>
      </c>
      <c r="AT9" s="16" t="n">
        <v>0.0916902450542414</v>
      </c>
    </row>
    <row r="10">
      <c r="B10" s="17" t="s">
        <v>203</v>
      </c>
      <c r="C10" s="16" t="n">
        <v>0.169482903539987</v>
      </c>
      <c r="D10" s="16" t="n">
        <v>0.295449082210832</v>
      </c>
      <c r="E10" s="16" t="n">
        <v>0.360371928328274</v>
      </c>
      <c r="F10" s="16" t="n">
        <v>0.10471364879633</v>
      </c>
      <c r="G10" s="16"/>
      <c r="H10" s="16" t="n">
        <v>0.113552264631809</v>
      </c>
      <c r="I10" s="16" t="n">
        <v>0.167518809154453</v>
      </c>
      <c r="J10" s="16"/>
      <c r="K10" s="16" t="n">
        <v>0.151877374496662</v>
      </c>
      <c r="L10" s="16"/>
      <c r="M10" s="16" t="n">
        <v>0.132989182426255</v>
      </c>
      <c r="N10" s="16" t="n">
        <v>0.402194434349292</v>
      </c>
      <c r="O10" s="16" t="n">
        <v>0.419891988487791</v>
      </c>
      <c r="P10" s="16" t="n">
        <v>0.426373283112428</v>
      </c>
      <c r="Q10" s="16"/>
      <c r="R10" s="16" t="n">
        <v>0.0360372182869421</v>
      </c>
      <c r="S10" s="16" t="n">
        <v>0.310425501714501</v>
      </c>
      <c r="T10" s="16" t="n">
        <v>0.228469253222977</v>
      </c>
      <c r="U10" s="16" t="n">
        <v>0.169357077744938</v>
      </c>
      <c r="V10" s="16" t="n">
        <v>0.12459241411214</v>
      </c>
      <c r="W10" s="16"/>
      <c r="X10" s="16" t="n">
        <v>0.123100898574376</v>
      </c>
      <c r="Y10" s="16" t="n">
        <v>0.126207525712321</v>
      </c>
      <c r="Z10" s="16" t="n">
        <v>0.360655283894728</v>
      </c>
      <c r="AA10" s="16" t="n">
        <v>0.227682455670372</v>
      </c>
      <c r="AB10" s="16" t="n">
        <v>0.477866039623812</v>
      </c>
      <c r="AC10" s="16" t="n">
        <v>0.105843135857002</v>
      </c>
      <c r="AD10" s="16" t="n">
        <v>0.0737014491213999</v>
      </c>
      <c r="AE10" s="16"/>
      <c r="AF10" s="16" t="n">
        <v>0.0468040843538406</v>
      </c>
      <c r="AG10" s="16" t="n">
        <v>0.0649879155792101</v>
      </c>
      <c r="AH10" s="16" t="n">
        <v>0.275124247977272</v>
      </c>
      <c r="AI10" s="16" t="n">
        <v>0.134625513945116</v>
      </c>
      <c r="AJ10" s="16" t="n">
        <v>0.317239992784323</v>
      </c>
      <c r="AK10" s="16" t="n">
        <v>0.101452439275314</v>
      </c>
      <c r="AL10" s="16" t="n">
        <v>0.509001110043589</v>
      </c>
      <c r="AM10" s="16" t="n">
        <v>0.331989448134899</v>
      </c>
      <c r="AN10" s="16" t="n">
        <v>0.356710472319183</v>
      </c>
      <c r="AO10" s="16" t="n">
        <v>0.0213497087872361</v>
      </c>
      <c r="AP10" s="16" t="n">
        <v>0.158657380196458</v>
      </c>
      <c r="AQ10" s="16"/>
      <c r="AR10" s="16" t="n">
        <v>0.149518509392275</v>
      </c>
      <c r="AS10" s="16" t="n">
        <v>0.401407257549499</v>
      </c>
      <c r="AT10" s="16" t="n">
        <v>0.0995103888508868</v>
      </c>
    </row>
    <row r="11">
      <c r="B11" s="17" t="s">
        <v>204</v>
      </c>
      <c r="C11" s="16" t="n">
        <v>0.210651031552308</v>
      </c>
      <c r="D11" s="16" t="n">
        <v>0.0989678089518789</v>
      </c>
      <c r="E11" s="16" t="n">
        <v>0.28390763975678</v>
      </c>
      <c r="F11" s="16" t="n">
        <v>0.203878432369739</v>
      </c>
      <c r="G11" s="16"/>
      <c r="H11" s="16" t="n">
        <v>0.340591347863901</v>
      </c>
      <c r="I11" s="16" t="n">
        <v>0.193099327848758</v>
      </c>
      <c r="J11" s="16"/>
      <c r="K11" s="16" t="n">
        <v>0.174720926605201</v>
      </c>
      <c r="L11" s="16"/>
      <c r="M11" s="16" t="n">
        <v>0.216034690543785</v>
      </c>
      <c r="N11" s="16" t="n">
        <v>0.173988337159146</v>
      </c>
      <c r="O11" s="16" t="n">
        <v>0.170602532424641</v>
      </c>
      <c r="P11" s="16" t="n">
        <v>0.212990771818653</v>
      </c>
      <c r="Q11" s="16"/>
      <c r="R11" s="16" t="n">
        <v>0.133026450848943</v>
      </c>
      <c r="S11" s="16" t="n">
        <v>0.115257392877217</v>
      </c>
      <c r="T11" s="16" t="n">
        <v>0.224355536788973</v>
      </c>
      <c r="U11" s="16" t="n">
        <v>0.260705072634722</v>
      </c>
      <c r="V11" s="16" t="n">
        <v>0.206892480731111</v>
      </c>
      <c r="W11" s="16"/>
      <c r="X11" s="16" t="n">
        <v>0.16634081911656</v>
      </c>
      <c r="Y11" s="16" t="n">
        <v>0.101591505153705</v>
      </c>
      <c r="Z11" s="16" t="n">
        <v>0.264311751642667</v>
      </c>
      <c r="AA11" s="16" t="n">
        <v>0.401376328259749</v>
      </c>
      <c r="AB11" s="16" t="n">
        <v>0.0946309060811565</v>
      </c>
      <c r="AC11" s="16" t="n">
        <v>0.58982701936437</v>
      </c>
      <c r="AD11" s="16" t="n">
        <v>0.0621609030381787</v>
      </c>
      <c r="AE11" s="16"/>
      <c r="AF11" s="16" t="n">
        <v>0.430647198161337</v>
      </c>
      <c r="AG11" s="16" t="n">
        <v>0.00192794387946002</v>
      </c>
      <c r="AH11" s="16" t="n">
        <v>0.0218924520323322</v>
      </c>
      <c r="AI11" s="16" t="n">
        <v>0.346361096629084</v>
      </c>
      <c r="AJ11" s="16" t="n">
        <v>0.0712550066949025</v>
      </c>
      <c r="AK11" s="16" t="n">
        <v>0.24760158747321</v>
      </c>
      <c r="AL11" s="16" t="n">
        <v>0.223942141335873</v>
      </c>
      <c r="AM11" s="16" t="n">
        <v>0.177330800701766</v>
      </c>
      <c r="AN11" s="16" t="n">
        <v>0.0933301751896586</v>
      </c>
      <c r="AO11" s="16" t="n">
        <v>0.00201513555026944</v>
      </c>
      <c r="AP11" s="16" t="n">
        <v>0.542780807628729</v>
      </c>
      <c r="AQ11" s="16"/>
      <c r="AR11" s="16" t="n">
        <v>0.201893460149754</v>
      </c>
      <c r="AS11" s="16" t="n">
        <v>0.279330145768489</v>
      </c>
      <c r="AT11" s="16" t="n">
        <v>0.197425915376501</v>
      </c>
    </row>
    <row r="12">
      <c r="B12" s="17" t="s">
        <v>205</v>
      </c>
      <c r="C12" s="16" t="n">
        <v>0.182691895596572</v>
      </c>
      <c r="D12" s="16" t="n">
        <v>0.0324919414412448</v>
      </c>
      <c r="E12" s="16" t="n">
        <v>0.182043219840884</v>
      </c>
      <c r="F12" s="16" t="n">
        <v>0.199836977733719</v>
      </c>
      <c r="G12" s="16"/>
      <c r="H12" s="16" t="n">
        <v>0.0420951224756701</v>
      </c>
      <c r="I12" s="16" t="n">
        <v>0.126378911831123</v>
      </c>
      <c r="J12" s="16"/>
      <c r="K12" s="16" t="n">
        <v>0.216973492988425</v>
      </c>
      <c r="L12" s="16"/>
      <c r="M12" s="16" t="n">
        <v>0.198268116872962</v>
      </c>
      <c r="N12" s="16" t="n">
        <v>0.0801582714457112</v>
      </c>
      <c r="O12" s="16" t="n">
        <v>0.0953456128791131</v>
      </c>
      <c r="P12" s="16" t="n">
        <v>0.0390816711527635</v>
      </c>
      <c r="Q12" s="16"/>
      <c r="R12" s="16" t="n">
        <v>0.133026450848943</v>
      </c>
      <c r="S12" s="16" t="n">
        <v>0.0944428372598088</v>
      </c>
      <c r="T12" s="16" t="n">
        <v>0.0735043751464851</v>
      </c>
      <c r="U12" s="16" t="n">
        <v>0.341965862373009</v>
      </c>
      <c r="V12" s="16" t="n">
        <v>0.178009092208544</v>
      </c>
      <c r="W12" s="16"/>
      <c r="X12" s="16" t="n">
        <v>0.315421508900034</v>
      </c>
      <c r="Y12" s="16" t="n">
        <v>0.147398003020957</v>
      </c>
      <c r="Z12" s="16" t="n">
        <v>0.000305213165632469</v>
      </c>
      <c r="AA12" s="16" t="n">
        <v>0.0886628196347139</v>
      </c>
      <c r="AB12" s="16" t="n">
        <v>0.169810076950176</v>
      </c>
      <c r="AC12" s="16" t="n">
        <v>0.10799776856645</v>
      </c>
      <c r="AD12" s="16" t="n">
        <v>0.390559930637185</v>
      </c>
      <c r="AE12" s="16"/>
      <c r="AF12" s="16" t="n">
        <v>0</v>
      </c>
      <c r="AG12" s="16" t="n">
        <v>0.000400818842968049</v>
      </c>
      <c r="AH12" s="16" t="n">
        <v>0.221553690756199</v>
      </c>
      <c r="AI12" s="16" t="n">
        <v>0.066203232993045</v>
      </c>
      <c r="AJ12" s="16" t="n">
        <v>0.150739578147844</v>
      </c>
      <c r="AK12" s="16" t="n">
        <v>0.16566543146466</v>
      </c>
      <c r="AL12" s="16" t="n">
        <v>0.0173447008372973</v>
      </c>
      <c r="AM12" s="16" t="n">
        <v>0.374277348102554</v>
      </c>
      <c r="AN12" s="16" t="n">
        <v>0.0836554362472885</v>
      </c>
      <c r="AO12" s="16" t="n">
        <v>0.569495962578976</v>
      </c>
      <c r="AP12" s="16" t="n">
        <v>0.142461664958863</v>
      </c>
      <c r="AQ12" s="16"/>
      <c r="AR12" s="16" t="n">
        <v>0.108192353342135</v>
      </c>
      <c r="AS12" s="16" t="n">
        <v>0.0227849970231977</v>
      </c>
      <c r="AT12" s="16" t="n">
        <v>0.463438237854352</v>
      </c>
    </row>
    <row r="13">
      <c r="B13" s="17" t="s">
        <v>206</v>
      </c>
      <c r="C13" s="16" t="n">
        <v>0.209317584384449</v>
      </c>
      <c r="D13" s="16" t="n">
        <v>0.130371966960418</v>
      </c>
      <c r="E13" s="16" t="n">
        <v>0.00680112176551175</v>
      </c>
      <c r="F13" s="16" t="n">
        <v>0.271851432260859</v>
      </c>
      <c r="G13" s="16"/>
      <c r="H13" s="16" t="n">
        <v>0.0451790746921775</v>
      </c>
      <c r="I13" s="16" t="n">
        <v>0.259501766726751</v>
      </c>
      <c r="J13" s="16"/>
      <c r="K13" s="16" t="n">
        <v>0.251123849863372</v>
      </c>
      <c r="L13" s="16"/>
      <c r="M13" s="16" t="n">
        <v>0.2346294635307</v>
      </c>
      <c r="N13" s="16" t="n">
        <v>0.0484256187926762</v>
      </c>
      <c r="O13" s="16" t="n">
        <v>0.0378977506753882</v>
      </c>
      <c r="P13" s="16" t="n">
        <v>0.0163324267818242</v>
      </c>
      <c r="Q13" s="16"/>
      <c r="R13" s="16" t="n">
        <v>0.399079352546829</v>
      </c>
      <c r="S13" s="16" t="n">
        <v>0</v>
      </c>
      <c r="T13" s="16" t="n">
        <v>0.263462907693964</v>
      </c>
      <c r="U13" s="16" t="n">
        <v>0.0830666399246016</v>
      </c>
      <c r="V13" s="16" t="n">
        <v>0.282735204846285</v>
      </c>
      <c r="W13" s="16"/>
      <c r="X13" s="16" t="n">
        <v>0.152027464919751</v>
      </c>
      <c r="Y13" s="16" t="n">
        <v>0.509821096037106</v>
      </c>
      <c r="Z13" s="16" t="n">
        <v>0.227021642801933</v>
      </c>
      <c r="AA13" s="16" t="n">
        <v>0.0884237096088974</v>
      </c>
      <c r="AB13" s="16" t="n">
        <v>0.0421812920378752</v>
      </c>
      <c r="AC13" s="16" t="n">
        <v>0.00964166977480198</v>
      </c>
      <c r="AD13" s="16" t="n">
        <v>0.0114615006421083</v>
      </c>
      <c r="AE13" s="16"/>
      <c r="AF13" s="16" t="n">
        <v>0.436696335519696</v>
      </c>
      <c r="AG13" s="16" t="n">
        <v>0.866082460509167</v>
      </c>
      <c r="AH13" s="16" t="n">
        <v>0.216322685680347</v>
      </c>
      <c r="AI13" s="16" t="n">
        <v>0.291182574999055</v>
      </c>
      <c r="AJ13" s="16" t="n">
        <v>0.136559430578997</v>
      </c>
      <c r="AK13" s="16" t="n">
        <v>0.246639617076278</v>
      </c>
      <c r="AL13" s="16" t="n">
        <v>0</v>
      </c>
      <c r="AM13" s="16" t="n">
        <v>0.00109641837733115</v>
      </c>
      <c r="AN13" s="16" t="n">
        <v>0</v>
      </c>
      <c r="AO13" s="16" t="n">
        <v>0.000636708113867438</v>
      </c>
      <c r="AP13" s="16" t="n">
        <v>0.142461664958863</v>
      </c>
      <c r="AQ13" s="16"/>
      <c r="AR13" s="16" t="n">
        <v>0.273257171870948</v>
      </c>
      <c r="AS13" s="16" t="n">
        <v>0.00675766671348643</v>
      </c>
      <c r="AT13" s="16" t="n">
        <v>0.147935212864018</v>
      </c>
    </row>
    <row r="14">
      <c r="B14" s="17" t="s">
        <v>92</v>
      </c>
      <c r="C14" s="16" t="n">
        <v>0.0933557320074395</v>
      </c>
      <c r="D14" s="16" t="n">
        <v>0.228085424207841</v>
      </c>
      <c r="E14" s="16" t="n">
        <v>0.000130528731327827</v>
      </c>
      <c r="F14" s="16" t="n">
        <v>0.102810289735828</v>
      </c>
      <c r="G14" s="16"/>
      <c r="H14" s="16" t="n">
        <v>0.000629772884273283</v>
      </c>
      <c r="I14" s="16" t="n">
        <v>0.135977851651927</v>
      </c>
      <c r="J14" s="16"/>
      <c r="K14" s="16" t="n">
        <v>0.0929056859396228</v>
      </c>
      <c r="L14" s="16"/>
      <c r="M14" s="16" t="n">
        <v>0.10757878164237</v>
      </c>
      <c r="N14" s="16" t="n">
        <v>0</v>
      </c>
      <c r="O14" s="16" t="n">
        <v>0</v>
      </c>
      <c r="P14" s="16" t="n">
        <v>0.00991560919270916</v>
      </c>
      <c r="Q14" s="16"/>
      <c r="R14" s="16" t="n">
        <v>0.133026450848943</v>
      </c>
      <c r="S14" s="16" t="n">
        <v>0.177383012316945</v>
      </c>
      <c r="T14" s="16" t="n">
        <v>0.0453463535850439</v>
      </c>
      <c r="U14" s="16" t="n">
        <v>0.0395805960735219</v>
      </c>
      <c r="V14" s="16" t="n">
        <v>0.122796816932199</v>
      </c>
      <c r="W14" s="16"/>
      <c r="X14" s="16" t="n">
        <v>0.101351643279834</v>
      </c>
      <c r="Y14" s="16" t="n">
        <v>0.0467353443312104</v>
      </c>
      <c r="Z14" s="16" t="n">
        <v>0</v>
      </c>
      <c r="AA14" s="16" t="n">
        <v>0.0815461406362993</v>
      </c>
      <c r="AB14" s="16" t="n">
        <v>0.00030373800386644</v>
      </c>
      <c r="AC14" s="16" t="n">
        <v>0</v>
      </c>
      <c r="AD14" s="16" t="n">
        <v>0.000987292843128864</v>
      </c>
      <c r="AE14" s="16"/>
      <c r="AF14" s="16" t="n">
        <v>0.00125905419175868</v>
      </c>
      <c r="AG14" s="16" t="n">
        <v>0</v>
      </c>
      <c r="AH14" s="16" t="n">
        <v>0</v>
      </c>
      <c r="AI14" s="16" t="n">
        <v>0</v>
      </c>
      <c r="AJ14" s="16" t="n">
        <v>0.241443844649489</v>
      </c>
      <c r="AK14" s="16" t="n">
        <v>0.13720494337736</v>
      </c>
      <c r="AL14" s="16" t="n">
        <v>0</v>
      </c>
      <c r="AM14" s="16" t="n">
        <v>0</v>
      </c>
      <c r="AN14" s="16" t="n">
        <v>0.428779230975025</v>
      </c>
      <c r="AO14" s="16" t="n">
        <v>0</v>
      </c>
      <c r="AP14" s="16" t="n">
        <v>0</v>
      </c>
      <c r="AQ14" s="16"/>
      <c r="AR14" s="16" t="n">
        <v>0.147481885896205</v>
      </c>
      <c r="AS14" s="16" t="n">
        <v>0.000215442422131268</v>
      </c>
      <c r="AT14" s="16" t="n">
        <v>0</v>
      </c>
    </row>
    <row r="15">
      <c r="B15" s="17" t="s">
        <v>207</v>
      </c>
      <c r="C15" s="23" t="n">
        <v>0.303983756459231</v>
      </c>
      <c r="D15" s="23" t="n">
        <v>0.510082858438617</v>
      </c>
      <c r="E15" s="23" t="n">
        <v>0.527117489905497</v>
      </c>
      <c r="F15" s="23" t="n">
        <v>0.221622867899854</v>
      </c>
      <c r="G15" s="23"/>
      <c r="H15" s="23" t="n">
        <v>0.571504682083979</v>
      </c>
      <c r="I15" s="23" t="n">
        <v>0.285042141941441</v>
      </c>
      <c r="J15" s="23"/>
      <c r="K15" s="23" t="n">
        <v>0.264276044603379</v>
      </c>
      <c r="L15" s="23"/>
      <c r="M15" s="23" t="n">
        <v>0.243488947410183</v>
      </c>
      <c r="N15" s="23" t="n">
        <v>0.697427772602466</v>
      </c>
      <c r="O15" s="23" t="n">
        <v>0.696154104020858</v>
      </c>
      <c r="P15" s="23" t="n">
        <v>0.72167952105405</v>
      </c>
      <c r="Q15" s="23"/>
      <c r="R15" s="23" t="n">
        <v>0.201841294906343</v>
      </c>
      <c r="S15" s="23" t="n">
        <v>0.612916757546029</v>
      </c>
      <c r="T15" s="23" t="n">
        <v>0.393330826785535</v>
      </c>
      <c r="U15" s="23" t="n">
        <v>0.274681828994146</v>
      </c>
      <c r="V15" s="23" t="n">
        <v>0.209566405281861</v>
      </c>
      <c r="W15" s="23"/>
      <c r="X15" s="23" t="n">
        <v>0.264858563783821</v>
      </c>
      <c r="Y15" s="23" t="n">
        <v>0.194454051457021</v>
      </c>
      <c r="Z15" s="23" t="n">
        <v>0.508361392389768</v>
      </c>
      <c r="AA15" s="23" t="n">
        <v>0.339991001860341</v>
      </c>
      <c r="AB15" s="23" t="n">
        <v>0.693073986926926</v>
      </c>
      <c r="AC15" s="23" t="n">
        <v>0.292533542294377</v>
      </c>
      <c r="AD15" s="23" t="n">
        <v>0.5348303728394</v>
      </c>
      <c r="AE15" s="23"/>
      <c r="AF15" s="23" t="n">
        <v>0.131397412127209</v>
      </c>
      <c r="AG15" s="23" t="n">
        <v>0.131588776768405</v>
      </c>
      <c r="AH15" s="23" t="n">
        <v>0.540231171531123</v>
      </c>
      <c r="AI15" s="23" t="n">
        <v>0.296253095378816</v>
      </c>
      <c r="AJ15" s="23" t="n">
        <v>0.400002139928767</v>
      </c>
      <c r="AK15" s="23" t="n">
        <v>0.202888420608492</v>
      </c>
      <c r="AL15" s="23" t="n">
        <v>0.758713157826829</v>
      </c>
      <c r="AM15" s="23" t="n">
        <v>0.447295432818348</v>
      </c>
      <c r="AN15" s="23" t="n">
        <v>0.394235157588028</v>
      </c>
      <c r="AO15" s="23" t="n">
        <v>0.427852193756887</v>
      </c>
      <c r="AP15" s="23" t="n">
        <v>0.172295862453545</v>
      </c>
      <c r="AQ15" s="23"/>
      <c r="AR15" s="23" t="n">
        <v>0.269175128740958</v>
      </c>
      <c r="AS15" s="23" t="n">
        <v>0.690911748072696</v>
      </c>
      <c r="AT15" s="23" t="n">
        <v>0.191200633905128</v>
      </c>
    </row>
    <row r="16">
      <c r="B16" s="17" t="s">
        <v>208</v>
      </c>
      <c r="C16" s="23" t="n">
        <v>0.392009479981021</v>
      </c>
      <c r="D16" s="23" t="n">
        <v>0.162863908401663</v>
      </c>
      <c r="E16" s="23" t="n">
        <v>0.188844341606396</v>
      </c>
      <c r="F16" s="23" t="n">
        <v>0.471688409994578</v>
      </c>
      <c r="G16" s="23"/>
      <c r="H16" s="23" t="n">
        <v>0.0872741971678476</v>
      </c>
      <c r="I16" s="23" t="n">
        <v>0.385880678557874</v>
      </c>
      <c r="J16" s="23"/>
      <c r="K16" s="23" t="n">
        <v>0.468097342851797</v>
      </c>
      <c r="L16" s="23"/>
      <c r="M16" s="23" t="n">
        <v>0.432897580403662</v>
      </c>
      <c r="N16" s="23" t="n">
        <v>0.128583890238387</v>
      </c>
      <c r="O16" s="23" t="n">
        <v>0.133243363554501</v>
      </c>
      <c r="P16" s="23" t="n">
        <v>0.0554140979345878</v>
      </c>
      <c r="Q16" s="23"/>
      <c r="R16" s="23" t="n">
        <v>0.532105803395772</v>
      </c>
      <c r="S16" s="23" t="n">
        <v>0.0944428372598088</v>
      </c>
      <c r="T16" s="23" t="n">
        <v>0.336967282840449</v>
      </c>
      <c r="U16" s="23" t="n">
        <v>0.42503250229761</v>
      </c>
      <c r="V16" s="23" t="n">
        <v>0.460744297054829</v>
      </c>
      <c r="W16" s="23"/>
      <c r="X16" s="23" t="n">
        <v>0.467448973819785</v>
      </c>
      <c r="Y16" s="23" t="n">
        <v>0.657219099058063</v>
      </c>
      <c r="Z16" s="23" t="n">
        <v>0.227326855967565</v>
      </c>
      <c r="AA16" s="23" t="n">
        <v>0.177086529243611</v>
      </c>
      <c r="AB16" s="23" t="n">
        <v>0.211991368988051</v>
      </c>
      <c r="AC16" s="23" t="n">
        <v>0.117639438341252</v>
      </c>
      <c r="AD16" s="23" t="n">
        <v>0.402021431279293</v>
      </c>
      <c r="AE16" s="23"/>
      <c r="AF16" s="23" t="n">
        <v>0.436696335519696</v>
      </c>
      <c r="AG16" s="23" t="n">
        <v>0.866483279352135</v>
      </c>
      <c r="AH16" s="23" t="n">
        <v>0.437876376436545</v>
      </c>
      <c r="AI16" s="23" t="n">
        <v>0.3573858079921</v>
      </c>
      <c r="AJ16" s="23" t="n">
        <v>0.287299008726841</v>
      </c>
      <c r="AK16" s="23" t="n">
        <v>0.412305048540938</v>
      </c>
      <c r="AL16" s="23" t="n">
        <v>0.0173447008372973</v>
      </c>
      <c r="AM16" s="23" t="n">
        <v>0.375373766479886</v>
      </c>
      <c r="AN16" s="23" t="n">
        <v>0.0836554362472885</v>
      </c>
      <c r="AO16" s="23" t="n">
        <v>0.570132670692843</v>
      </c>
      <c r="AP16" s="23" t="n">
        <v>0.284923329917727</v>
      </c>
      <c r="AQ16" s="23"/>
      <c r="AR16" s="23" t="n">
        <v>0.381449525213083</v>
      </c>
      <c r="AS16" s="23" t="n">
        <v>0.0295426637366841</v>
      </c>
      <c r="AT16" s="23" t="n">
        <v>0.611373450718371</v>
      </c>
    </row>
    <row r="17">
      <c r="B17" s="17" t="s">
        <v>123</v>
      </c>
      <c r="C17" s="24" t="n">
        <v>-0.0880257235217903</v>
      </c>
      <c r="D17" s="24" t="n">
        <v>0.347218950036954</v>
      </c>
      <c r="E17" s="24" t="n">
        <v>0.338273148299101</v>
      </c>
      <c r="F17" s="24" t="n">
        <v>-0.250065542094724</v>
      </c>
      <c r="G17" s="24"/>
      <c r="H17" s="24" t="n">
        <v>0.484230484916131</v>
      </c>
      <c r="I17" s="24" t="n">
        <v>-0.100838536616433</v>
      </c>
      <c r="J17" s="24"/>
      <c r="K17" s="24" t="n">
        <v>-0.203821298248418</v>
      </c>
      <c r="L17" s="24"/>
      <c r="M17" s="24" t="n">
        <v>-0.189408632993479</v>
      </c>
      <c r="N17" s="24" t="n">
        <v>0.568843882364079</v>
      </c>
      <c r="O17" s="24" t="n">
        <v>0.562910740466356</v>
      </c>
      <c r="P17" s="24" t="n">
        <v>0.666265423119462</v>
      </c>
      <c r="Q17" s="24"/>
      <c r="R17" s="24" t="n">
        <v>-0.330264508489429</v>
      </c>
      <c r="S17" s="24" t="n">
        <v>0.51847392028622</v>
      </c>
      <c r="T17" s="24" t="n">
        <v>0.0563635439450859</v>
      </c>
      <c r="U17" s="24" t="n">
        <v>-0.150350673303465</v>
      </c>
      <c r="V17" s="24" t="n">
        <v>-0.251177891772968</v>
      </c>
      <c r="W17" s="24"/>
      <c r="X17" s="24" t="n">
        <v>-0.202590410035964</v>
      </c>
      <c r="Y17" s="24" t="n">
        <v>-0.462765047601042</v>
      </c>
      <c r="Z17" s="24" t="n">
        <v>0.281034536422202</v>
      </c>
      <c r="AA17" s="24" t="n">
        <v>0.162904472616729</v>
      </c>
      <c r="AB17" s="24" t="n">
        <v>0.481082617938875</v>
      </c>
      <c r="AC17" s="24" t="n">
        <v>0.174894103953125</v>
      </c>
      <c r="AD17" s="24" t="n">
        <v>0.132808941560107</v>
      </c>
      <c r="AE17" s="24"/>
      <c r="AF17" s="24" t="n">
        <v>-0.305298923392487</v>
      </c>
      <c r="AG17" s="24" t="n">
        <v>-0.734894502583731</v>
      </c>
      <c r="AH17" s="24" t="n">
        <v>0.102354795094577</v>
      </c>
      <c r="AI17" s="24" t="n">
        <v>-0.061132712613284</v>
      </c>
      <c r="AJ17" s="24" t="n">
        <v>0.112703131201926</v>
      </c>
      <c r="AK17" s="24" t="n">
        <v>-0.209416627932446</v>
      </c>
      <c r="AL17" s="24" t="n">
        <v>0.741368456989532</v>
      </c>
      <c r="AM17" s="24" t="n">
        <v>0.0719216663384626</v>
      </c>
      <c r="AN17" s="24" t="n">
        <v>0.310579721340739</v>
      </c>
      <c r="AO17" s="24" t="n">
        <v>-0.142280476935956</v>
      </c>
      <c r="AP17" s="24" t="n">
        <v>-0.112627467464182</v>
      </c>
      <c r="AQ17" s="24"/>
      <c r="AR17" s="24" t="n">
        <v>-0.112274396472125</v>
      </c>
      <c r="AS17" s="24" t="n">
        <v>0.661369084336012</v>
      </c>
      <c r="AT17" s="24" t="n">
        <v>-0.420172816813243</v>
      </c>
    </row>
    <row r="18">
      <c r="B18" s="18"/>
    </row>
    <row r="19">
      <c r="B19" t="s">
        <v>72</v>
      </c>
    </row>
    <row r="20">
      <c r="B20" t="s">
        <v>73</v>
      </c>
    </row>
    <row r="22">
      <c r="B22"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211</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202</v>
      </c>
      <c r="C9" s="16" t="n">
        <v>0.145241859092226</v>
      </c>
      <c r="D9" s="16" t="n">
        <v>0.231581871683663</v>
      </c>
      <c r="E9" s="16" t="n">
        <v>0.362206725970734</v>
      </c>
      <c r="F9" s="16" t="n">
        <v>0.0780474517760436</v>
      </c>
      <c r="G9" s="16"/>
      <c r="H9" s="16" t="n">
        <v>0.517822118189943</v>
      </c>
      <c r="I9" s="16" t="n">
        <v>0.107678076032407</v>
      </c>
      <c r="J9" s="16"/>
      <c r="K9" s="16" t="n">
        <v>0.176848945347385</v>
      </c>
      <c r="L9" s="16"/>
      <c r="M9" s="16" t="n">
        <v>0.124178626489724</v>
      </c>
      <c r="N9" s="16" t="n">
        <v>0.26932898880854</v>
      </c>
      <c r="O9" s="16" t="n">
        <v>0.31665845035255</v>
      </c>
      <c r="P9" s="16" t="n">
        <v>0.317983309996786</v>
      </c>
      <c r="Q9" s="16"/>
      <c r="R9" s="16" t="n">
        <v>0.180117874697331</v>
      </c>
      <c r="S9" s="16" t="n">
        <v>0.122076515220827</v>
      </c>
      <c r="T9" s="16" t="n">
        <v>0.298317859215093</v>
      </c>
      <c r="U9" s="16" t="n">
        <v>0.113789118984677</v>
      </c>
      <c r="V9" s="16" t="n">
        <v>0.0830416534087328</v>
      </c>
      <c r="W9" s="16"/>
      <c r="X9" s="16" t="n">
        <v>0.088900034131371</v>
      </c>
      <c r="Y9" s="16" t="n">
        <v>0.0127144004939044</v>
      </c>
      <c r="Z9" s="16" t="n">
        <v>0.300316472135346</v>
      </c>
      <c r="AA9" s="16" t="n">
        <v>0.202529434107881</v>
      </c>
      <c r="AB9" s="16" t="n">
        <v>0.342500839044923</v>
      </c>
      <c r="AC9" s="16" t="n">
        <v>0.212262940804046</v>
      </c>
      <c r="AD9" s="16" t="n">
        <v>0.422288829800837</v>
      </c>
      <c r="AE9" s="16"/>
      <c r="AF9" s="16" t="n">
        <v>0.0328241956764638</v>
      </c>
      <c r="AG9" s="16" t="n">
        <v>0.0700931015023393</v>
      </c>
      <c r="AH9" s="16" t="n">
        <v>0.277720692824789</v>
      </c>
      <c r="AI9" s="16" t="n">
        <v>0.185376183972293</v>
      </c>
      <c r="AJ9" s="16" t="n">
        <v>0.0478609714223185</v>
      </c>
      <c r="AK9" s="16" t="n">
        <v>0.0638852680543496</v>
      </c>
      <c r="AL9" s="16" t="n">
        <v>0.459882314543456</v>
      </c>
      <c r="AM9" s="16" t="n">
        <v>0.238117398559899</v>
      </c>
      <c r="AN9" s="16" t="n">
        <v>0.335809025253487</v>
      </c>
      <c r="AO9" s="16" t="n">
        <v>0.268861547225862</v>
      </c>
      <c r="AP9" s="16" t="n">
        <v>0.0154809940255946</v>
      </c>
      <c r="AQ9" s="16"/>
      <c r="AR9" s="16" t="n">
        <v>0.0921831313929816</v>
      </c>
      <c r="AS9" s="16" t="n">
        <v>0.559276218090493</v>
      </c>
      <c r="AT9" s="16" t="n">
        <v>0.0662076675448107</v>
      </c>
    </row>
    <row r="10">
      <c r="B10" s="17" t="s">
        <v>203</v>
      </c>
      <c r="C10" s="16" t="n">
        <v>0.245871827487764</v>
      </c>
      <c r="D10" s="16" t="n">
        <v>0.17255808198689</v>
      </c>
      <c r="E10" s="16" t="n">
        <v>0.341361997028587</v>
      </c>
      <c r="F10" s="16" t="n">
        <v>0.228877347076497</v>
      </c>
      <c r="G10" s="16"/>
      <c r="H10" s="16" t="n">
        <v>0.0219300827433937</v>
      </c>
      <c r="I10" s="16" t="n">
        <v>0.189767365582016</v>
      </c>
      <c r="J10" s="16"/>
      <c r="K10" s="16" t="n">
        <v>0.301964271858521</v>
      </c>
      <c r="L10" s="16"/>
      <c r="M10" s="16" t="n">
        <v>0.233559268562039</v>
      </c>
      <c r="N10" s="16" t="n">
        <v>0.291671402496216</v>
      </c>
      <c r="O10" s="16" t="n">
        <v>0.432558133879794</v>
      </c>
      <c r="P10" s="16" t="n">
        <v>0.350038607872051</v>
      </c>
      <c r="Q10" s="16"/>
      <c r="R10" s="16" t="n">
        <v>0.133026450848943</v>
      </c>
      <c r="S10" s="16" t="n">
        <v>0.320566477551603</v>
      </c>
      <c r="T10" s="16" t="n">
        <v>0.209607510971146</v>
      </c>
      <c r="U10" s="16" t="n">
        <v>0.398990162222739</v>
      </c>
      <c r="V10" s="16" t="n">
        <v>0.172654207740497</v>
      </c>
      <c r="W10" s="16"/>
      <c r="X10" s="16" t="n">
        <v>0.261496358513089</v>
      </c>
      <c r="Y10" s="16" t="n">
        <v>0.255933052832576</v>
      </c>
      <c r="Z10" s="16" t="n">
        <v>0.166219287287953</v>
      </c>
      <c r="AA10" s="16" t="n">
        <v>0.534548531165324</v>
      </c>
      <c r="AB10" s="16" t="n">
        <v>0.217721932840784</v>
      </c>
      <c r="AC10" s="16" t="n">
        <v>0.0969934859424777</v>
      </c>
      <c r="AD10" s="16" t="n">
        <v>0.121192664037876</v>
      </c>
      <c r="AE10" s="16"/>
      <c r="AF10" s="16" t="n">
        <v>0.922889828353213</v>
      </c>
      <c r="AG10" s="16" t="n">
        <v>0.00400459175500165</v>
      </c>
      <c r="AH10" s="16" t="n">
        <v>0.282552667208763</v>
      </c>
      <c r="AI10" s="16" t="n">
        <v>0.162255205976241</v>
      </c>
      <c r="AJ10" s="16" t="n">
        <v>0.180566322022079</v>
      </c>
      <c r="AK10" s="16" t="n">
        <v>0.196559287052752</v>
      </c>
      <c r="AL10" s="16" t="n">
        <v>0.273774445517567</v>
      </c>
      <c r="AM10" s="16" t="n">
        <v>0.115473882721107</v>
      </c>
      <c r="AN10" s="16" t="n">
        <v>0.191200417118429</v>
      </c>
      <c r="AO10" s="16" t="n">
        <v>0.451416309708543</v>
      </c>
      <c r="AP10" s="16" t="n">
        <v>0.842057341015542</v>
      </c>
      <c r="AQ10" s="16"/>
      <c r="AR10" s="16" t="n">
        <v>0.210063726687203</v>
      </c>
      <c r="AS10" s="16" t="n">
        <v>0.152266102784088</v>
      </c>
      <c r="AT10" s="16" t="n">
        <v>0.38966204509037</v>
      </c>
    </row>
    <row r="11">
      <c r="B11" s="17" t="s">
        <v>204</v>
      </c>
      <c r="C11" s="16" t="n">
        <v>0.216619153483359</v>
      </c>
      <c r="D11" s="16" t="n">
        <v>0.302296395699484</v>
      </c>
      <c r="E11" s="16" t="n">
        <v>0.14798010962135</v>
      </c>
      <c r="F11" s="16" t="n">
        <v>0.225108143253265</v>
      </c>
      <c r="G11" s="16"/>
      <c r="H11" s="16" t="n">
        <v>0.348850956444929</v>
      </c>
      <c r="I11" s="16" t="n">
        <v>0.213655938631122</v>
      </c>
      <c r="J11" s="16"/>
      <c r="K11" s="16" t="n">
        <v>0.167399747266361</v>
      </c>
      <c r="L11" s="16"/>
      <c r="M11" s="16" t="n">
        <v>0.214087368316079</v>
      </c>
      <c r="N11" s="16" t="n">
        <v>0.24975754448727</v>
      </c>
      <c r="O11" s="16" t="n">
        <v>0.174007913247457</v>
      </c>
      <c r="P11" s="16" t="n">
        <v>0.251215886719462</v>
      </c>
      <c r="Q11" s="16"/>
      <c r="R11" s="16" t="n">
        <v>0.154749871057954</v>
      </c>
      <c r="S11" s="16" t="n">
        <v>0.364445020496805</v>
      </c>
      <c r="T11" s="16" t="n">
        <v>0.106983538022886</v>
      </c>
      <c r="U11" s="16" t="n">
        <v>0.304914538627773</v>
      </c>
      <c r="V11" s="16" t="n">
        <v>0.185765161608325</v>
      </c>
      <c r="W11" s="16"/>
      <c r="X11" s="16" t="n">
        <v>0.263124479992193</v>
      </c>
      <c r="Y11" s="16" t="n">
        <v>0.0783048776495135</v>
      </c>
      <c r="Z11" s="16" t="n">
        <v>0.135832293120677</v>
      </c>
      <c r="AA11" s="16" t="n">
        <v>0.00206555644998519</v>
      </c>
      <c r="AB11" s="16" t="n">
        <v>0.246934692259872</v>
      </c>
      <c r="AC11" s="16" t="n">
        <v>0.0587157114720739</v>
      </c>
      <c r="AD11" s="16" t="n">
        <v>0.386757662718579</v>
      </c>
      <c r="AE11" s="16"/>
      <c r="AF11" s="16" t="n">
        <v>0.0430269217785645</v>
      </c>
      <c r="AG11" s="16" t="n">
        <v>0.00127501018960554</v>
      </c>
      <c r="AH11" s="16" t="n">
        <v>0.00649961012703201</v>
      </c>
      <c r="AI11" s="16" t="n">
        <v>0.30257237653174</v>
      </c>
      <c r="AJ11" s="16" t="n">
        <v>0.35081628718304</v>
      </c>
      <c r="AK11" s="16" t="n">
        <v>0.258156347957814</v>
      </c>
      <c r="AL11" s="16" t="n">
        <v>0.0490058692801981</v>
      </c>
      <c r="AM11" s="16" t="n">
        <v>0.365835893826521</v>
      </c>
      <c r="AN11" s="16" t="n">
        <v>0.0430584051533452</v>
      </c>
      <c r="AO11" s="16" t="n">
        <v>0.140941024935853</v>
      </c>
      <c r="AP11" s="16" t="n">
        <v>0.142461664958863</v>
      </c>
      <c r="AQ11" s="16"/>
      <c r="AR11" s="16" t="n">
        <v>0.235011204754134</v>
      </c>
      <c r="AS11" s="16" t="n">
        <v>0.111535060793917</v>
      </c>
      <c r="AT11" s="16" t="n">
        <v>0.223704043020614</v>
      </c>
    </row>
    <row r="12">
      <c r="B12" s="17" t="s">
        <v>205</v>
      </c>
      <c r="C12" s="16" t="n">
        <v>0.149092967351002</v>
      </c>
      <c r="D12" s="16" t="n">
        <v>0.028815048410831</v>
      </c>
      <c r="E12" s="16" t="n">
        <v>0.0889365319582493</v>
      </c>
      <c r="F12" s="16" t="n">
        <v>0.178610317203017</v>
      </c>
      <c r="G12" s="16"/>
      <c r="H12" s="16" t="n">
        <v>0.0493107635394337</v>
      </c>
      <c r="I12" s="16" t="n">
        <v>0.209841256741508</v>
      </c>
      <c r="J12" s="16"/>
      <c r="K12" s="16" t="n">
        <v>0.0970031542078218</v>
      </c>
      <c r="L12" s="16"/>
      <c r="M12" s="16" t="n">
        <v>0.15825412141238</v>
      </c>
      <c r="N12" s="16" t="n">
        <v>0.109012445917118</v>
      </c>
      <c r="O12" s="16" t="n">
        <v>0.0383877512600997</v>
      </c>
      <c r="P12" s="16" t="n">
        <v>0.0393720539618001</v>
      </c>
      <c r="Q12" s="16"/>
      <c r="R12" s="16" t="n">
        <v>0.133026450848943</v>
      </c>
      <c r="S12" s="16" t="n">
        <v>0.000260061704475304</v>
      </c>
      <c r="T12" s="16" t="n">
        <v>0.248210382793651</v>
      </c>
      <c r="U12" s="16" t="n">
        <v>0.0559056151916206</v>
      </c>
      <c r="V12" s="16" t="n">
        <v>0.198469497456861</v>
      </c>
      <c r="W12" s="16"/>
      <c r="X12" s="16" t="n">
        <v>0.151575706150422</v>
      </c>
      <c r="Y12" s="16" t="n">
        <v>0.275348938239349</v>
      </c>
      <c r="Z12" s="16" t="n">
        <v>0.168503493946337</v>
      </c>
      <c r="AA12" s="16" t="n">
        <v>0.0844475891554675</v>
      </c>
      <c r="AB12" s="16" t="n">
        <v>0.159884692603674</v>
      </c>
      <c r="AC12" s="16" t="n">
        <v>0.00964166977480198</v>
      </c>
      <c r="AD12" s="16" t="n">
        <v>0.0293849921933915</v>
      </c>
      <c r="AE12" s="16"/>
      <c r="AF12" s="16" t="n">
        <v>0</v>
      </c>
      <c r="AG12" s="16" t="n">
        <v>0.626492869723805</v>
      </c>
      <c r="AH12" s="16" t="n">
        <v>0.216322685680347</v>
      </c>
      <c r="AI12" s="16" t="n">
        <v>0.067501164455054</v>
      </c>
      <c r="AJ12" s="16" t="n">
        <v>0.133457410645721</v>
      </c>
      <c r="AK12" s="16" t="n">
        <v>0.166249238925291</v>
      </c>
      <c r="AL12" s="16" t="n">
        <v>0.00435883235250646</v>
      </c>
      <c r="AM12" s="16" t="n">
        <v>0.205633681454098</v>
      </c>
      <c r="AN12" s="16" t="n">
        <v>0.00115292149971376</v>
      </c>
      <c r="AO12" s="16" t="n">
        <v>0.00966728661848331</v>
      </c>
      <c r="AP12" s="16" t="n">
        <v>0</v>
      </c>
      <c r="AQ12" s="16"/>
      <c r="AR12" s="16" t="n">
        <v>0.0963213231773034</v>
      </c>
      <c r="AS12" s="16" t="n">
        <v>0.0886767515878823</v>
      </c>
      <c r="AT12" s="16" t="n">
        <v>0.320028469276863</v>
      </c>
    </row>
    <row r="13">
      <c r="B13" s="17" t="s">
        <v>206</v>
      </c>
      <c r="C13" s="16" t="n">
        <v>0.111150176162986</v>
      </c>
      <c r="D13" s="16" t="n">
        <v>0.029939120998635</v>
      </c>
      <c r="E13" s="16" t="n">
        <v>0.0551921981369006</v>
      </c>
      <c r="F13" s="16" t="n">
        <v>0.135141306087435</v>
      </c>
      <c r="G13" s="16"/>
      <c r="H13" s="16" t="n">
        <v>0.0393065817805914</v>
      </c>
      <c r="I13" s="16" t="n">
        <v>0.115862015407993</v>
      </c>
      <c r="J13" s="16"/>
      <c r="K13" s="16" t="n">
        <v>0.0980461685607575</v>
      </c>
      <c r="L13" s="16"/>
      <c r="M13" s="16" t="n">
        <v>0.11931032092046</v>
      </c>
      <c r="N13" s="16" t="n">
        <v>0.0715589988709037</v>
      </c>
      <c r="O13" s="16" t="n">
        <v>0.0221458581135047</v>
      </c>
      <c r="P13" s="16" t="n">
        <v>0.0250577146680769</v>
      </c>
      <c r="Q13" s="16"/>
      <c r="R13" s="16" t="n">
        <v>0.266052901697886</v>
      </c>
      <c r="S13" s="16" t="n">
        <v>0.103960418867817</v>
      </c>
      <c r="T13" s="16" t="n">
        <v>0.136880708997224</v>
      </c>
      <c r="U13" s="16" t="n">
        <v>0.0867039104660606</v>
      </c>
      <c r="V13" s="16" t="n">
        <v>0.0866659432230382</v>
      </c>
      <c r="W13" s="16"/>
      <c r="X13" s="16" t="n">
        <v>0.108213867113133</v>
      </c>
      <c r="Y13" s="16" t="n">
        <v>0.237492697791026</v>
      </c>
      <c r="Z13" s="16" t="n">
        <v>0.115617632108721</v>
      </c>
      <c r="AA13" s="16" t="n">
        <v>0.0133166078487431</v>
      </c>
      <c r="AB13" s="16" t="n">
        <v>0.0187506355781242</v>
      </c>
      <c r="AC13" s="16" t="n">
        <v>0.612744522231799</v>
      </c>
      <c r="AD13" s="16" t="n">
        <v>0.0375778537975204</v>
      </c>
      <c r="AE13" s="16"/>
      <c r="AF13" s="16" t="n">
        <v>0</v>
      </c>
      <c r="AG13" s="16" t="n">
        <v>0.298134426829248</v>
      </c>
      <c r="AH13" s="16" t="n">
        <v>0.0005816584787224</v>
      </c>
      <c r="AI13" s="16" t="n">
        <v>0.281571226160066</v>
      </c>
      <c r="AJ13" s="16" t="n">
        <v>0.0438032341203787</v>
      </c>
      <c r="AK13" s="16" t="n">
        <v>0.105704429326241</v>
      </c>
      <c r="AL13" s="16" t="n">
        <v>0.209487250085535</v>
      </c>
      <c r="AM13" s="16" t="n">
        <v>0.0749391434383751</v>
      </c>
      <c r="AN13" s="16" t="n">
        <v>0</v>
      </c>
      <c r="AO13" s="16" t="n">
        <v>0.129113831511259</v>
      </c>
      <c r="AP13" s="16" t="n">
        <v>0</v>
      </c>
      <c r="AQ13" s="16"/>
      <c r="AR13" s="16" t="n">
        <v>0.159145774259899</v>
      </c>
      <c r="AS13" s="16" t="n">
        <v>0.0814882000301334</v>
      </c>
      <c r="AT13" s="16" t="n">
        <v>0.000397775067341339</v>
      </c>
    </row>
    <row r="14">
      <c r="B14" s="17" t="s">
        <v>92</v>
      </c>
      <c r="C14" s="16" t="n">
        <v>0.132024016422663</v>
      </c>
      <c r="D14" s="16" t="n">
        <v>0.234809481220497</v>
      </c>
      <c r="E14" s="16" t="n">
        <v>0.00432243728417936</v>
      </c>
      <c r="F14" s="16" t="n">
        <v>0.154215434603742</v>
      </c>
      <c r="G14" s="16"/>
      <c r="H14" s="16" t="n">
        <v>0.0227794973017092</v>
      </c>
      <c r="I14" s="16" t="n">
        <v>0.163195347604954</v>
      </c>
      <c r="J14" s="16"/>
      <c r="K14" s="16" t="n">
        <v>0.158737712759153</v>
      </c>
      <c r="L14" s="16"/>
      <c r="M14" s="16" t="n">
        <v>0.150610294299318</v>
      </c>
      <c r="N14" s="16" t="n">
        <v>0.00867061941995194</v>
      </c>
      <c r="O14" s="16" t="n">
        <v>0.016241893146595</v>
      </c>
      <c r="P14" s="16" t="n">
        <v>0.0163324267818242</v>
      </c>
      <c r="Q14" s="16"/>
      <c r="R14" s="16" t="n">
        <v>0.133026450848943</v>
      </c>
      <c r="S14" s="16" t="n">
        <v>0.0886915061584725</v>
      </c>
      <c r="T14" s="16" t="n">
        <v>0</v>
      </c>
      <c r="U14" s="16" t="n">
        <v>0.0396966545071292</v>
      </c>
      <c r="V14" s="16" t="n">
        <v>0.273403536562546</v>
      </c>
      <c r="W14" s="16"/>
      <c r="X14" s="16" t="n">
        <v>0.126689554099793</v>
      </c>
      <c r="Y14" s="16" t="n">
        <v>0.140206032993631</v>
      </c>
      <c r="Z14" s="16" t="n">
        <v>0.113510821400966</v>
      </c>
      <c r="AA14" s="16" t="n">
        <v>0.163092281272599</v>
      </c>
      <c r="AB14" s="16" t="n">
        <v>0.0142072076726221</v>
      </c>
      <c r="AC14" s="16" t="n">
        <v>0.00964166977480198</v>
      </c>
      <c r="AD14" s="16" t="n">
        <v>0.00279799745179687</v>
      </c>
      <c r="AE14" s="16"/>
      <c r="AF14" s="16" t="n">
        <v>0.00125905419175868</v>
      </c>
      <c r="AG14" s="16" t="n">
        <v>0</v>
      </c>
      <c r="AH14" s="16" t="n">
        <v>0.216322685680347</v>
      </c>
      <c r="AI14" s="16" t="n">
        <v>0.000723842904605283</v>
      </c>
      <c r="AJ14" s="16" t="n">
        <v>0.243495774606463</v>
      </c>
      <c r="AK14" s="16" t="n">
        <v>0.209445428683552</v>
      </c>
      <c r="AL14" s="16" t="n">
        <v>0.0034912882207378</v>
      </c>
      <c r="AM14" s="16" t="n">
        <v>0</v>
      </c>
      <c r="AN14" s="16" t="n">
        <v>0.428779230975025</v>
      </c>
      <c r="AO14" s="16" t="n">
        <v>0</v>
      </c>
      <c r="AP14" s="16" t="n">
        <v>0</v>
      </c>
      <c r="AQ14" s="16"/>
      <c r="AR14" s="16" t="n">
        <v>0.207274839728479</v>
      </c>
      <c r="AS14" s="16" t="n">
        <v>0.00675766671348643</v>
      </c>
      <c r="AT14" s="16" t="n">
        <v>0</v>
      </c>
    </row>
    <row r="15">
      <c r="B15" s="17" t="s">
        <v>207</v>
      </c>
      <c r="C15" s="23" t="n">
        <v>0.39111368657999</v>
      </c>
      <c r="D15" s="23" t="n">
        <v>0.404139953670553</v>
      </c>
      <c r="E15" s="23" t="n">
        <v>0.703568722999321</v>
      </c>
      <c r="F15" s="23" t="n">
        <v>0.306924798852541</v>
      </c>
      <c r="G15" s="23"/>
      <c r="H15" s="23" t="n">
        <v>0.539752200933337</v>
      </c>
      <c r="I15" s="23" t="n">
        <v>0.297445441614423</v>
      </c>
      <c r="J15" s="23"/>
      <c r="K15" s="23" t="n">
        <v>0.478813217205906</v>
      </c>
      <c r="L15" s="23"/>
      <c r="M15" s="23" t="n">
        <v>0.357737895051763</v>
      </c>
      <c r="N15" s="23" t="n">
        <v>0.561000391304756</v>
      </c>
      <c r="O15" s="23" t="n">
        <v>0.749216584232344</v>
      </c>
      <c r="P15" s="23" t="n">
        <v>0.668021917868837</v>
      </c>
      <c r="Q15" s="23"/>
      <c r="R15" s="23" t="n">
        <v>0.313144325546274</v>
      </c>
      <c r="S15" s="23" t="n">
        <v>0.44264299277243</v>
      </c>
      <c r="T15" s="23" t="n">
        <v>0.507925370186239</v>
      </c>
      <c r="U15" s="23" t="n">
        <v>0.512779281207417</v>
      </c>
      <c r="V15" s="23" t="n">
        <v>0.25569586114923</v>
      </c>
      <c r="W15" s="23"/>
      <c r="X15" s="23" t="n">
        <v>0.35039639264446</v>
      </c>
      <c r="Y15" s="23" t="n">
        <v>0.26864745332648</v>
      </c>
      <c r="Z15" s="23" t="n">
        <v>0.466535759423299</v>
      </c>
      <c r="AA15" s="23" t="n">
        <v>0.737077965273206</v>
      </c>
      <c r="AB15" s="23" t="n">
        <v>0.560222771885708</v>
      </c>
      <c r="AC15" s="23" t="n">
        <v>0.309256426746523</v>
      </c>
      <c r="AD15" s="23" t="n">
        <v>0.543481493838712</v>
      </c>
      <c r="AE15" s="23"/>
      <c r="AF15" s="23" t="n">
        <v>0.955714024029677</v>
      </c>
      <c r="AG15" s="23" t="n">
        <v>0.0740976932573409</v>
      </c>
      <c r="AH15" s="23" t="n">
        <v>0.560273360033552</v>
      </c>
      <c r="AI15" s="23" t="n">
        <v>0.347631389948534</v>
      </c>
      <c r="AJ15" s="23" t="n">
        <v>0.228427293444398</v>
      </c>
      <c r="AK15" s="23" t="n">
        <v>0.260444555107101</v>
      </c>
      <c r="AL15" s="23" t="n">
        <v>0.733656760061022</v>
      </c>
      <c r="AM15" s="23" t="n">
        <v>0.353591281281006</v>
      </c>
      <c r="AN15" s="23" t="n">
        <v>0.527009442371916</v>
      </c>
      <c r="AO15" s="23" t="n">
        <v>0.720277856934405</v>
      </c>
      <c r="AP15" s="23" t="n">
        <v>0.857538335041137</v>
      </c>
      <c r="AQ15" s="23"/>
      <c r="AR15" s="23" t="n">
        <v>0.302246858080185</v>
      </c>
      <c r="AS15" s="23" t="n">
        <v>0.711542320874581</v>
      </c>
      <c r="AT15" s="23" t="n">
        <v>0.455869712635181</v>
      </c>
    </row>
    <row r="16">
      <c r="B16" s="17" t="s">
        <v>208</v>
      </c>
      <c r="C16" s="23" t="n">
        <v>0.260243143513988</v>
      </c>
      <c r="D16" s="23" t="n">
        <v>0.058754169409466</v>
      </c>
      <c r="E16" s="23" t="n">
        <v>0.14412873009515</v>
      </c>
      <c r="F16" s="23" t="n">
        <v>0.313751623290452</v>
      </c>
      <c r="G16" s="23"/>
      <c r="H16" s="23" t="n">
        <v>0.0886173453200251</v>
      </c>
      <c r="I16" s="23" t="n">
        <v>0.325703272149501</v>
      </c>
      <c r="J16" s="23"/>
      <c r="K16" s="23" t="n">
        <v>0.195049322768579</v>
      </c>
      <c r="L16" s="23"/>
      <c r="M16" s="23" t="n">
        <v>0.27756444233284</v>
      </c>
      <c r="N16" s="23" t="n">
        <v>0.180571444788022</v>
      </c>
      <c r="O16" s="23" t="n">
        <v>0.0605336093736044</v>
      </c>
      <c r="P16" s="23" t="n">
        <v>0.064429768629877</v>
      </c>
      <c r="Q16" s="23"/>
      <c r="R16" s="23" t="n">
        <v>0.399079352546829</v>
      </c>
      <c r="S16" s="23" t="n">
        <v>0.104220480572293</v>
      </c>
      <c r="T16" s="23" t="n">
        <v>0.385091091790875</v>
      </c>
      <c r="U16" s="23" t="n">
        <v>0.142609525657681</v>
      </c>
      <c r="V16" s="23" t="n">
        <v>0.285135440679899</v>
      </c>
      <c r="W16" s="23"/>
      <c r="X16" s="23" t="n">
        <v>0.259789573263555</v>
      </c>
      <c r="Y16" s="23" t="n">
        <v>0.512841636030375</v>
      </c>
      <c r="Z16" s="23" t="n">
        <v>0.284121126055058</v>
      </c>
      <c r="AA16" s="23" t="n">
        <v>0.0977641970042106</v>
      </c>
      <c r="AB16" s="23" t="n">
        <v>0.178635328181798</v>
      </c>
      <c r="AC16" s="23" t="n">
        <v>0.622386192006601</v>
      </c>
      <c r="AD16" s="23" t="n">
        <v>0.0669628459909119</v>
      </c>
      <c r="AE16" s="23"/>
      <c r="AF16" s="23" t="n">
        <v>0</v>
      </c>
      <c r="AG16" s="23" t="n">
        <v>0.924627296553054</v>
      </c>
      <c r="AH16" s="23" t="n">
        <v>0.216904344159069</v>
      </c>
      <c r="AI16" s="23" t="n">
        <v>0.349072390615121</v>
      </c>
      <c r="AJ16" s="23" t="n">
        <v>0.1772606447661</v>
      </c>
      <c r="AK16" s="23" t="n">
        <v>0.271953668251533</v>
      </c>
      <c r="AL16" s="23" t="n">
        <v>0.213846082438042</v>
      </c>
      <c r="AM16" s="23" t="n">
        <v>0.280572824892473</v>
      </c>
      <c r="AN16" s="23" t="n">
        <v>0.00115292149971376</v>
      </c>
      <c r="AO16" s="23" t="n">
        <v>0.138781118129742</v>
      </c>
      <c r="AP16" s="23" t="n">
        <v>0</v>
      </c>
      <c r="AQ16" s="23"/>
      <c r="AR16" s="23" t="n">
        <v>0.255467097437202</v>
      </c>
      <c r="AS16" s="23" t="n">
        <v>0.170164951618016</v>
      </c>
      <c r="AT16" s="23" t="n">
        <v>0.320426244344205</v>
      </c>
    </row>
    <row r="17">
      <c r="B17" s="17" t="s">
        <v>123</v>
      </c>
      <c r="C17" s="24" t="n">
        <v>0.130870543066002</v>
      </c>
      <c r="D17" s="24" t="n">
        <v>0.345385784261087</v>
      </c>
      <c r="E17" s="24" t="n">
        <v>0.559439992904171</v>
      </c>
      <c r="F17" s="24" t="n">
        <v>-0.00682682443791122</v>
      </c>
      <c r="G17" s="24"/>
      <c r="H17" s="24" t="n">
        <v>0.451134855613311</v>
      </c>
      <c r="I17" s="24" t="n">
        <v>-0.0282578305350773</v>
      </c>
      <c r="J17" s="24"/>
      <c r="K17" s="24" t="n">
        <v>0.283763894437327</v>
      </c>
      <c r="L17" s="24"/>
      <c r="M17" s="24" t="n">
        <v>0.080173452718923</v>
      </c>
      <c r="N17" s="24" t="n">
        <v>0.380428946516735</v>
      </c>
      <c r="O17" s="24" t="n">
        <v>0.68868297485874</v>
      </c>
      <c r="P17" s="24" t="n">
        <v>0.60359214923896</v>
      </c>
      <c r="Q17" s="24"/>
      <c r="R17" s="24" t="n">
        <v>-0.0859350270005547</v>
      </c>
      <c r="S17" s="24" t="n">
        <v>0.338422512200137</v>
      </c>
      <c r="T17" s="24" t="n">
        <v>0.122834278395364</v>
      </c>
      <c r="U17" s="24" t="n">
        <v>0.370169755549735</v>
      </c>
      <c r="V17" s="24" t="n">
        <v>-0.0294395795306691</v>
      </c>
      <c r="W17" s="24"/>
      <c r="X17" s="24" t="n">
        <v>0.0906068193809053</v>
      </c>
      <c r="Y17" s="24" t="n">
        <v>-0.244194182703894</v>
      </c>
      <c r="Z17" s="24" t="n">
        <v>0.182414633368241</v>
      </c>
      <c r="AA17" s="24" t="n">
        <v>0.639313768268995</v>
      </c>
      <c r="AB17" s="24" t="n">
        <v>0.38158744370391</v>
      </c>
      <c r="AC17" s="24" t="n">
        <v>-0.313129765260078</v>
      </c>
      <c r="AD17" s="24" t="n">
        <v>0.4765186478478</v>
      </c>
      <c r="AE17" s="24"/>
      <c r="AF17" s="24" t="n">
        <v>0.955714024029677</v>
      </c>
      <c r="AG17" s="24" t="n">
        <v>-0.850529603295713</v>
      </c>
      <c r="AH17" s="24" t="n">
        <v>0.343369015874483</v>
      </c>
      <c r="AI17" s="24" t="n">
        <v>-0.0014410006665867</v>
      </c>
      <c r="AJ17" s="24" t="n">
        <v>0.0511666486782981</v>
      </c>
      <c r="AK17" s="24" t="n">
        <v>-0.0115091131444315</v>
      </c>
      <c r="AL17" s="24" t="n">
        <v>0.519810677622981</v>
      </c>
      <c r="AM17" s="24" t="n">
        <v>0.0730184563885329</v>
      </c>
      <c r="AN17" s="24" t="n">
        <v>0.525856520872202</v>
      </c>
      <c r="AO17" s="24" t="n">
        <v>0.581496738804663</v>
      </c>
      <c r="AP17" s="24" t="n">
        <v>0.857538335041137</v>
      </c>
      <c r="AQ17" s="24"/>
      <c r="AR17" s="24" t="n">
        <v>0.0467797606429824</v>
      </c>
      <c r="AS17" s="24" t="n">
        <v>0.541377369256565</v>
      </c>
      <c r="AT17" s="24" t="n">
        <v>0.135443468290976</v>
      </c>
    </row>
    <row r="18">
      <c r="B18" s="18"/>
    </row>
    <row r="19">
      <c r="B19" t="s">
        <v>72</v>
      </c>
    </row>
    <row r="20">
      <c r="B20" t="s">
        <v>73</v>
      </c>
    </row>
    <row r="22">
      <c r="B22"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212</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202</v>
      </c>
      <c r="C9" s="16" t="n">
        <v>0.129826883363712</v>
      </c>
      <c r="D9" s="16" t="n">
        <v>0.113418132832319</v>
      </c>
      <c r="E9" s="16" t="n">
        <v>0.314568221091408</v>
      </c>
      <c r="F9" s="16" t="n">
        <v>0.082774207615091</v>
      </c>
      <c r="G9" s="16"/>
      <c r="H9" s="16" t="n">
        <v>0.257456038186443</v>
      </c>
      <c r="I9" s="16" t="n">
        <v>0.113893849340187</v>
      </c>
      <c r="J9" s="16"/>
      <c r="K9" s="16" t="n">
        <v>0.123424965568112</v>
      </c>
      <c r="L9" s="16"/>
      <c r="M9" s="16" t="n">
        <v>0.101689209047397</v>
      </c>
      <c r="N9" s="16" t="n">
        <v>0.311063991157119</v>
      </c>
      <c r="O9" s="16" t="n">
        <v>0.317148450937261</v>
      </c>
      <c r="P9" s="16" t="n">
        <v>0.327289363501112</v>
      </c>
      <c r="Q9" s="16"/>
      <c r="R9" s="16" t="n">
        <v>0.169256164592825</v>
      </c>
      <c r="S9" s="16" t="n">
        <v>0.1152708678536</v>
      </c>
      <c r="T9" s="16" t="n">
        <v>0.247636887690591</v>
      </c>
      <c r="U9" s="16" t="n">
        <v>0.138740055581027</v>
      </c>
      <c r="V9" s="16" t="n">
        <v>0.0583529496945783</v>
      </c>
      <c r="W9" s="16"/>
      <c r="X9" s="16" t="n">
        <v>0.0890501318294498</v>
      </c>
      <c r="Y9" s="16" t="n">
        <v>0.0153996508181858</v>
      </c>
      <c r="Z9" s="16" t="n">
        <v>0.297445160771379</v>
      </c>
      <c r="AA9" s="16" t="n">
        <v>0.109130391688748</v>
      </c>
      <c r="AB9" s="16" t="n">
        <v>0.391039384702863</v>
      </c>
      <c r="AC9" s="16" t="n">
        <v>0.163690844589192</v>
      </c>
      <c r="AD9" s="16" t="n">
        <v>0.459575911505077</v>
      </c>
      <c r="AE9" s="16"/>
      <c r="AF9" s="16" t="n">
        <v>0.0422592964771383</v>
      </c>
      <c r="AG9" s="16" t="n">
        <v>0.112208885903824</v>
      </c>
      <c r="AH9" s="16" t="n">
        <v>0.474346969336274</v>
      </c>
      <c r="AI9" s="16" t="n">
        <v>0.118201385017732</v>
      </c>
      <c r="AJ9" s="16" t="n">
        <v>0.0557978301139708</v>
      </c>
      <c r="AK9" s="16" t="n">
        <v>0.0738613956317293</v>
      </c>
      <c r="AL9" s="16" t="n">
        <v>0.455286677704258</v>
      </c>
      <c r="AM9" s="16" t="n">
        <v>0.033688478385943</v>
      </c>
      <c r="AN9" s="16" t="n">
        <v>0.0803888167150769</v>
      </c>
      <c r="AO9" s="16" t="n">
        <v>0.266846411675592</v>
      </c>
      <c r="AP9" s="16" t="n">
        <v>0.170418681373571</v>
      </c>
      <c r="AQ9" s="16"/>
      <c r="AR9" s="16" t="n">
        <v>0.0722985076477321</v>
      </c>
      <c r="AS9" s="16" t="n">
        <v>0.46764645120465</v>
      </c>
      <c r="AT9" s="16" t="n">
        <v>0.102842507935392</v>
      </c>
    </row>
    <row r="10">
      <c r="B10" s="17" t="s">
        <v>203</v>
      </c>
      <c r="C10" s="16" t="n">
        <v>0.270814403279133</v>
      </c>
      <c r="D10" s="16" t="n">
        <v>0.160894140980281</v>
      </c>
      <c r="E10" s="16" t="n">
        <v>0.384041294873248</v>
      </c>
      <c r="F10" s="16" t="n">
        <v>0.253261166711517</v>
      </c>
      <c r="G10" s="16"/>
      <c r="H10" s="16" t="n">
        <v>0.153290953804526</v>
      </c>
      <c r="I10" s="16" t="n">
        <v>0.227629561981472</v>
      </c>
      <c r="J10" s="16"/>
      <c r="K10" s="16" t="n">
        <v>0.290469714173919</v>
      </c>
      <c r="L10" s="16"/>
      <c r="M10" s="16" t="n">
        <v>0.256048686004366</v>
      </c>
      <c r="N10" s="16" t="n">
        <v>0.340097021288892</v>
      </c>
      <c r="O10" s="16" t="n">
        <v>0.440397477915385</v>
      </c>
      <c r="P10" s="16" t="n">
        <v>0.423484047197217</v>
      </c>
      <c r="Q10" s="16"/>
      <c r="R10" s="16" t="n">
        <v>0.16561158116246</v>
      </c>
      <c r="S10" s="16" t="n">
        <v>0.232470932962583</v>
      </c>
      <c r="T10" s="16" t="n">
        <v>0.23494613666401</v>
      </c>
      <c r="U10" s="16" t="n">
        <v>0.460338304663584</v>
      </c>
      <c r="V10" s="16" t="n">
        <v>0.197234140137692</v>
      </c>
      <c r="W10" s="16"/>
      <c r="X10" s="16" t="n">
        <v>0.234952927149074</v>
      </c>
      <c r="Y10" s="16" t="n">
        <v>0.211948024344088</v>
      </c>
      <c r="Z10" s="16" t="n">
        <v>0.428382427986307</v>
      </c>
      <c r="AA10" s="16" t="n">
        <v>0.378988041842517</v>
      </c>
      <c r="AB10" s="16" t="n">
        <v>0.217561157855736</v>
      </c>
      <c r="AC10" s="16" t="n">
        <v>0.14913313477276</v>
      </c>
      <c r="AD10" s="16" t="n">
        <v>0.0691320173435831</v>
      </c>
      <c r="AE10" s="16"/>
      <c r="AF10" s="16" t="n">
        <v>0.516217142073171</v>
      </c>
      <c r="AG10" s="16" t="n">
        <v>0.0189427951912615</v>
      </c>
      <c r="AH10" s="16" t="n">
        <v>0.0723311682750129</v>
      </c>
      <c r="AI10" s="16" t="n">
        <v>0.534604720424936</v>
      </c>
      <c r="AJ10" s="16" t="n">
        <v>0.156041774880144</v>
      </c>
      <c r="AK10" s="16" t="n">
        <v>0.215615731230377</v>
      </c>
      <c r="AL10" s="16" t="n">
        <v>0.272986594616128</v>
      </c>
      <c r="AM10" s="16" t="n">
        <v>0.239511050640786</v>
      </c>
      <c r="AN10" s="16" t="n">
        <v>0.340534962394064</v>
      </c>
      <c r="AO10" s="16" t="n">
        <v>0.599546360399835</v>
      </c>
      <c r="AP10" s="16" t="n">
        <v>0.544657988708703</v>
      </c>
      <c r="AQ10" s="16"/>
      <c r="AR10" s="16" t="n">
        <v>0.23179912636449</v>
      </c>
      <c r="AS10" s="16" t="n">
        <v>0.234124256109796</v>
      </c>
      <c r="AT10" s="16" t="n">
        <v>0.392975454387681</v>
      </c>
    </row>
    <row r="11">
      <c r="B11" s="17" t="s">
        <v>204</v>
      </c>
      <c r="C11" s="16" t="n">
        <v>0.296039454973305</v>
      </c>
      <c r="D11" s="16" t="n">
        <v>0.310053880879705</v>
      </c>
      <c r="E11" s="16" t="n">
        <v>0.120510060410823</v>
      </c>
      <c r="F11" s="16" t="n">
        <v>0.340924005215585</v>
      </c>
      <c r="G11" s="16"/>
      <c r="H11" s="16" t="n">
        <v>0.523428500879077</v>
      </c>
      <c r="I11" s="16" t="n">
        <v>0.345483053045047</v>
      </c>
      <c r="J11" s="16"/>
      <c r="K11" s="16" t="n">
        <v>0.214903111142533</v>
      </c>
      <c r="L11" s="16"/>
      <c r="M11" s="16" t="n">
        <v>0.310811737939404</v>
      </c>
      <c r="N11" s="16" t="n">
        <v>0.215253922467829</v>
      </c>
      <c r="O11" s="16" t="n">
        <v>0.156907804642677</v>
      </c>
      <c r="P11" s="16" t="n">
        <v>0.16936433238739</v>
      </c>
      <c r="Q11" s="16"/>
      <c r="R11" s="16" t="n">
        <v>0</v>
      </c>
      <c r="S11" s="16" t="n">
        <v>0.460235974039468</v>
      </c>
      <c r="T11" s="16" t="n">
        <v>0.398789412779018</v>
      </c>
      <c r="U11" s="16" t="n">
        <v>0.0754012816090301</v>
      </c>
      <c r="V11" s="16" t="n">
        <v>0.388589899247193</v>
      </c>
      <c r="W11" s="16"/>
      <c r="X11" s="16" t="n">
        <v>0.341392434449181</v>
      </c>
      <c r="Y11" s="16" t="n">
        <v>0.376588616796091</v>
      </c>
      <c r="Z11" s="16" t="n">
        <v>0.0322008234724327</v>
      </c>
      <c r="AA11" s="16" t="n">
        <v>0.260365575587239</v>
      </c>
      <c r="AB11" s="16" t="n">
        <v>0.232891087687702</v>
      </c>
      <c r="AC11" s="16" t="n">
        <v>0.677534350863246</v>
      </c>
      <c r="AD11" s="16" t="n">
        <v>0.0695774003806398</v>
      </c>
      <c r="AE11" s="16"/>
      <c r="AF11" s="16" t="n">
        <v>0.432956315707814</v>
      </c>
      <c r="AG11" s="16" t="n">
        <v>0.568785948196206</v>
      </c>
      <c r="AH11" s="16" t="n">
        <v>0.00243192200862494</v>
      </c>
      <c r="AI11" s="16" t="n">
        <v>0.211112439204618</v>
      </c>
      <c r="AJ11" s="16" t="n">
        <v>0.283533172092236</v>
      </c>
      <c r="AK11" s="16" t="n">
        <v>0.463238262546248</v>
      </c>
      <c r="AL11" s="16" t="n">
        <v>0.24712771699171</v>
      </c>
      <c r="AM11" s="16" t="n">
        <v>0.301908949336804</v>
      </c>
      <c r="AN11" s="16" t="n">
        <v>0.144751422416034</v>
      </c>
      <c r="AO11" s="16" t="n">
        <v>0.12073149653457</v>
      </c>
      <c r="AP11" s="16" t="n">
        <v>0</v>
      </c>
      <c r="AQ11" s="16"/>
      <c r="AR11" s="16" t="n">
        <v>0.287430267999598</v>
      </c>
      <c r="AS11" s="16" t="n">
        <v>0.28177107753158</v>
      </c>
      <c r="AT11" s="16" t="n">
        <v>0.326257512804143</v>
      </c>
    </row>
    <row r="12">
      <c r="B12" s="17" t="s">
        <v>205</v>
      </c>
      <c r="C12" s="16" t="n">
        <v>0.0679863424971816</v>
      </c>
      <c r="D12" s="16" t="n">
        <v>0.056898345739123</v>
      </c>
      <c r="E12" s="16" t="n">
        <v>0.127415461074337</v>
      </c>
      <c r="F12" s="16" t="n">
        <v>0.0535065516846814</v>
      </c>
      <c r="G12" s="16"/>
      <c r="H12" s="16" t="n">
        <v>0.0265179253493625</v>
      </c>
      <c r="I12" s="16" t="n">
        <v>0.0790907539899353</v>
      </c>
      <c r="J12" s="16"/>
      <c r="K12" s="16" t="n">
        <v>0.120398021509349</v>
      </c>
      <c r="L12" s="16"/>
      <c r="M12" s="16" t="n">
        <v>0.0645472689854219</v>
      </c>
      <c r="N12" s="16" t="n">
        <v>0.10178106558798</v>
      </c>
      <c r="O12" s="16" t="n">
        <v>0.063890408975883</v>
      </c>
      <c r="P12" s="16" t="n">
        <v>0.0506961949542269</v>
      </c>
      <c r="Q12" s="16"/>
      <c r="R12" s="16" t="n">
        <v>0.266052901697886</v>
      </c>
      <c r="S12" s="16" t="n">
        <v>0.0146392128274032</v>
      </c>
      <c r="T12" s="16" t="n">
        <v>0.069578645289034</v>
      </c>
      <c r="U12" s="16" t="n">
        <v>0.0525217108489562</v>
      </c>
      <c r="V12" s="16" t="n">
        <v>0.0554650008918552</v>
      </c>
      <c r="W12" s="16"/>
      <c r="X12" s="16" t="n">
        <v>0.0586324995170903</v>
      </c>
      <c r="Y12" s="16" t="n">
        <v>0.1118356659194</v>
      </c>
      <c r="Z12" s="16" t="n">
        <v>0.0149499449679487</v>
      </c>
      <c r="AA12" s="16" t="n">
        <v>0.0815461406362993</v>
      </c>
      <c r="AB12" s="16" t="n">
        <v>0.144832208900251</v>
      </c>
      <c r="AC12" s="16" t="n">
        <v>0</v>
      </c>
      <c r="AD12" s="16" t="n">
        <v>0.055573982335002</v>
      </c>
      <c r="AE12" s="16"/>
      <c r="AF12" s="16" t="n">
        <v>0</v>
      </c>
      <c r="AG12" s="16" t="n">
        <v>0.00152712503649197</v>
      </c>
      <c r="AH12" s="16" t="n">
        <v>0.233985596221019</v>
      </c>
      <c r="AI12" s="16" t="n">
        <v>0.00111852070895025</v>
      </c>
      <c r="AJ12" s="16" t="n">
        <v>0.130727807599111</v>
      </c>
      <c r="AK12" s="16" t="n">
        <v>0.00379143042741192</v>
      </c>
      <c r="AL12" s="16" t="n">
        <v>0.021107722467166</v>
      </c>
      <c r="AM12" s="16" t="n">
        <v>0.174193011954167</v>
      </c>
      <c r="AN12" s="16" t="n">
        <v>0.00554556749979988</v>
      </c>
      <c r="AO12" s="16" t="n">
        <v>0.0125573773330692</v>
      </c>
      <c r="AP12" s="16" t="n">
        <v>0</v>
      </c>
      <c r="AQ12" s="16"/>
      <c r="AR12" s="16" t="n">
        <v>0.0927917955367565</v>
      </c>
      <c r="AS12" s="16" t="n">
        <v>0.0162427727318425</v>
      </c>
      <c r="AT12" s="16" t="n">
        <v>0.0299893120087654</v>
      </c>
    </row>
    <row r="13">
      <c r="B13" s="17" t="s">
        <v>206</v>
      </c>
      <c r="C13" s="16" t="n">
        <v>0.160607746550341</v>
      </c>
      <c r="D13" s="16" t="n">
        <v>0.130038507511897</v>
      </c>
      <c r="E13" s="16" t="n">
        <v>0.0534649625501838</v>
      </c>
      <c r="F13" s="16" t="n">
        <v>0.192426351471255</v>
      </c>
      <c r="G13" s="16"/>
      <c r="H13" s="16" t="n">
        <v>0.0393065817805914</v>
      </c>
      <c r="I13" s="16" t="n">
        <v>0.138696359864367</v>
      </c>
      <c r="J13" s="16"/>
      <c r="K13" s="16" t="n">
        <v>0.126929939686589</v>
      </c>
      <c r="L13" s="16"/>
      <c r="M13" s="16" t="n">
        <v>0.180840072709515</v>
      </c>
      <c r="N13" s="16" t="n">
        <v>0.0318039994981794</v>
      </c>
      <c r="O13" s="16" t="n">
        <v>0.0216558575287933</v>
      </c>
      <c r="P13" s="16" t="n">
        <v>0.0160420439727877</v>
      </c>
      <c r="Q13" s="16"/>
      <c r="R13" s="16" t="n">
        <v>0.399079352546829</v>
      </c>
      <c r="S13" s="16" t="n">
        <v>0</v>
      </c>
      <c r="T13" s="16" t="n">
        <v>0.0490489175773469</v>
      </c>
      <c r="U13" s="16" t="n">
        <v>0.233301992790273</v>
      </c>
      <c r="V13" s="16" t="n">
        <v>0.177567159918954</v>
      </c>
      <c r="W13" s="16"/>
      <c r="X13" s="16" t="n">
        <v>0.199958274595329</v>
      </c>
      <c r="Y13" s="16" t="n">
        <v>0.237492697791026</v>
      </c>
      <c r="Z13" s="16" t="n">
        <v>0.113510821400966</v>
      </c>
      <c r="AA13" s="16" t="n">
        <v>0.0884237096088974</v>
      </c>
      <c r="AB13" s="16" t="n">
        <v>0.0133724228495801</v>
      </c>
      <c r="AC13" s="16" t="n">
        <v>0.00964166977480198</v>
      </c>
      <c r="AD13" s="16" t="n">
        <v>0.344248043288235</v>
      </c>
      <c r="AE13" s="16"/>
      <c r="AF13" s="16" t="n">
        <v>0.00730819155011732</v>
      </c>
      <c r="AG13" s="16" t="n">
        <v>0.298535245672216</v>
      </c>
      <c r="AH13" s="16" t="n">
        <v>0.216904344159069</v>
      </c>
      <c r="AI13" s="16" t="n">
        <v>0.134601013191461</v>
      </c>
      <c r="AJ13" s="16" t="n">
        <v>0.0122198986768585</v>
      </c>
      <c r="AK13" s="16" t="n">
        <v>0.174890708475553</v>
      </c>
      <c r="AL13" s="16" t="n">
        <v>0.0034912882207378</v>
      </c>
      <c r="AM13" s="16" t="n">
        <v>0.2506985096823</v>
      </c>
      <c r="AN13" s="16" t="n">
        <v>0</v>
      </c>
      <c r="AO13" s="16" t="n">
        <v>0.000318354056933719</v>
      </c>
      <c r="AP13" s="16" t="n">
        <v>0.284923329917727</v>
      </c>
      <c r="AQ13" s="16"/>
      <c r="AR13" s="16" t="n">
        <v>0.197639305714508</v>
      </c>
      <c r="AS13" s="16" t="n">
        <v>0</v>
      </c>
      <c r="AT13" s="16" t="n">
        <v>0.147935212864018</v>
      </c>
    </row>
    <row r="14">
      <c r="B14" s="17" t="s">
        <v>92</v>
      </c>
      <c r="C14" s="16" t="n">
        <v>0.0747251693363268</v>
      </c>
      <c r="D14" s="16" t="n">
        <v>0.228696992056675</v>
      </c>
      <c r="E14" s="16" t="n">
        <v>0</v>
      </c>
      <c r="F14" s="16" t="n">
        <v>0.0771077173018712</v>
      </c>
      <c r="G14" s="16"/>
      <c r="H14" s="16" t="n">
        <v>0</v>
      </c>
      <c r="I14" s="16" t="n">
        <v>0.0952064217789906</v>
      </c>
      <c r="J14" s="16"/>
      <c r="K14" s="16" t="n">
        <v>0.123874247919497</v>
      </c>
      <c r="L14" s="16"/>
      <c r="M14" s="16" t="n">
        <v>0.0860630253138959</v>
      </c>
      <c r="N14" s="16" t="n">
        <v>0</v>
      </c>
      <c r="O14" s="16" t="n">
        <v>0</v>
      </c>
      <c r="P14" s="16" t="n">
        <v>0.0131240179872667</v>
      </c>
      <c r="Q14" s="16"/>
      <c r="R14" s="16" t="n">
        <v>0</v>
      </c>
      <c r="S14" s="16" t="n">
        <v>0.177383012316945</v>
      </c>
      <c r="T14" s="16" t="n">
        <v>0</v>
      </c>
      <c r="U14" s="16" t="n">
        <v>0.0396966545071292</v>
      </c>
      <c r="V14" s="16" t="n">
        <v>0.122790850109728</v>
      </c>
      <c r="W14" s="16"/>
      <c r="X14" s="16" t="n">
        <v>0.0760137324598755</v>
      </c>
      <c r="Y14" s="16" t="n">
        <v>0.0467353443312104</v>
      </c>
      <c r="Z14" s="16" t="n">
        <v>0.113510821400966</v>
      </c>
      <c r="AA14" s="16" t="n">
        <v>0.0815461406362993</v>
      </c>
      <c r="AB14" s="16" t="n">
        <v>0.00030373800386644</v>
      </c>
      <c r="AC14" s="16" t="n">
        <v>0</v>
      </c>
      <c r="AD14" s="16" t="n">
        <v>0.00189264514746287</v>
      </c>
      <c r="AE14" s="16"/>
      <c r="AF14" s="16" t="n">
        <v>0.00125905419175868</v>
      </c>
      <c r="AG14" s="16" t="n">
        <v>0</v>
      </c>
      <c r="AH14" s="16" t="n">
        <v>0</v>
      </c>
      <c r="AI14" s="16" t="n">
        <v>0.000361921452302642</v>
      </c>
      <c r="AJ14" s="16" t="n">
        <v>0.361679516637679</v>
      </c>
      <c r="AK14" s="16" t="n">
        <v>0.0686024716886802</v>
      </c>
      <c r="AL14" s="16" t="n">
        <v>0</v>
      </c>
      <c r="AM14" s="16" t="n">
        <v>0</v>
      </c>
      <c r="AN14" s="16" t="n">
        <v>0.428779230975025</v>
      </c>
      <c r="AO14" s="16" t="n">
        <v>0</v>
      </c>
      <c r="AP14" s="16" t="n">
        <v>0</v>
      </c>
      <c r="AQ14" s="16"/>
      <c r="AR14" s="16" t="n">
        <v>0.118040996736916</v>
      </c>
      <c r="AS14" s="16" t="n">
        <v>0.000215442422131268</v>
      </c>
      <c r="AT14" s="16" t="n">
        <v>0</v>
      </c>
    </row>
    <row r="15">
      <c r="B15" s="17" t="s">
        <v>207</v>
      </c>
      <c r="C15" s="23" t="n">
        <v>0.400641286642845</v>
      </c>
      <c r="D15" s="23" t="n">
        <v>0.2743122738126</v>
      </c>
      <c r="E15" s="23" t="n">
        <v>0.698609515964656</v>
      </c>
      <c r="F15" s="23" t="n">
        <v>0.336035374326608</v>
      </c>
      <c r="G15" s="23"/>
      <c r="H15" s="23" t="n">
        <v>0.410746991990969</v>
      </c>
      <c r="I15" s="23" t="n">
        <v>0.34152341132166</v>
      </c>
      <c r="J15" s="23"/>
      <c r="K15" s="23" t="n">
        <v>0.413894679742032</v>
      </c>
      <c r="L15" s="23"/>
      <c r="M15" s="23" t="n">
        <v>0.357737895051763</v>
      </c>
      <c r="N15" s="23" t="n">
        <v>0.651161012446011</v>
      </c>
      <c r="O15" s="23" t="n">
        <v>0.757545928852646</v>
      </c>
      <c r="P15" s="23" t="n">
        <v>0.750773410698329</v>
      </c>
      <c r="Q15" s="23"/>
      <c r="R15" s="23" t="n">
        <v>0.334867745755285</v>
      </c>
      <c r="S15" s="23" t="n">
        <v>0.347741800816184</v>
      </c>
      <c r="T15" s="23" t="n">
        <v>0.482583024354601</v>
      </c>
      <c r="U15" s="23" t="n">
        <v>0.599078360244611</v>
      </c>
      <c r="V15" s="23" t="n">
        <v>0.25558708983227</v>
      </c>
      <c r="W15" s="23"/>
      <c r="X15" s="23" t="n">
        <v>0.324003058978524</v>
      </c>
      <c r="Y15" s="23" t="n">
        <v>0.227347675162273</v>
      </c>
      <c r="Z15" s="23" t="n">
        <v>0.725827588757685</v>
      </c>
      <c r="AA15" s="23" t="n">
        <v>0.488118433531265</v>
      </c>
      <c r="AB15" s="23" t="n">
        <v>0.6086005425586</v>
      </c>
      <c r="AC15" s="23" t="n">
        <v>0.312823979361952</v>
      </c>
      <c r="AD15" s="23" t="n">
        <v>0.52870792884866</v>
      </c>
      <c r="AE15" s="23"/>
      <c r="AF15" s="23" t="n">
        <v>0.55847643855031</v>
      </c>
      <c r="AG15" s="23" t="n">
        <v>0.131151681095086</v>
      </c>
      <c r="AH15" s="23" t="n">
        <v>0.546678137611287</v>
      </c>
      <c r="AI15" s="23" t="n">
        <v>0.652806105442668</v>
      </c>
      <c r="AJ15" s="23" t="n">
        <v>0.211839604994115</v>
      </c>
      <c r="AK15" s="23" t="n">
        <v>0.289477126862107</v>
      </c>
      <c r="AL15" s="23" t="n">
        <v>0.728273272320386</v>
      </c>
      <c r="AM15" s="23" t="n">
        <v>0.273199529026729</v>
      </c>
      <c r="AN15" s="23" t="n">
        <v>0.420923779109141</v>
      </c>
      <c r="AO15" s="23" t="n">
        <v>0.866392772075428</v>
      </c>
      <c r="AP15" s="23" t="n">
        <v>0.715076670082274</v>
      </c>
      <c r="AQ15" s="23"/>
      <c r="AR15" s="23" t="n">
        <v>0.304097634012222</v>
      </c>
      <c r="AS15" s="23" t="n">
        <v>0.701770707314446</v>
      </c>
      <c r="AT15" s="23" t="n">
        <v>0.495817962323073</v>
      </c>
    </row>
    <row r="16">
      <c r="B16" s="17" t="s">
        <v>208</v>
      </c>
      <c r="C16" s="23" t="n">
        <v>0.228594089047523</v>
      </c>
      <c r="D16" s="23" t="n">
        <v>0.18693685325102</v>
      </c>
      <c r="E16" s="23" t="n">
        <v>0.180880423624521</v>
      </c>
      <c r="F16" s="23" t="n">
        <v>0.245932903155936</v>
      </c>
      <c r="G16" s="23"/>
      <c r="H16" s="23" t="n">
        <v>0.0658245071299539</v>
      </c>
      <c r="I16" s="23" t="n">
        <v>0.217787113854302</v>
      </c>
      <c r="J16" s="23"/>
      <c r="K16" s="23" t="n">
        <v>0.247327961195938</v>
      </c>
      <c r="L16" s="23"/>
      <c r="M16" s="23" t="n">
        <v>0.245387341694937</v>
      </c>
      <c r="N16" s="23" t="n">
        <v>0.133585065086159</v>
      </c>
      <c r="O16" s="23" t="n">
        <v>0.0855462665046763</v>
      </c>
      <c r="P16" s="23" t="n">
        <v>0.0667382389270145</v>
      </c>
      <c r="Q16" s="23"/>
      <c r="R16" s="23" t="n">
        <v>0.665132254244715</v>
      </c>
      <c r="S16" s="23" t="n">
        <v>0.0146392128274032</v>
      </c>
      <c r="T16" s="23" t="n">
        <v>0.118627562866381</v>
      </c>
      <c r="U16" s="23" t="n">
        <v>0.285823703639229</v>
      </c>
      <c r="V16" s="23" t="n">
        <v>0.233032160810809</v>
      </c>
      <c r="W16" s="23"/>
      <c r="X16" s="23" t="n">
        <v>0.258590774112419</v>
      </c>
      <c r="Y16" s="23" t="n">
        <v>0.349328363710426</v>
      </c>
      <c r="Z16" s="23" t="n">
        <v>0.128460766368915</v>
      </c>
      <c r="AA16" s="23" t="n">
        <v>0.169969850245197</v>
      </c>
      <c r="AB16" s="23" t="n">
        <v>0.158204631749831</v>
      </c>
      <c r="AC16" s="23" t="n">
        <v>0.00964166977480198</v>
      </c>
      <c r="AD16" s="23" t="n">
        <v>0.399822025623237</v>
      </c>
      <c r="AE16" s="23"/>
      <c r="AF16" s="23" t="n">
        <v>0.00730819155011732</v>
      </c>
      <c r="AG16" s="23" t="n">
        <v>0.300062370708708</v>
      </c>
      <c r="AH16" s="23" t="n">
        <v>0.450889940380088</v>
      </c>
      <c r="AI16" s="23" t="n">
        <v>0.135719533900411</v>
      </c>
      <c r="AJ16" s="23" t="n">
        <v>0.142947706275969</v>
      </c>
      <c r="AK16" s="23" t="n">
        <v>0.178682138902965</v>
      </c>
      <c r="AL16" s="23" t="n">
        <v>0.0245990106879038</v>
      </c>
      <c r="AM16" s="23" t="n">
        <v>0.424891521636467</v>
      </c>
      <c r="AN16" s="23" t="n">
        <v>0.00554556749979988</v>
      </c>
      <c r="AO16" s="23" t="n">
        <v>0.012875731390003</v>
      </c>
      <c r="AP16" s="23" t="n">
        <v>0.284923329917727</v>
      </c>
      <c r="AQ16" s="23"/>
      <c r="AR16" s="23" t="n">
        <v>0.290431101251264</v>
      </c>
      <c r="AS16" s="23" t="n">
        <v>0.0162427727318425</v>
      </c>
      <c r="AT16" s="23" t="n">
        <v>0.177924524872784</v>
      </c>
    </row>
    <row r="17">
      <c r="B17" s="17" t="s">
        <v>123</v>
      </c>
      <c r="C17" s="24" t="n">
        <v>0.172047197595323</v>
      </c>
      <c r="D17" s="24" t="n">
        <v>0.0873754205615802</v>
      </c>
      <c r="E17" s="24" t="n">
        <v>0.517729092340136</v>
      </c>
      <c r="F17" s="24" t="n">
        <v>0.0901024711706722</v>
      </c>
      <c r="G17" s="24"/>
      <c r="H17" s="24" t="n">
        <v>0.344922484861015</v>
      </c>
      <c r="I17" s="24" t="n">
        <v>0.123736297467357</v>
      </c>
      <c r="J17" s="24"/>
      <c r="K17" s="24" t="n">
        <v>0.166566718546094</v>
      </c>
      <c r="L17" s="24"/>
      <c r="M17" s="24" t="n">
        <v>0.112350553356826</v>
      </c>
      <c r="N17" s="24" t="n">
        <v>0.517575947359852</v>
      </c>
      <c r="O17" s="24" t="n">
        <v>0.67199966234797</v>
      </c>
      <c r="P17" s="24" t="n">
        <v>0.684035171771314</v>
      </c>
      <c r="Q17" s="24"/>
      <c r="R17" s="24" t="n">
        <v>-0.330264508489429</v>
      </c>
      <c r="S17" s="24" t="n">
        <v>0.33310258798878</v>
      </c>
      <c r="T17" s="24" t="n">
        <v>0.363955461488221</v>
      </c>
      <c r="U17" s="24" t="n">
        <v>0.313254656605382</v>
      </c>
      <c r="V17" s="24" t="n">
        <v>0.0225549290214609</v>
      </c>
      <c r="W17" s="24"/>
      <c r="X17" s="24" t="n">
        <v>0.0654122848661054</v>
      </c>
      <c r="Y17" s="24" t="n">
        <v>-0.121980688548152</v>
      </c>
      <c r="Z17" s="24" t="n">
        <v>0.59736682238877</v>
      </c>
      <c r="AA17" s="24" t="n">
        <v>0.318148583286068</v>
      </c>
      <c r="AB17" s="24" t="n">
        <v>0.450395910808768</v>
      </c>
      <c r="AC17" s="24" t="n">
        <v>0.30318230958715</v>
      </c>
      <c r="AD17" s="24" t="n">
        <v>0.128885903225423</v>
      </c>
      <c r="AE17" s="24"/>
      <c r="AF17" s="24" t="n">
        <v>0.551168247000193</v>
      </c>
      <c r="AG17" s="24" t="n">
        <v>-0.168910689613622</v>
      </c>
      <c r="AH17" s="24" t="n">
        <v>0.0957881972311987</v>
      </c>
      <c r="AI17" s="24" t="n">
        <v>0.517086571542257</v>
      </c>
      <c r="AJ17" s="24" t="n">
        <v>0.0688918987181454</v>
      </c>
      <c r="AK17" s="24" t="n">
        <v>0.110794987959141</v>
      </c>
      <c r="AL17" s="24" t="n">
        <v>0.703674261632483</v>
      </c>
      <c r="AM17" s="24" t="n">
        <v>-0.151691992609738</v>
      </c>
      <c r="AN17" s="24" t="n">
        <v>0.415378211609341</v>
      </c>
      <c r="AO17" s="24" t="n">
        <v>0.853517040685425</v>
      </c>
      <c r="AP17" s="24" t="n">
        <v>0.430153340164547</v>
      </c>
      <c r="AQ17" s="24"/>
      <c r="AR17" s="24" t="n">
        <v>0.0136665327609579</v>
      </c>
      <c r="AS17" s="24" t="n">
        <v>0.685527934582604</v>
      </c>
      <c r="AT17" s="24" t="n">
        <v>0.317893437450289</v>
      </c>
    </row>
    <row r="18">
      <c r="B18" s="18"/>
    </row>
    <row r="19">
      <c r="B19" t="s">
        <v>72</v>
      </c>
    </row>
    <row r="20">
      <c r="B20" t="s">
        <v>73</v>
      </c>
    </row>
    <row r="22">
      <c r="B22"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213</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202</v>
      </c>
      <c r="C9" s="16" t="n">
        <v>0.142093135498723</v>
      </c>
      <c r="D9" s="16" t="n">
        <v>0.119362941990339</v>
      </c>
      <c r="E9" s="16" t="n">
        <v>0.389550026634673</v>
      </c>
      <c r="F9" s="16" t="n">
        <v>0.0791519996394166</v>
      </c>
      <c r="G9" s="16"/>
      <c r="H9" s="16" t="n">
        <v>0.239837790063125</v>
      </c>
      <c r="I9" s="16" t="n">
        <v>0.109524234150863</v>
      </c>
      <c r="J9" s="16"/>
      <c r="K9" s="16" t="n">
        <v>0.082903640252948</v>
      </c>
      <c r="L9" s="16"/>
      <c r="M9" s="16" t="n">
        <v>0.119213787065652</v>
      </c>
      <c r="N9" s="16" t="n">
        <v>0.250477164032678</v>
      </c>
      <c r="O9" s="16" t="n">
        <v>0.378050275184338</v>
      </c>
      <c r="P9" s="16" t="n">
        <v>0.466587695431027</v>
      </c>
      <c r="Q9" s="16"/>
      <c r="R9" s="16" t="n">
        <v>0.154942366514895</v>
      </c>
      <c r="S9" s="16" t="n">
        <v>0.0383916013709329</v>
      </c>
      <c r="T9" s="16" t="n">
        <v>0.207383969649041</v>
      </c>
      <c r="U9" s="16" t="n">
        <v>0.222867955386567</v>
      </c>
      <c r="V9" s="16" t="n">
        <v>0.0841374402615288</v>
      </c>
      <c r="W9" s="16"/>
      <c r="X9" s="16" t="n">
        <v>0.0561438579401588</v>
      </c>
      <c r="Y9" s="16" t="n">
        <v>0.0594598269401625</v>
      </c>
      <c r="Z9" s="16" t="n">
        <v>0.161335038505568</v>
      </c>
      <c r="AA9" s="16" t="n">
        <v>0.422252536897904</v>
      </c>
      <c r="AB9" s="16" t="n">
        <v>0.281839501489996</v>
      </c>
      <c r="AC9" s="16" t="n">
        <v>0.162387558913969</v>
      </c>
      <c r="AD9" s="16" t="n">
        <v>0.430013146845759</v>
      </c>
      <c r="AE9" s="16"/>
      <c r="AF9" s="16" t="n">
        <v>0.471971286924551</v>
      </c>
      <c r="AG9" s="16" t="n">
        <v>0.0643437575606258</v>
      </c>
      <c r="AH9" s="16" t="n">
        <v>0.280826404031991</v>
      </c>
      <c r="AI9" s="16" t="n">
        <v>0.128186988556922</v>
      </c>
      <c r="AJ9" s="16" t="n">
        <v>0.110840399560384</v>
      </c>
      <c r="AK9" s="16" t="n">
        <v>0.00737746517053062</v>
      </c>
      <c r="AL9" s="16" t="n">
        <v>0.475440323416674</v>
      </c>
      <c r="AM9" s="16" t="n">
        <v>0.0185359103036883</v>
      </c>
      <c r="AN9" s="16" t="n">
        <v>0.249740825626779</v>
      </c>
      <c r="AO9" s="16" t="n">
        <v>0.251542109539164</v>
      </c>
      <c r="AP9" s="16" t="n">
        <v>0.558920471498392</v>
      </c>
      <c r="AQ9" s="16"/>
      <c r="AR9" s="16" t="n">
        <v>0.0733551467231392</v>
      </c>
      <c r="AS9" s="16" t="n">
        <v>0.30747080263209</v>
      </c>
      <c r="AT9" s="16" t="n">
        <v>0.235764355007833</v>
      </c>
    </row>
    <row r="10">
      <c r="B10" s="17" t="s">
        <v>203</v>
      </c>
      <c r="C10" s="16" t="n">
        <v>0.253046390189124</v>
      </c>
      <c r="D10" s="16" t="n">
        <v>0.422681998972241</v>
      </c>
      <c r="E10" s="16" t="n">
        <v>0.304679208081301</v>
      </c>
      <c r="F10" s="16" t="n">
        <v>0.220207845449844</v>
      </c>
      <c r="G10" s="16"/>
      <c r="H10" s="16" t="n">
        <v>0.362580041707435</v>
      </c>
      <c r="I10" s="16" t="n">
        <v>0.227412025916567</v>
      </c>
      <c r="J10" s="16"/>
      <c r="K10" s="16" t="n">
        <v>0.314766040239002</v>
      </c>
      <c r="L10" s="16"/>
      <c r="M10" s="16" t="n">
        <v>0.236480251903598</v>
      </c>
      <c r="N10" s="16" t="n">
        <v>0.38701205414561</v>
      </c>
      <c r="O10" s="16" t="n">
        <v>0.288657208492672</v>
      </c>
      <c r="P10" s="16" t="n">
        <v>0.315369864715457</v>
      </c>
      <c r="Q10" s="16"/>
      <c r="R10" s="16" t="n">
        <v>0.179925379240391</v>
      </c>
      <c r="S10" s="16" t="n">
        <v>0.308675640562018</v>
      </c>
      <c r="T10" s="16" t="n">
        <v>0.179292605136999</v>
      </c>
      <c r="U10" s="16" t="n">
        <v>0.363399628963685</v>
      </c>
      <c r="V10" s="16" t="n">
        <v>0.216966544583589</v>
      </c>
      <c r="W10" s="16"/>
      <c r="X10" s="16" t="n">
        <v>0.323241141077453</v>
      </c>
      <c r="Y10" s="16" t="n">
        <v>0.174921770468445</v>
      </c>
      <c r="Z10" s="16" t="n">
        <v>0.286437922291385</v>
      </c>
      <c r="AA10" s="16" t="n">
        <v>0.146570783596719</v>
      </c>
      <c r="AB10" s="16" t="n">
        <v>0.377138589140645</v>
      </c>
      <c r="AC10" s="16" t="n">
        <v>0.218377170038472</v>
      </c>
      <c r="AD10" s="16" t="n">
        <v>0.0831564744271715</v>
      </c>
      <c r="AE10" s="16"/>
      <c r="AF10" s="16" t="n">
        <v>0.0851416020154796</v>
      </c>
      <c r="AG10" s="16" t="n">
        <v>0.00910100200686069</v>
      </c>
      <c r="AH10" s="16" t="n">
        <v>0.271284501036259</v>
      </c>
      <c r="AI10" s="16" t="n">
        <v>0.355424984600288</v>
      </c>
      <c r="AJ10" s="16" t="n">
        <v>0.087384499935677</v>
      </c>
      <c r="AK10" s="16" t="n">
        <v>0.268893939054226</v>
      </c>
      <c r="AL10" s="16" t="n">
        <v>0.243294116728462</v>
      </c>
      <c r="AM10" s="16" t="n">
        <v>0.406877307046416</v>
      </c>
      <c r="AN10" s="16" t="n">
        <v>0.285316874097334</v>
      </c>
      <c r="AO10" s="16" t="n">
        <v>0.490960411346793</v>
      </c>
      <c r="AP10" s="16" t="n">
        <v>0.155738471734758</v>
      </c>
      <c r="AQ10" s="16"/>
      <c r="AR10" s="16" t="n">
        <v>0.173011554526825</v>
      </c>
      <c r="AS10" s="16" t="n">
        <v>0.404717845508885</v>
      </c>
      <c r="AT10" s="16" t="n">
        <v>0.383718277659046</v>
      </c>
    </row>
    <row r="11">
      <c r="B11" s="17" t="s">
        <v>204</v>
      </c>
      <c r="C11" s="16" t="n">
        <v>0.265510271601723</v>
      </c>
      <c r="D11" s="16" t="n">
        <v>0.161417556291052</v>
      </c>
      <c r="E11" s="16" t="n">
        <v>0.0461339001884783</v>
      </c>
      <c r="F11" s="16" t="n">
        <v>0.33534922686814</v>
      </c>
      <c r="G11" s="16"/>
      <c r="H11" s="16" t="n">
        <v>0.281579877983129</v>
      </c>
      <c r="I11" s="16" t="n">
        <v>0.265946760755659</v>
      </c>
      <c r="J11" s="16"/>
      <c r="K11" s="16" t="n">
        <v>0.178506628161194</v>
      </c>
      <c r="L11" s="16"/>
      <c r="M11" s="16" t="n">
        <v>0.278634637301501</v>
      </c>
      <c r="N11" s="16" t="n">
        <v>0.165317717739194</v>
      </c>
      <c r="O11" s="16" t="n">
        <v>0.23199435725643</v>
      </c>
      <c r="P11" s="16" t="n">
        <v>0.163237897607311</v>
      </c>
      <c r="Q11" s="16"/>
      <c r="R11" s="16" t="n">
        <v>0.133026450848943</v>
      </c>
      <c r="S11" s="16" t="n">
        <v>0.282242395067942</v>
      </c>
      <c r="T11" s="16" t="n">
        <v>0.187241780600955</v>
      </c>
      <c r="U11" s="16" t="n">
        <v>0.228310508378373</v>
      </c>
      <c r="V11" s="16" t="n">
        <v>0.352691766016032</v>
      </c>
      <c r="W11" s="16"/>
      <c r="X11" s="16" t="n">
        <v>0.325084516668266</v>
      </c>
      <c r="Y11" s="16" t="n">
        <v>0.154694665621918</v>
      </c>
      <c r="Z11" s="16" t="n">
        <v>0.180472561595737</v>
      </c>
      <c r="AA11" s="16" t="n">
        <v>0.253160609008093</v>
      </c>
      <c r="AB11" s="16" t="n">
        <v>0.141923283929509</v>
      </c>
      <c r="AC11" s="16" t="n">
        <v>0.608070396202005</v>
      </c>
      <c r="AD11" s="16" t="n">
        <v>0.029064773104886</v>
      </c>
      <c r="AE11" s="16"/>
      <c r="AF11" s="16" t="n">
        <v>0.434319865318093</v>
      </c>
      <c r="AG11" s="16" t="n">
        <v>0.0600719610803782</v>
      </c>
      <c r="AH11" s="16" t="n">
        <v>0.231566409251403</v>
      </c>
      <c r="AI11" s="16" t="n">
        <v>0.326270818049212</v>
      </c>
      <c r="AJ11" s="16" t="n">
        <v>0.262790197277137</v>
      </c>
      <c r="AK11" s="16" t="n">
        <v>0.325920950142816</v>
      </c>
      <c r="AL11" s="16" t="n">
        <v>0.226565885424843</v>
      </c>
      <c r="AM11" s="16" t="n">
        <v>0.348102433231346</v>
      </c>
      <c r="AN11" s="16" t="n">
        <v>0.0361630693008616</v>
      </c>
      <c r="AO11" s="16" t="n">
        <v>0.12806529354585</v>
      </c>
      <c r="AP11" s="16" t="n">
        <v>0.000417726849123449</v>
      </c>
      <c r="AQ11" s="16"/>
      <c r="AR11" s="16" t="n">
        <v>0.319947530524821</v>
      </c>
      <c r="AS11" s="16" t="n">
        <v>0.112467895602089</v>
      </c>
      <c r="AT11" s="16" t="n">
        <v>0.202990617527678</v>
      </c>
    </row>
    <row r="12">
      <c r="B12" s="17" t="s">
        <v>205</v>
      </c>
      <c r="C12" s="16" t="n">
        <v>0.0967556087556724</v>
      </c>
      <c r="D12" s="16" t="n">
        <v>0.0363774611502616</v>
      </c>
      <c r="E12" s="16" t="n">
        <v>0.227354377840432</v>
      </c>
      <c r="F12" s="16" t="n">
        <v>0.0690049696172648</v>
      </c>
      <c r="G12" s="16"/>
      <c r="H12" s="16" t="n">
        <v>0.0387290770048281</v>
      </c>
      <c r="I12" s="16" t="n">
        <v>0.0802270948873201</v>
      </c>
      <c r="J12" s="16"/>
      <c r="K12" s="16" t="n">
        <v>0.139111866864942</v>
      </c>
      <c r="L12" s="16"/>
      <c r="M12" s="16" t="n">
        <v>0.0987682257058385</v>
      </c>
      <c r="N12" s="16" t="n">
        <v>0.102572031978532</v>
      </c>
      <c r="O12" s="16" t="n">
        <v>0.0373591688701398</v>
      </c>
      <c r="P12" s="16" t="n">
        <v>0.0250577146680769</v>
      </c>
      <c r="Q12" s="16"/>
      <c r="R12" s="16" t="n">
        <v>0.266052901697886</v>
      </c>
      <c r="S12" s="16" t="n">
        <v>0.193307350682162</v>
      </c>
      <c r="T12" s="16" t="n">
        <v>0.144809355667375</v>
      </c>
      <c r="U12" s="16" t="n">
        <v>0.0206359518969427</v>
      </c>
      <c r="V12" s="16" t="n">
        <v>0.0607688437035793</v>
      </c>
      <c r="W12" s="16"/>
      <c r="X12" s="16" t="n">
        <v>0.0886894786734166</v>
      </c>
      <c r="Y12" s="16" t="n">
        <v>0.101898077074074</v>
      </c>
      <c r="Z12" s="16" t="n">
        <v>0.144732834805377</v>
      </c>
      <c r="AA12" s="16" t="n">
        <v>0.0815461406362993</v>
      </c>
      <c r="AB12" s="16" t="n">
        <v>0.132870080203075</v>
      </c>
      <c r="AC12" s="16" t="n">
        <v>0.00152320507075219</v>
      </c>
      <c r="AD12" s="16" t="n">
        <v>0.41601376048235</v>
      </c>
      <c r="AE12" s="16"/>
      <c r="AF12" s="16" t="n">
        <v>0</v>
      </c>
      <c r="AG12" s="16" t="n">
        <v>0</v>
      </c>
      <c r="AH12" s="16" t="n">
        <v>0.216322685680347</v>
      </c>
      <c r="AI12" s="16" t="n">
        <v>0.0113521957603691</v>
      </c>
      <c r="AJ12" s="16" t="n">
        <v>0.0343576803131529</v>
      </c>
      <c r="AK12" s="16" t="n">
        <v>0.0820739801620019</v>
      </c>
      <c r="AL12" s="16" t="n">
        <v>0.0373050537703858</v>
      </c>
      <c r="AM12" s="16" t="n">
        <v>0.210704680344652</v>
      </c>
      <c r="AN12" s="16" t="n">
        <v>0</v>
      </c>
      <c r="AO12" s="16" t="n">
        <v>0.129113831511259</v>
      </c>
      <c r="AP12" s="16" t="n">
        <v>0.142461664958863</v>
      </c>
      <c r="AQ12" s="16"/>
      <c r="AR12" s="16" t="n">
        <v>0.113470556138636</v>
      </c>
      <c r="AS12" s="16" t="n">
        <v>0.168154904699187</v>
      </c>
      <c r="AT12" s="16" t="n">
        <v>0.0149946560043827</v>
      </c>
    </row>
    <row r="13">
      <c r="B13" s="17" t="s">
        <v>206</v>
      </c>
      <c r="C13" s="16" t="n">
        <v>0.137940327972658</v>
      </c>
      <c r="D13" s="16" t="n">
        <v>0.0266192098917012</v>
      </c>
      <c r="E13" s="16" t="n">
        <v>0.0281882626631255</v>
      </c>
      <c r="F13" s="16" t="n">
        <v>0.179575065254276</v>
      </c>
      <c r="G13" s="16"/>
      <c r="H13" s="16" t="n">
        <v>0.0584768901985399</v>
      </c>
      <c r="I13" s="16" t="n">
        <v>0.165636327701779</v>
      </c>
      <c r="J13" s="16"/>
      <c r="K13" s="16" t="n">
        <v>0.158127357742161</v>
      </c>
      <c r="L13" s="16"/>
      <c r="M13" s="16" t="n">
        <v>0.148566438216804</v>
      </c>
      <c r="N13" s="16" t="n">
        <v>0.078719032354897</v>
      </c>
      <c r="O13" s="16" t="n">
        <v>0.0531110614320233</v>
      </c>
      <c r="P13" s="16" t="n">
        <v>0.00320840879455754</v>
      </c>
      <c r="Q13" s="16"/>
      <c r="R13" s="16" t="n">
        <v>0.266052901697886</v>
      </c>
      <c r="S13" s="16" t="n">
        <v>0</v>
      </c>
      <c r="T13" s="16" t="n">
        <v>0.232223371368283</v>
      </c>
      <c r="U13" s="16" t="n">
        <v>0.0823929776872166</v>
      </c>
      <c r="V13" s="16" t="n">
        <v>0.13694379274334</v>
      </c>
      <c r="W13" s="16"/>
      <c r="X13" s="16" t="n">
        <v>0.0780825920003945</v>
      </c>
      <c r="Y13" s="16" t="n">
        <v>0.41555497123298</v>
      </c>
      <c r="Z13" s="16" t="n">
        <v>0.227021642801933</v>
      </c>
      <c r="AA13" s="16" t="n">
        <v>0.0133166078487431</v>
      </c>
      <c r="AB13" s="16" t="n">
        <v>0.0563701300875276</v>
      </c>
      <c r="AC13" s="16" t="n">
        <v>0.00964166977480198</v>
      </c>
      <c r="AD13" s="16" t="n">
        <v>0.038953847688037</v>
      </c>
      <c r="AE13" s="16"/>
      <c r="AF13" s="16" t="n">
        <v>0.00730819155011732</v>
      </c>
      <c r="AG13" s="16" t="n">
        <v>0.866082460509167</v>
      </c>
      <c r="AH13" s="16" t="n">
        <v>0</v>
      </c>
      <c r="AI13" s="16" t="n">
        <v>0.0441639998417488</v>
      </c>
      <c r="AJ13" s="16" t="n">
        <v>0.132455570665049</v>
      </c>
      <c r="AK13" s="16" t="n">
        <v>0.177944914632433</v>
      </c>
      <c r="AL13" s="16" t="n">
        <v>0.0167931420258574</v>
      </c>
      <c r="AM13" s="16" t="n">
        <v>0.0105197793825982</v>
      </c>
      <c r="AN13" s="16" t="n">
        <v>0</v>
      </c>
      <c r="AO13" s="16" t="n">
        <v>0</v>
      </c>
      <c r="AP13" s="16" t="n">
        <v>0.142461664958863</v>
      </c>
      <c r="AQ13" s="16"/>
      <c r="AR13" s="16" t="n">
        <v>0.154965295696088</v>
      </c>
      <c r="AS13" s="16" t="n">
        <v>0.00654222429135516</v>
      </c>
      <c r="AT13" s="16" t="n">
        <v>0.16253209380106</v>
      </c>
    </row>
    <row r="14">
      <c r="B14" s="17" t="s">
        <v>92</v>
      </c>
      <c r="C14" s="16" t="n">
        <v>0.104654265982099</v>
      </c>
      <c r="D14" s="16" t="n">
        <v>0.233540831704405</v>
      </c>
      <c r="E14" s="16" t="n">
        <v>0.00409422459198972</v>
      </c>
      <c r="F14" s="16" t="n">
        <v>0.11671089317106</v>
      </c>
      <c r="G14" s="16"/>
      <c r="H14" s="16" t="n">
        <v>0.018796323042943</v>
      </c>
      <c r="I14" s="16" t="n">
        <v>0.151253556587812</v>
      </c>
      <c r="J14" s="16"/>
      <c r="K14" s="16" t="n">
        <v>0.126584466739753</v>
      </c>
      <c r="L14" s="16"/>
      <c r="M14" s="16" t="n">
        <v>0.118336659806607</v>
      </c>
      <c r="N14" s="16" t="n">
        <v>0.0159019997490897</v>
      </c>
      <c r="O14" s="16" t="n">
        <v>0.0108279287643966</v>
      </c>
      <c r="P14" s="16" t="n">
        <v>0.0265384187835699</v>
      </c>
      <c r="Q14" s="16"/>
      <c r="R14" s="16" t="n">
        <v>0</v>
      </c>
      <c r="S14" s="16" t="n">
        <v>0.177383012316945</v>
      </c>
      <c r="T14" s="16" t="n">
        <v>0.0490489175773469</v>
      </c>
      <c r="U14" s="16" t="n">
        <v>0.0823929776872166</v>
      </c>
      <c r="V14" s="16" t="n">
        <v>0.14849161269193</v>
      </c>
      <c r="W14" s="16"/>
      <c r="X14" s="16" t="n">
        <v>0.128758413640311</v>
      </c>
      <c r="Y14" s="16" t="n">
        <v>0.0934706886624208</v>
      </c>
      <c r="Z14" s="16" t="n">
        <v>0</v>
      </c>
      <c r="AA14" s="16" t="n">
        <v>0.0831533220122414</v>
      </c>
      <c r="AB14" s="16" t="n">
        <v>0.00985841514924662</v>
      </c>
      <c r="AC14" s="16" t="n">
        <v>0</v>
      </c>
      <c r="AD14" s="16" t="n">
        <v>0.00279799745179687</v>
      </c>
      <c r="AE14" s="16"/>
      <c r="AF14" s="16" t="n">
        <v>0.00125905419175868</v>
      </c>
      <c r="AG14" s="16" t="n">
        <v>0.000400818842968049</v>
      </c>
      <c r="AH14" s="16" t="n">
        <v>0</v>
      </c>
      <c r="AI14" s="16" t="n">
        <v>0.134601013191461</v>
      </c>
      <c r="AJ14" s="16" t="n">
        <v>0.3721716522486</v>
      </c>
      <c r="AK14" s="16" t="n">
        <v>0.137788750837992</v>
      </c>
      <c r="AL14" s="16" t="n">
        <v>0.000601478633778705</v>
      </c>
      <c r="AM14" s="16" t="n">
        <v>0.00525988969129912</v>
      </c>
      <c r="AN14" s="16" t="n">
        <v>0.428779230975025</v>
      </c>
      <c r="AO14" s="16" t="n">
        <v>0.000318354056933719</v>
      </c>
      <c r="AP14" s="16" t="n">
        <v>0</v>
      </c>
      <c r="AQ14" s="16"/>
      <c r="AR14" s="16" t="n">
        <v>0.165249916390491</v>
      </c>
      <c r="AS14" s="16" t="n">
        <v>0.000646327266393804</v>
      </c>
      <c r="AT14" s="16" t="n">
        <v>0</v>
      </c>
    </row>
    <row r="15">
      <c r="B15" s="17" t="s">
        <v>207</v>
      </c>
      <c r="C15" s="23" t="n">
        <v>0.395139525687848</v>
      </c>
      <c r="D15" s="23" t="n">
        <v>0.54204494096258</v>
      </c>
      <c r="E15" s="23" t="n">
        <v>0.694229234715975</v>
      </c>
      <c r="F15" s="23" t="n">
        <v>0.29935984508926</v>
      </c>
      <c r="G15" s="23"/>
      <c r="H15" s="23" t="n">
        <v>0.60241783177056</v>
      </c>
      <c r="I15" s="23" t="n">
        <v>0.33693626006743</v>
      </c>
      <c r="J15" s="23"/>
      <c r="K15" s="23" t="n">
        <v>0.39766968049195</v>
      </c>
      <c r="L15" s="23"/>
      <c r="M15" s="23" t="n">
        <v>0.35569403896925</v>
      </c>
      <c r="N15" s="23" t="n">
        <v>0.637489218178287</v>
      </c>
      <c r="O15" s="23" t="n">
        <v>0.66670748367701</v>
      </c>
      <c r="P15" s="23" t="n">
        <v>0.781957560146484</v>
      </c>
      <c r="Q15" s="23"/>
      <c r="R15" s="23" t="n">
        <v>0.334867745755285</v>
      </c>
      <c r="S15" s="23" t="n">
        <v>0.347067241932951</v>
      </c>
      <c r="T15" s="23" t="n">
        <v>0.38667657478604</v>
      </c>
      <c r="U15" s="23" t="n">
        <v>0.586267584350252</v>
      </c>
      <c r="V15" s="23" t="n">
        <v>0.301103984845118</v>
      </c>
      <c r="W15" s="23"/>
      <c r="X15" s="23" t="n">
        <v>0.379384999017612</v>
      </c>
      <c r="Y15" s="23" t="n">
        <v>0.234381597408607</v>
      </c>
      <c r="Z15" s="23" t="n">
        <v>0.447772960796953</v>
      </c>
      <c r="AA15" s="23" t="n">
        <v>0.568823320494623</v>
      </c>
      <c r="AB15" s="23" t="n">
        <v>0.658978090630641</v>
      </c>
      <c r="AC15" s="23" t="n">
        <v>0.380764728952441</v>
      </c>
      <c r="AD15" s="23" t="n">
        <v>0.513169621272931</v>
      </c>
      <c r="AE15" s="23"/>
      <c r="AF15" s="23" t="n">
        <v>0.557112888940031</v>
      </c>
      <c r="AG15" s="23" t="n">
        <v>0.0734447595674865</v>
      </c>
      <c r="AH15" s="23" t="n">
        <v>0.55211090506825</v>
      </c>
      <c r="AI15" s="23" t="n">
        <v>0.483611973157209</v>
      </c>
      <c r="AJ15" s="23" t="n">
        <v>0.198224899496061</v>
      </c>
      <c r="AK15" s="23" t="n">
        <v>0.276271404224757</v>
      </c>
      <c r="AL15" s="23" t="n">
        <v>0.718734440145136</v>
      </c>
      <c r="AM15" s="23" t="n">
        <v>0.425413217350105</v>
      </c>
      <c r="AN15" s="23" t="n">
        <v>0.535057699724113</v>
      </c>
      <c r="AO15" s="23" t="n">
        <v>0.742502520885957</v>
      </c>
      <c r="AP15" s="23" t="n">
        <v>0.71465894323315</v>
      </c>
      <c r="AQ15" s="23"/>
      <c r="AR15" s="23" t="n">
        <v>0.246366701249964</v>
      </c>
      <c r="AS15" s="23" t="n">
        <v>0.712188648140975</v>
      </c>
      <c r="AT15" s="23" t="n">
        <v>0.619482632666879</v>
      </c>
    </row>
    <row r="16">
      <c r="B16" s="17" t="s">
        <v>208</v>
      </c>
      <c r="C16" s="23" t="n">
        <v>0.23469593672833</v>
      </c>
      <c r="D16" s="23" t="n">
        <v>0.0629966710419628</v>
      </c>
      <c r="E16" s="23" t="n">
        <v>0.255542640503557</v>
      </c>
      <c r="F16" s="23" t="n">
        <v>0.248580034871541</v>
      </c>
      <c r="G16" s="23"/>
      <c r="H16" s="23" t="n">
        <v>0.097205967203368</v>
      </c>
      <c r="I16" s="23" t="n">
        <v>0.245863422589099</v>
      </c>
      <c r="J16" s="23"/>
      <c r="K16" s="23" t="n">
        <v>0.297239224607103</v>
      </c>
      <c r="L16" s="23"/>
      <c r="M16" s="23" t="n">
        <v>0.247334663922643</v>
      </c>
      <c r="N16" s="23" t="n">
        <v>0.181291064333429</v>
      </c>
      <c r="O16" s="23" t="n">
        <v>0.0904702303021632</v>
      </c>
      <c r="P16" s="23" t="n">
        <v>0.0282661234626344</v>
      </c>
      <c r="Q16" s="23"/>
      <c r="R16" s="23" t="n">
        <v>0.532105803395772</v>
      </c>
      <c r="S16" s="23" t="n">
        <v>0.193307350682162</v>
      </c>
      <c r="T16" s="23" t="n">
        <v>0.377032727035657</v>
      </c>
      <c r="U16" s="23" t="n">
        <v>0.103028929584159</v>
      </c>
      <c r="V16" s="23" t="n">
        <v>0.19771263644692</v>
      </c>
      <c r="W16" s="23"/>
      <c r="X16" s="23" t="n">
        <v>0.166772070673811</v>
      </c>
      <c r="Y16" s="23" t="n">
        <v>0.517453048307054</v>
      </c>
      <c r="Z16" s="23" t="n">
        <v>0.37175447760731</v>
      </c>
      <c r="AA16" s="23" t="n">
        <v>0.0948627484850424</v>
      </c>
      <c r="AB16" s="23" t="n">
        <v>0.189240210290603</v>
      </c>
      <c r="AC16" s="23" t="n">
        <v>0.0111648748455542</v>
      </c>
      <c r="AD16" s="23" t="n">
        <v>0.454967608170387</v>
      </c>
      <c r="AE16" s="23"/>
      <c r="AF16" s="23" t="n">
        <v>0.00730819155011732</v>
      </c>
      <c r="AG16" s="23" t="n">
        <v>0.866082460509167</v>
      </c>
      <c r="AH16" s="23" t="n">
        <v>0.216322685680347</v>
      </c>
      <c r="AI16" s="23" t="n">
        <v>0.0555161956021178</v>
      </c>
      <c r="AJ16" s="23" t="n">
        <v>0.166813250978202</v>
      </c>
      <c r="AK16" s="23" t="n">
        <v>0.260018894794435</v>
      </c>
      <c r="AL16" s="23" t="n">
        <v>0.0540981957962432</v>
      </c>
      <c r="AM16" s="23" t="n">
        <v>0.22122445972725</v>
      </c>
      <c r="AN16" s="23" t="n">
        <v>0</v>
      </c>
      <c r="AO16" s="23" t="n">
        <v>0.129113831511259</v>
      </c>
      <c r="AP16" s="23" t="n">
        <v>0.284923329917727</v>
      </c>
      <c r="AQ16" s="23"/>
      <c r="AR16" s="23" t="n">
        <v>0.268435851834724</v>
      </c>
      <c r="AS16" s="23" t="n">
        <v>0.174697128990542</v>
      </c>
      <c r="AT16" s="23" t="n">
        <v>0.177526749805442</v>
      </c>
    </row>
    <row r="17">
      <c r="B17" s="17" t="s">
        <v>123</v>
      </c>
      <c r="C17" s="24" t="n">
        <v>0.160443588959517</v>
      </c>
      <c r="D17" s="24" t="n">
        <v>0.479048269920617</v>
      </c>
      <c r="E17" s="24" t="n">
        <v>0.438686594212418</v>
      </c>
      <c r="F17" s="24" t="n">
        <v>0.0507798102177194</v>
      </c>
      <c r="G17" s="24"/>
      <c r="H17" s="24" t="n">
        <v>0.505211864567192</v>
      </c>
      <c r="I17" s="24" t="n">
        <v>0.0910728374783307</v>
      </c>
      <c r="J17" s="24"/>
      <c r="K17" s="24" t="n">
        <v>0.100430455884847</v>
      </c>
      <c r="L17" s="24"/>
      <c r="M17" s="24" t="n">
        <v>0.108359375046607</v>
      </c>
      <c r="N17" s="24" t="n">
        <v>0.456198153844859</v>
      </c>
      <c r="O17" s="24" t="n">
        <v>0.576237253374847</v>
      </c>
      <c r="P17" s="24" t="n">
        <v>0.75369143668385</v>
      </c>
      <c r="Q17" s="24"/>
      <c r="R17" s="24" t="n">
        <v>-0.197238057640486</v>
      </c>
      <c r="S17" s="24" t="n">
        <v>0.153759891250789</v>
      </c>
      <c r="T17" s="24" t="n">
        <v>0.00964384775038268</v>
      </c>
      <c r="U17" s="24" t="n">
        <v>0.483238654766092</v>
      </c>
      <c r="V17" s="24" t="n">
        <v>0.103391348398198</v>
      </c>
      <c r="W17" s="24"/>
      <c r="X17" s="24" t="n">
        <v>0.212612928343801</v>
      </c>
      <c r="Y17" s="24" t="n">
        <v>-0.283071450898447</v>
      </c>
      <c r="Z17" s="24" t="n">
        <v>0.0760184831896422</v>
      </c>
      <c r="AA17" s="24" t="n">
        <v>0.473960572009581</v>
      </c>
      <c r="AB17" s="24" t="n">
        <v>0.469737880340039</v>
      </c>
      <c r="AC17" s="24" t="n">
        <v>0.369599854106887</v>
      </c>
      <c r="AD17" s="24" t="n">
        <v>0.0582020131025439</v>
      </c>
      <c r="AE17" s="24"/>
      <c r="AF17" s="24" t="n">
        <v>0.549804697389914</v>
      </c>
      <c r="AG17" s="24" t="n">
        <v>-0.792637700941681</v>
      </c>
      <c r="AH17" s="24" t="n">
        <v>0.335788219387904</v>
      </c>
      <c r="AI17" s="24" t="n">
        <v>0.428095777555092</v>
      </c>
      <c r="AJ17" s="24" t="n">
        <v>0.0314116485178593</v>
      </c>
      <c r="AK17" s="24" t="n">
        <v>0.0162525094303215</v>
      </c>
      <c r="AL17" s="24" t="n">
        <v>0.664636244348892</v>
      </c>
      <c r="AM17" s="24" t="n">
        <v>0.204188757622855</v>
      </c>
      <c r="AN17" s="24" t="n">
        <v>0.535057699724113</v>
      </c>
      <c r="AO17" s="24" t="n">
        <v>0.613388689374698</v>
      </c>
      <c r="AP17" s="24" t="n">
        <v>0.429735613315424</v>
      </c>
      <c r="AQ17" s="24"/>
      <c r="AR17" s="24" t="n">
        <v>-0.0220691505847596</v>
      </c>
      <c r="AS17" s="24" t="n">
        <v>0.537491519150433</v>
      </c>
      <c r="AT17" s="24" t="n">
        <v>0.441955882861437</v>
      </c>
    </row>
    <row r="18">
      <c r="B18" s="18"/>
    </row>
    <row r="19">
      <c r="B19" t="s">
        <v>72</v>
      </c>
    </row>
    <row r="20">
      <c r="B20" t="s">
        <v>73</v>
      </c>
    </row>
    <row r="22">
      <c r="B22"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218</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214</v>
      </c>
      <c r="C9" s="16" t="n">
        <v>0.173572386493889</v>
      </c>
      <c r="D9" s="16" t="n">
        <v>0.21544358099334</v>
      </c>
      <c r="E9" s="16" t="n">
        <v>0.36481632147295</v>
      </c>
      <c r="F9" s="16" t="n">
        <v>0.118212335544217</v>
      </c>
      <c r="G9" s="16"/>
      <c r="H9" s="16" t="n">
        <v>0.267095594533013</v>
      </c>
      <c r="I9" s="16" t="n">
        <v>0.159625800971884</v>
      </c>
      <c r="J9" s="16"/>
      <c r="K9" s="16" t="n">
        <v>0.112294922177542</v>
      </c>
      <c r="L9" s="16"/>
      <c r="M9" s="16" t="n">
        <v>0.140729543394126</v>
      </c>
      <c r="N9" s="16" t="n">
        <v>0.389063403966609</v>
      </c>
      <c r="O9" s="16" t="n">
        <v>0.382018861082567</v>
      </c>
      <c r="P9" s="16" t="n">
        <v>0.393941232217195</v>
      </c>
      <c r="Q9" s="16"/>
      <c r="R9" s="16" t="n">
        <v>0.169256164592825</v>
      </c>
      <c r="S9" s="16" t="n">
        <v>0.305491183679689</v>
      </c>
      <c r="T9" s="16" t="n">
        <v>0.233435991856216</v>
      </c>
      <c r="U9" s="16" t="n">
        <v>0.240773790735136</v>
      </c>
      <c r="V9" s="16" t="n">
        <v>0.0652264731308454</v>
      </c>
      <c r="W9" s="16"/>
      <c r="X9" s="16" t="n">
        <v>0.19513505925439</v>
      </c>
      <c r="Y9" s="16" t="n">
        <v>0.0758784780146478</v>
      </c>
      <c r="Z9" s="16" t="n">
        <v>0.0771571364850432</v>
      </c>
      <c r="AA9" s="16" t="n">
        <v>0.348497143214802</v>
      </c>
      <c r="AB9" s="16" t="n">
        <v>0.304170474983765</v>
      </c>
      <c r="AC9" s="16" t="n">
        <v>0.158637987018152</v>
      </c>
      <c r="AD9" s="16" t="n">
        <v>0.435103271098474</v>
      </c>
      <c r="AE9" s="16"/>
      <c r="AF9" s="16" t="n">
        <v>0.092978365219324</v>
      </c>
      <c r="AG9" s="16" t="n">
        <v>0.263605756607719</v>
      </c>
      <c r="AH9" s="16" t="n">
        <v>0.0907010419874691</v>
      </c>
      <c r="AI9" s="16" t="n">
        <v>0.143378473362313</v>
      </c>
      <c r="AJ9" s="16" t="n">
        <v>0.0284803566454444</v>
      </c>
      <c r="AK9" s="16" t="n">
        <v>0.124329306344994</v>
      </c>
      <c r="AL9" s="16" t="n">
        <v>0.268396158333415</v>
      </c>
      <c r="AM9" s="16" t="n">
        <v>0.121964313920721</v>
      </c>
      <c r="AN9" s="16" t="n">
        <v>0.272202312573919</v>
      </c>
      <c r="AO9" s="16" t="n">
        <v>0.279403789008661</v>
      </c>
      <c r="AP9" s="16" t="n">
        <v>0.71465894323315</v>
      </c>
      <c r="AQ9" s="16"/>
      <c r="AR9" s="16" t="n">
        <v>0.108722911973847</v>
      </c>
      <c r="AS9" s="16" t="n">
        <v>0.314575908436042</v>
      </c>
      <c r="AT9" s="16" t="n">
        <v>0.269881336235787</v>
      </c>
    </row>
    <row r="10">
      <c r="B10" s="17" t="s">
        <v>215</v>
      </c>
      <c r="C10" s="16" t="n">
        <v>0.241419702143495</v>
      </c>
      <c r="D10" s="16" t="n">
        <v>0.178869032052343</v>
      </c>
      <c r="E10" s="16" t="n">
        <v>0.409970842460928</v>
      </c>
      <c r="F10" s="16" t="n">
        <v>0.20386736110732</v>
      </c>
      <c r="G10" s="16"/>
      <c r="H10" s="16" t="n">
        <v>0.0850429854530712</v>
      </c>
      <c r="I10" s="16" t="n">
        <v>0.246873768736654</v>
      </c>
      <c r="J10" s="16"/>
      <c r="K10" s="16" t="n">
        <v>0.210571160280967</v>
      </c>
      <c r="L10" s="16"/>
      <c r="M10" s="16" t="n">
        <v>0.227766229821874</v>
      </c>
      <c r="N10" s="16" t="n">
        <v>0.311242846817486</v>
      </c>
      <c r="O10" s="16" t="n">
        <v>0.373150269337224</v>
      </c>
      <c r="P10" s="16" t="n">
        <v>0.406091051565333</v>
      </c>
      <c r="Q10" s="16"/>
      <c r="R10" s="16" t="n">
        <v>0.276914611802392</v>
      </c>
      <c r="S10" s="16" t="n">
        <v>0.590250360421018</v>
      </c>
      <c r="T10" s="16" t="n">
        <v>0.271701532436361</v>
      </c>
      <c r="U10" s="16" t="n">
        <v>0.0948778874365371</v>
      </c>
      <c r="V10" s="16" t="n">
        <v>0.214688875588914</v>
      </c>
      <c r="W10" s="16"/>
      <c r="X10" s="16" t="n">
        <v>0.324728810263268</v>
      </c>
      <c r="Y10" s="16" t="n">
        <v>0.11576465895485</v>
      </c>
      <c r="Z10" s="16" t="n">
        <v>0.312484731360282</v>
      </c>
      <c r="AA10" s="16" t="n">
        <v>0.116227493382804</v>
      </c>
      <c r="AB10" s="16" t="n">
        <v>0.295099179969145</v>
      </c>
      <c r="AC10" s="16" t="n">
        <v>0.682402418711859</v>
      </c>
      <c r="AD10" s="16" t="n">
        <v>0.530135115734641</v>
      </c>
      <c r="AE10" s="16"/>
      <c r="AF10" s="16" t="n">
        <v>0.0119264266430717</v>
      </c>
      <c r="AG10" s="16" t="n">
        <v>0.0166131379019914</v>
      </c>
      <c r="AH10" s="16" t="n">
        <v>0.475490269694393</v>
      </c>
      <c r="AI10" s="16" t="n">
        <v>0.303522206840738</v>
      </c>
      <c r="AJ10" s="16" t="n">
        <v>0.232210161491771</v>
      </c>
      <c r="AK10" s="16" t="n">
        <v>0.240108801942962</v>
      </c>
      <c r="AL10" s="16" t="n">
        <v>0.0421719332269679</v>
      </c>
      <c r="AM10" s="16" t="n">
        <v>0.40918604502465</v>
      </c>
      <c r="AN10" s="16" t="n">
        <v>0.231881911172782</v>
      </c>
      <c r="AO10" s="16" t="n">
        <v>0.259512614664312</v>
      </c>
      <c r="AP10" s="16" t="n">
        <v>0.142461664958863</v>
      </c>
      <c r="AQ10" s="16"/>
      <c r="AR10" s="16" t="n">
        <v>0.216381766435298</v>
      </c>
      <c r="AS10" s="16" t="n">
        <v>0.404299341298772</v>
      </c>
      <c r="AT10" s="16" t="n">
        <v>0.221298682829372</v>
      </c>
    </row>
    <row r="11">
      <c r="B11" s="17" t="s">
        <v>216</v>
      </c>
      <c r="C11" s="16" t="n">
        <v>0.465551837375346</v>
      </c>
      <c r="D11" s="16" t="n">
        <v>0.238354823078022</v>
      </c>
      <c r="E11" s="16" t="n">
        <v>0.205650090936344</v>
      </c>
      <c r="F11" s="16" t="n">
        <v>0.560030567481943</v>
      </c>
      <c r="G11" s="16"/>
      <c r="H11" s="16" t="n">
        <v>0.111174003115214</v>
      </c>
      <c r="I11" s="16" t="n">
        <v>0.468290806766947</v>
      </c>
      <c r="J11" s="16"/>
      <c r="K11" s="16" t="n">
        <v>0.571130451291281</v>
      </c>
      <c r="L11" s="16"/>
      <c r="M11" s="16" t="n">
        <v>0.502409688813156</v>
      </c>
      <c r="N11" s="16" t="n">
        <v>0.228206097190146</v>
      </c>
      <c r="O11" s="16" t="n">
        <v>0.228588976433614</v>
      </c>
      <c r="P11" s="16" t="n">
        <v>0.174619618740359</v>
      </c>
      <c r="Q11" s="16"/>
      <c r="R11" s="16" t="n">
        <v>0.42080277275584</v>
      </c>
      <c r="S11" s="16" t="n">
        <v>0.0146583460547634</v>
      </c>
      <c r="T11" s="16" t="n">
        <v>0.396429533338665</v>
      </c>
      <c r="U11" s="16" t="n">
        <v>0.660824037724707</v>
      </c>
      <c r="V11" s="16" t="n">
        <v>0.518410217703588</v>
      </c>
      <c r="W11" s="16"/>
      <c r="X11" s="16" t="n">
        <v>0.427323319551135</v>
      </c>
      <c r="Y11" s="16" t="n">
        <v>0.761142736593003</v>
      </c>
      <c r="Z11" s="16" t="n">
        <v>0.610358132154674</v>
      </c>
      <c r="AA11" s="16" t="n">
        <v>0.370795165802081</v>
      </c>
      <c r="AB11" s="16" t="n">
        <v>0.266563845764742</v>
      </c>
      <c r="AC11" s="16" t="n">
        <v>0.108518911040374</v>
      </c>
      <c r="AD11" s="16" t="n">
        <v>0.0328689680194223</v>
      </c>
      <c r="AE11" s="16"/>
      <c r="AF11" s="16" t="n">
        <v>0.895095208137604</v>
      </c>
      <c r="AG11" s="16" t="n">
        <v>0.71978110549029</v>
      </c>
      <c r="AH11" s="16" t="n">
        <v>0.0011633169574448</v>
      </c>
      <c r="AI11" s="16" t="n">
        <v>0.405734429023999</v>
      </c>
      <c r="AJ11" s="16" t="n">
        <v>0.5812446292078</v>
      </c>
      <c r="AK11" s="16" t="n">
        <v>0.497680910118887</v>
      </c>
      <c r="AL11" s="16" t="n">
        <v>0.685940620218879</v>
      </c>
      <c r="AM11" s="16" t="n">
        <v>0.393434441838582</v>
      </c>
      <c r="AN11" s="16" t="n">
        <v>0.457736972051344</v>
      </c>
      <c r="AO11" s="16" t="n">
        <v>0.461083596327027</v>
      </c>
      <c r="AP11" s="16" t="n">
        <v>0.142879391807987</v>
      </c>
      <c r="AQ11" s="16"/>
      <c r="AR11" s="16" t="n">
        <v>0.493529979138287</v>
      </c>
      <c r="AS11" s="16" t="n">
        <v>0.267824859260344</v>
      </c>
      <c r="AT11" s="16" t="n">
        <v>0.496343184093087</v>
      </c>
    </row>
    <row r="12">
      <c r="B12" s="17" t="s">
        <v>217</v>
      </c>
      <c r="C12" s="16" t="n">
        <v>0.0877567562484513</v>
      </c>
      <c r="D12" s="16" t="n">
        <v>0.366693320503356</v>
      </c>
      <c r="E12" s="16" t="n">
        <v>0.00446101203501188</v>
      </c>
      <c r="F12" s="16" t="n">
        <v>0.0782865599973311</v>
      </c>
      <c r="G12" s="16"/>
      <c r="H12" s="16" t="n">
        <v>0.469872066011496</v>
      </c>
      <c r="I12" s="16" t="n">
        <v>0.0843618008795806</v>
      </c>
      <c r="J12" s="16"/>
      <c r="K12" s="16" t="n">
        <v>0.0962786363799021</v>
      </c>
      <c r="L12" s="16"/>
      <c r="M12" s="16" t="n">
        <v>0.0968209034781329</v>
      </c>
      <c r="N12" s="16" t="n">
        <v>0.0332432385889936</v>
      </c>
      <c r="O12" s="16" t="n">
        <v>0.016241893146595</v>
      </c>
      <c r="P12" s="16" t="n">
        <v>0.0186408970789618</v>
      </c>
      <c r="Q12" s="16"/>
      <c r="R12" s="16" t="n">
        <v>0</v>
      </c>
      <c r="S12" s="16" t="n">
        <v>0.0896001098445296</v>
      </c>
      <c r="T12" s="16" t="n">
        <v>0.0984329423687577</v>
      </c>
      <c r="U12" s="16" t="n">
        <v>0.00352428410361997</v>
      </c>
      <c r="V12" s="16" t="n">
        <v>0.150497421947697</v>
      </c>
      <c r="W12" s="16"/>
      <c r="X12" s="16" t="n">
        <v>0.0528128109312071</v>
      </c>
      <c r="Y12" s="16" t="n">
        <v>0.0472141264374993</v>
      </c>
      <c r="Z12" s="16" t="n">
        <v>0</v>
      </c>
      <c r="AA12" s="16" t="n">
        <v>0.164480197600314</v>
      </c>
      <c r="AB12" s="16" t="n">
        <v>0.124943050495219</v>
      </c>
      <c r="AC12" s="16" t="n">
        <v>0.0504406832296143</v>
      </c>
      <c r="AD12" s="16" t="n">
        <v>0</v>
      </c>
      <c r="AE12" s="16"/>
      <c r="AF12" s="16" t="n">
        <v>0</v>
      </c>
      <c r="AG12" s="16" t="n">
        <v>0</v>
      </c>
      <c r="AH12" s="16" t="n">
        <v>0.432645371360693</v>
      </c>
      <c r="AI12" s="16" t="n">
        <v>0.135979938660539</v>
      </c>
      <c r="AJ12" s="16" t="n">
        <v>0.120559838879226</v>
      </c>
      <c r="AK12" s="16" t="n">
        <v>0.103579745748816</v>
      </c>
      <c r="AL12" s="16" t="n">
        <v>0.0034912882207378</v>
      </c>
      <c r="AM12" s="16" t="n">
        <v>0.0754151992160468</v>
      </c>
      <c r="AN12" s="16" t="n">
        <v>0.0381788042019554</v>
      </c>
      <c r="AO12" s="16" t="n">
        <v>0</v>
      </c>
      <c r="AP12" s="16" t="n">
        <v>0</v>
      </c>
      <c r="AQ12" s="16"/>
      <c r="AR12" s="16" t="n">
        <v>0.135901369469284</v>
      </c>
      <c r="AS12" s="16" t="n">
        <v>0.0130844485827103</v>
      </c>
      <c r="AT12" s="16" t="n">
        <v>0.000397775067341339</v>
      </c>
    </row>
    <row r="13">
      <c r="B13" s="17" t="s">
        <v>85</v>
      </c>
      <c r="C13" s="22" t="n">
        <v>0.0316993177388194</v>
      </c>
      <c r="D13" s="22" t="n">
        <v>0.00063924337293897</v>
      </c>
      <c r="E13" s="22" t="n">
        <v>0.0151017330947659</v>
      </c>
      <c r="F13" s="22" t="n">
        <v>0.0396031758691884</v>
      </c>
      <c r="G13" s="22"/>
      <c r="H13" s="22" t="n">
        <v>0.0668153508872062</v>
      </c>
      <c r="I13" s="22" t="n">
        <v>0.0408478226449346</v>
      </c>
      <c r="J13" s="22"/>
      <c r="K13" s="22" t="n">
        <v>0.00972482987030807</v>
      </c>
      <c r="L13" s="22"/>
      <c r="M13" s="22" t="n">
        <v>0.032273634492711</v>
      </c>
      <c r="N13" s="22" t="n">
        <v>0.0382444134367656</v>
      </c>
      <c r="O13" s="22" t="n">
        <v>0</v>
      </c>
      <c r="P13" s="22" t="n">
        <v>0.00670720039815162</v>
      </c>
      <c r="Q13" s="22"/>
      <c r="R13" s="22" t="n">
        <v>0.133026450848943</v>
      </c>
      <c r="S13" s="22" t="n">
        <v>0</v>
      </c>
      <c r="T13" s="22" t="n">
        <v>0</v>
      </c>
      <c r="U13" s="22" t="n">
        <v>0</v>
      </c>
      <c r="V13" s="22" t="n">
        <v>0.0511770116289563</v>
      </c>
      <c r="W13" s="22"/>
      <c r="X13" s="22" t="n">
        <v>0</v>
      </c>
      <c r="Y13" s="22" t="n">
        <v>0</v>
      </c>
      <c r="Z13" s="22" t="n">
        <v>0</v>
      </c>
      <c r="AA13" s="22" t="n">
        <v>0</v>
      </c>
      <c r="AB13" s="22" t="n">
        <v>0.00922344878712888</v>
      </c>
      <c r="AC13" s="22" t="n">
        <v>0</v>
      </c>
      <c r="AD13" s="22" t="n">
        <v>0.00189264514746287</v>
      </c>
      <c r="AE13" s="22"/>
      <c r="AF13" s="22" t="n">
        <v>0</v>
      </c>
      <c r="AG13" s="22" t="n">
        <v>0</v>
      </c>
      <c r="AH13" s="22" t="n">
        <v>0</v>
      </c>
      <c r="AI13" s="22" t="n">
        <v>0.0113849521124114</v>
      </c>
      <c r="AJ13" s="22" t="n">
        <v>0.0375050137757584</v>
      </c>
      <c r="AK13" s="22" t="n">
        <v>0.0343012358443401</v>
      </c>
      <c r="AL13" s="22" t="n">
        <v>0</v>
      </c>
      <c r="AM13" s="22" t="n">
        <v>0</v>
      </c>
      <c r="AN13" s="22" t="n">
        <v>0</v>
      </c>
      <c r="AO13" s="22" t="n">
        <v>0</v>
      </c>
      <c r="AP13" s="22" t="n">
        <v>0</v>
      </c>
      <c r="AQ13" s="22"/>
      <c r="AR13" s="22" t="n">
        <v>0.0454639729832845</v>
      </c>
      <c r="AS13" s="22" t="n">
        <v>0.000215442422131268</v>
      </c>
      <c r="AT13" s="22" t="n">
        <v>0.0120790217744134</v>
      </c>
    </row>
    <row r="14">
      <c r="B14" s="18"/>
    </row>
    <row r="15">
      <c r="B15" t="s">
        <v>72</v>
      </c>
    </row>
    <row r="16">
      <c r="B16" t="s">
        <v>73</v>
      </c>
    </row>
    <row r="18">
      <c r="B18"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226</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219</v>
      </c>
      <c r="C9" s="16" t="n">
        <v>0.179652390830894</v>
      </c>
      <c r="D9" s="16" t="n">
        <v>0.113972823257653</v>
      </c>
      <c r="E9" s="16" t="n">
        <v>0.449049546332261</v>
      </c>
      <c r="F9" s="16" t="n">
        <v>0.115756461614089</v>
      </c>
      <c r="G9" s="16"/>
      <c r="H9" s="16" t="n">
        <v>0.271959368263061</v>
      </c>
      <c r="I9" s="16" t="n">
        <v>0.130044618366911</v>
      </c>
      <c r="J9" s="16"/>
      <c r="K9" s="16" t="n">
        <v>0.195169968330231</v>
      </c>
      <c r="L9" s="16"/>
      <c r="M9" s="16" t="n">
        <v>0.140729543394126</v>
      </c>
      <c r="N9" s="16" t="n">
        <v>0.444649056243278</v>
      </c>
      <c r="O9" s="16" t="n">
        <v>0.392846789846964</v>
      </c>
      <c r="P9" s="16" t="n">
        <v>0.449964885840166</v>
      </c>
      <c r="Q9" s="16"/>
      <c r="R9" s="16" t="n">
        <v>0.301299556831395</v>
      </c>
      <c r="S9" s="16" t="n">
        <v>0.318620865969332</v>
      </c>
      <c r="T9" s="16" t="n">
        <v>0.255173461627504</v>
      </c>
      <c r="U9" s="16" t="n">
        <v>0.195802703486227</v>
      </c>
      <c r="V9" s="16" t="n">
        <v>0.0693453834014833</v>
      </c>
      <c r="W9" s="16"/>
      <c r="X9" s="16" t="n">
        <v>0.0892650393353072</v>
      </c>
      <c r="Y9" s="16" t="n">
        <v>0.0269180298318741</v>
      </c>
      <c r="Z9" s="16" t="n">
        <v>0.20871399999804</v>
      </c>
      <c r="AA9" s="16" t="n">
        <v>0.521042292743632</v>
      </c>
      <c r="AB9" s="16" t="n">
        <v>0.357068024040632</v>
      </c>
      <c r="AC9" s="16" t="n">
        <v>0.157765350352351</v>
      </c>
      <c r="AD9" s="16" t="n">
        <v>0.816734314944483</v>
      </c>
      <c r="AE9" s="16"/>
      <c r="AF9" s="16" t="n">
        <v>0.0970422315090401</v>
      </c>
      <c r="AG9" s="16" t="n">
        <v>0.115628572556268</v>
      </c>
      <c r="AH9" s="16" t="n">
        <v>0.28590077514071</v>
      </c>
      <c r="AI9" s="16" t="n">
        <v>0.273061137167032</v>
      </c>
      <c r="AJ9" s="16" t="n">
        <v>0.0354780148273806</v>
      </c>
      <c r="AK9" s="16" t="n">
        <v>0.125114270336745</v>
      </c>
      <c r="AL9" s="16" t="n">
        <v>0.0303464539767399</v>
      </c>
      <c r="AM9" s="16" t="n">
        <v>0.22814166089659</v>
      </c>
      <c r="AN9" s="16" t="n">
        <v>0.33419320919743</v>
      </c>
      <c r="AO9" s="16" t="n">
        <v>0.170673068699778</v>
      </c>
      <c r="AP9" s="16" t="n">
        <v>0.701765193994913</v>
      </c>
      <c r="AQ9" s="16"/>
      <c r="AR9" s="16" t="n">
        <v>0.111141641743554</v>
      </c>
      <c r="AS9" s="16" t="n">
        <v>0.328306684285147</v>
      </c>
      <c r="AT9" s="16" t="n">
        <v>0.281562582942859</v>
      </c>
    </row>
    <row r="10">
      <c r="B10" s="17" t="s">
        <v>220</v>
      </c>
      <c r="C10" s="16" t="n">
        <v>0.261741155313342</v>
      </c>
      <c r="D10" s="16" t="n">
        <v>0.283512654755738</v>
      </c>
      <c r="E10" s="16" t="n">
        <v>0.317862463300806</v>
      </c>
      <c r="F10" s="16" t="n">
        <v>0.244423758094631</v>
      </c>
      <c r="G10" s="16"/>
      <c r="H10" s="16" t="n">
        <v>0.326156325633749</v>
      </c>
      <c r="I10" s="16" t="n">
        <v>0.285327801421751</v>
      </c>
      <c r="J10" s="16"/>
      <c r="K10" s="16" t="n">
        <v>0.212941792717334</v>
      </c>
      <c r="L10" s="16"/>
      <c r="M10" s="16" t="n">
        <v>0.260039864314585</v>
      </c>
      <c r="N10" s="16" t="n">
        <v>0.240474814337133</v>
      </c>
      <c r="O10" s="16" t="n">
        <v>0.361783758767579</v>
      </c>
      <c r="P10" s="16" t="n">
        <v>0.335753058648638</v>
      </c>
      <c r="Q10" s="16"/>
      <c r="R10" s="16" t="n">
        <v>0.0118447687148789</v>
      </c>
      <c r="S10" s="16" t="n">
        <v>0.482232670023792</v>
      </c>
      <c r="T10" s="16" t="n">
        <v>0.298711070520743</v>
      </c>
      <c r="U10" s="16" t="n">
        <v>0.202308837694455</v>
      </c>
      <c r="V10" s="16" t="n">
        <v>0.265668914615599</v>
      </c>
      <c r="W10" s="16"/>
      <c r="X10" s="16" t="n">
        <v>0.359433010158903</v>
      </c>
      <c r="Y10" s="16" t="n">
        <v>0.209054439860144</v>
      </c>
      <c r="Z10" s="16" t="n">
        <v>0.300276138279546</v>
      </c>
      <c r="AA10" s="16" t="n">
        <v>0.20851435315774</v>
      </c>
      <c r="AB10" s="16" t="n">
        <v>0.293002249179232</v>
      </c>
      <c r="AC10" s="16" t="n">
        <v>0.678705440165403</v>
      </c>
      <c r="AD10" s="16" t="n">
        <v>0.126790505443497</v>
      </c>
      <c r="AE10" s="16"/>
      <c r="AF10" s="16" t="n">
        <v>0.437355199741454</v>
      </c>
      <c r="AG10" s="16" t="n">
        <v>0.0155593853691688</v>
      </c>
      <c r="AH10" s="16" t="n">
        <v>0.279603589968694</v>
      </c>
      <c r="AI10" s="16" t="n">
        <v>0.406504123786156</v>
      </c>
      <c r="AJ10" s="16" t="n">
        <v>0.325790634439208</v>
      </c>
      <c r="AK10" s="16" t="n">
        <v>0.372608786689179</v>
      </c>
      <c r="AL10" s="16" t="n">
        <v>0.450574573901719</v>
      </c>
      <c r="AM10" s="16" t="n">
        <v>0.136667456185098</v>
      </c>
      <c r="AN10" s="16" t="n">
        <v>0.159445961824355</v>
      </c>
      <c r="AO10" s="16" t="n">
        <v>0.257179125057109</v>
      </c>
      <c r="AP10" s="16" t="n">
        <v>0.1553554141971</v>
      </c>
      <c r="AQ10" s="16"/>
      <c r="AR10" s="16" t="n">
        <v>0.253120592681614</v>
      </c>
      <c r="AS10" s="16" t="n">
        <v>0.397828182127064</v>
      </c>
      <c r="AT10" s="16" t="n">
        <v>0.212533070352269</v>
      </c>
    </row>
    <row r="11">
      <c r="B11" s="17" t="s">
        <v>221</v>
      </c>
      <c r="C11" s="16" t="n">
        <v>0.134244198117845</v>
      </c>
      <c r="D11" s="16" t="n">
        <v>0.0425800200133484</v>
      </c>
      <c r="E11" s="16" t="n">
        <v>0.159533113423634</v>
      </c>
      <c r="F11" s="16" t="n">
        <v>0.137907929649276</v>
      </c>
      <c r="G11" s="16"/>
      <c r="H11" s="16" t="n">
        <v>0.09382384981392</v>
      </c>
      <c r="I11" s="16" t="n">
        <v>0.126568772246385</v>
      </c>
      <c r="J11" s="16"/>
      <c r="K11" s="16" t="n">
        <v>0.0483120757576785</v>
      </c>
      <c r="L11" s="16"/>
      <c r="M11" s="16" t="n">
        <v>0.129971665229889</v>
      </c>
      <c r="N11" s="16" t="n">
        <v>0.171829478522925</v>
      </c>
      <c r="O11" s="16" t="n">
        <v>0.137138744962028</v>
      </c>
      <c r="P11" s="16" t="n">
        <v>0.136728268894052</v>
      </c>
      <c r="Q11" s="16"/>
      <c r="R11" s="16" t="n">
        <v>0.0217234202090114</v>
      </c>
      <c r="S11" s="16" t="n">
        <v>0.0130121927404334</v>
      </c>
      <c r="T11" s="16" t="n">
        <v>0.0749994814687234</v>
      </c>
      <c r="U11" s="16" t="n">
        <v>0.301046612321414</v>
      </c>
      <c r="V11" s="16" t="n">
        <v>0.110600064938452</v>
      </c>
      <c r="W11" s="16"/>
      <c r="X11" s="16" t="n">
        <v>0.184795998891141</v>
      </c>
      <c r="Y11" s="16" t="n">
        <v>0.11479583741895</v>
      </c>
      <c r="Z11" s="16" t="n">
        <v>0.124449996532401</v>
      </c>
      <c r="AA11" s="16" t="n">
        <v>0.0947962226788315</v>
      </c>
      <c r="AB11" s="16" t="n">
        <v>0.0907437478140117</v>
      </c>
      <c r="AC11" s="16" t="n">
        <v>0.0556693013305695</v>
      </c>
      <c r="AD11" s="16" t="n">
        <v>0.0100326918729262</v>
      </c>
      <c r="AE11" s="16"/>
      <c r="AF11" s="16" t="n">
        <v>0.0350598660066889</v>
      </c>
      <c r="AG11" s="16" t="n">
        <v>0.00232876272242807</v>
      </c>
      <c r="AH11" s="16" t="n">
        <v>0.00126860505118014</v>
      </c>
      <c r="AI11" s="16" t="n">
        <v>0.032645862696076</v>
      </c>
      <c r="AJ11" s="16" t="n">
        <v>0.112688761096127</v>
      </c>
      <c r="AK11" s="16" t="n">
        <v>0.121742576586499</v>
      </c>
      <c r="AL11" s="16" t="n">
        <v>0.477370834087451</v>
      </c>
      <c r="AM11" s="16" t="n">
        <v>0.387302206943344</v>
      </c>
      <c r="AN11" s="16" t="n">
        <v>0.0350101478011478</v>
      </c>
      <c r="AO11" s="16" t="n">
        <v>0.00233348960720316</v>
      </c>
      <c r="AP11" s="16" t="n">
        <v>0.000417726849123449</v>
      </c>
      <c r="AQ11" s="16"/>
      <c r="AR11" s="16" t="n">
        <v>0.0864992404443373</v>
      </c>
      <c r="AS11" s="16" t="n">
        <v>0.257191476011685</v>
      </c>
      <c r="AT11" s="16" t="n">
        <v>0.195039264972453</v>
      </c>
    </row>
    <row r="12">
      <c r="B12" s="17" t="s">
        <v>222</v>
      </c>
      <c r="C12" s="16" t="n">
        <v>0.178590838221175</v>
      </c>
      <c r="D12" s="16" t="n">
        <v>0.195848214433044</v>
      </c>
      <c r="E12" s="16" t="n">
        <v>0.0210466712848869</v>
      </c>
      <c r="F12" s="16" t="n">
        <v>0.21834765295644</v>
      </c>
      <c r="G12" s="16"/>
      <c r="H12" s="16" t="n">
        <v>0.0511815035596688</v>
      </c>
      <c r="I12" s="16" t="n">
        <v>0.171967996774816</v>
      </c>
      <c r="J12" s="16"/>
      <c r="K12" s="16" t="n">
        <v>0.289716283821578</v>
      </c>
      <c r="L12" s="16"/>
      <c r="M12" s="16" t="n">
        <v>0.191597950873752</v>
      </c>
      <c r="N12" s="16" t="n">
        <v>0.101852412433124</v>
      </c>
      <c r="O12" s="16" t="n">
        <v>0.0811608845124378</v>
      </c>
      <c r="P12" s="16" t="n">
        <v>0.0416805242589377</v>
      </c>
      <c r="Q12" s="16"/>
      <c r="R12" s="16" t="n">
        <v>0.133026450848943</v>
      </c>
      <c r="S12" s="16" t="n">
        <v>0.0902010366962333</v>
      </c>
      <c r="T12" s="16" t="n">
        <v>0.0545664899053522</v>
      </c>
      <c r="U12" s="16" t="n">
        <v>0.297211136250274</v>
      </c>
      <c r="V12" s="16" t="n">
        <v>0.206365341328196</v>
      </c>
      <c r="W12" s="16"/>
      <c r="X12" s="16" t="n">
        <v>0.235678678433818</v>
      </c>
      <c r="Y12" s="16" t="n">
        <v>0.284228042122237</v>
      </c>
      <c r="Z12" s="16" t="n">
        <v>0.137606266796245</v>
      </c>
      <c r="AA12" s="16" t="n">
        <v>0.0125548501471975</v>
      </c>
      <c r="AB12" s="16" t="n">
        <v>0.237677940535665</v>
      </c>
      <c r="AC12" s="16" t="n">
        <v>0.0462543500765074</v>
      </c>
      <c r="AD12" s="16" t="n">
        <v>0.0360210948187797</v>
      </c>
      <c r="AE12" s="16"/>
      <c r="AF12" s="16" t="n">
        <v>0.430542702742817</v>
      </c>
      <c r="AG12" s="16" t="n">
        <v>0.149067213414624</v>
      </c>
      <c r="AH12" s="16" t="n">
        <v>0.216322685680347</v>
      </c>
      <c r="AI12" s="16" t="n">
        <v>0.137253845562144</v>
      </c>
      <c r="AJ12" s="16" t="n">
        <v>0.273027180093009</v>
      </c>
      <c r="AK12" s="16" t="n">
        <v>0.105339515641106</v>
      </c>
      <c r="AL12" s="16" t="n">
        <v>0.0382168498133523</v>
      </c>
      <c r="AM12" s="16" t="n">
        <v>0.172473476758922</v>
      </c>
      <c r="AN12" s="16" t="n">
        <v>0.433171876975111</v>
      </c>
      <c r="AO12" s="16" t="n">
        <v>0.45109795565161</v>
      </c>
      <c r="AP12" s="16" t="n">
        <v>0</v>
      </c>
      <c r="AQ12" s="16"/>
      <c r="AR12" s="16" t="n">
        <v>0.21973100070597</v>
      </c>
      <c r="AS12" s="16" t="n">
        <v>0.00315832414913223</v>
      </c>
      <c r="AT12" s="16" t="n">
        <v>0.162929868868401</v>
      </c>
    </row>
    <row r="13">
      <c r="B13" s="17" t="s">
        <v>223</v>
      </c>
      <c r="C13" s="16" t="n">
        <v>0.179481037804923</v>
      </c>
      <c r="D13" s="16" t="n">
        <v>0.24751027693638</v>
      </c>
      <c r="E13" s="16" t="n">
        <v>0.0525082056584119</v>
      </c>
      <c r="F13" s="16" t="n">
        <v>0.20540716316544</v>
      </c>
      <c r="G13" s="16"/>
      <c r="H13" s="16" t="n">
        <v>0.040946047460379</v>
      </c>
      <c r="I13" s="16" t="n">
        <v>0.21787057528302</v>
      </c>
      <c r="J13" s="16"/>
      <c r="K13" s="16" t="n">
        <v>0.191395670103416</v>
      </c>
      <c r="L13" s="16"/>
      <c r="M13" s="16" t="n">
        <v>0.202355829037989</v>
      </c>
      <c r="N13" s="16" t="n">
        <v>0.0332432385889936</v>
      </c>
      <c r="O13" s="16" t="n">
        <v>0.0216558575287933</v>
      </c>
      <c r="P13" s="16" t="n">
        <v>0.0262480359745334</v>
      </c>
      <c r="Q13" s="16"/>
      <c r="R13" s="16" t="n">
        <v>0.399079352546829</v>
      </c>
      <c r="S13" s="16" t="n">
        <v>0.0959332345702094</v>
      </c>
      <c r="T13" s="16" t="n">
        <v>0.271203142892634</v>
      </c>
      <c r="U13" s="16" t="n">
        <v>0.00363071024763091</v>
      </c>
      <c r="V13" s="16" t="n">
        <v>0.22281017515947</v>
      </c>
      <c r="W13" s="16"/>
      <c r="X13" s="16" t="n">
        <v>0.13082727318083</v>
      </c>
      <c r="Y13" s="16" t="n">
        <v>0.365003650766796</v>
      </c>
      <c r="Z13" s="16" t="n">
        <v>0.227021642801933</v>
      </c>
      <c r="AA13" s="16" t="n">
        <v>0.0815461406362993</v>
      </c>
      <c r="AB13" s="16" t="n">
        <v>0.0122845896433297</v>
      </c>
      <c r="AC13" s="16" t="n">
        <v>0.0616055580751685</v>
      </c>
      <c r="AD13" s="16" t="n">
        <v>0.0095160406159799</v>
      </c>
      <c r="AE13" s="16"/>
      <c r="AF13" s="16" t="n">
        <v>0</v>
      </c>
      <c r="AG13" s="16" t="n">
        <v>0.717416065937511</v>
      </c>
      <c r="AH13" s="16" t="n">
        <v>0.216904344159069</v>
      </c>
      <c r="AI13" s="16" t="n">
        <v>0.139544756480525</v>
      </c>
      <c r="AJ13" s="16" t="n">
        <v>0.250963479587302</v>
      </c>
      <c r="AK13" s="16" t="n">
        <v>0.172291143213451</v>
      </c>
      <c r="AL13" s="16" t="n">
        <v>0.0034912882207378</v>
      </c>
      <c r="AM13" s="16" t="n">
        <v>0.0754151992160468</v>
      </c>
      <c r="AN13" s="16" t="n">
        <v>0.0381788042019554</v>
      </c>
      <c r="AO13" s="16" t="n">
        <v>0.1187163609843</v>
      </c>
      <c r="AP13" s="16" t="n">
        <v>0.142461664958863</v>
      </c>
      <c r="AQ13" s="16"/>
      <c r="AR13" s="16" t="n">
        <v>0.224752356484855</v>
      </c>
      <c r="AS13" s="16" t="n">
        <v>0.0135153334269729</v>
      </c>
      <c r="AT13" s="16" t="n">
        <v>0.147935212864018</v>
      </c>
    </row>
    <row r="14">
      <c r="B14" s="17" t="s">
        <v>92</v>
      </c>
      <c r="C14" s="16" t="n">
        <v>0.0662903797118221</v>
      </c>
      <c r="D14" s="16" t="n">
        <v>0.116576010603837</v>
      </c>
      <c r="E14" s="16" t="n">
        <v>0</v>
      </c>
      <c r="F14" s="16" t="n">
        <v>0.0781570345201239</v>
      </c>
      <c r="G14" s="16"/>
      <c r="H14" s="16" t="n">
        <v>0.215932905269222</v>
      </c>
      <c r="I14" s="16" t="n">
        <v>0.0682202359071169</v>
      </c>
      <c r="J14" s="16"/>
      <c r="K14" s="16" t="n">
        <v>0.0624642092697627</v>
      </c>
      <c r="L14" s="16"/>
      <c r="M14" s="16" t="n">
        <v>0.0753051471496589</v>
      </c>
      <c r="N14" s="16" t="n">
        <v>0.00795099987454486</v>
      </c>
      <c r="O14" s="16" t="n">
        <v>0.00541396438219832</v>
      </c>
      <c r="P14" s="16" t="n">
        <v>0.00962522638367261</v>
      </c>
      <c r="Q14" s="16"/>
      <c r="R14" s="16" t="n">
        <v>0.133026450848943</v>
      </c>
      <c r="S14" s="16" t="n">
        <v>0</v>
      </c>
      <c r="T14" s="16" t="n">
        <v>0.0453463535850439</v>
      </c>
      <c r="U14" s="16" t="n">
        <v>0</v>
      </c>
      <c r="V14" s="16" t="n">
        <v>0.125210120556799</v>
      </c>
      <c r="W14" s="16"/>
      <c r="X14" s="16" t="n">
        <v>0</v>
      </c>
      <c r="Y14" s="16" t="n">
        <v>0</v>
      </c>
      <c r="Z14" s="16" t="n">
        <v>0.0019319555918344</v>
      </c>
      <c r="AA14" s="16" t="n">
        <v>0.0815461406362993</v>
      </c>
      <c r="AB14" s="16" t="n">
        <v>0.00922344878712888</v>
      </c>
      <c r="AC14" s="16" t="n">
        <v>0</v>
      </c>
      <c r="AD14" s="16" t="n">
        <v>0.000905352304334002</v>
      </c>
      <c r="AE14" s="16"/>
      <c r="AF14" s="16" t="n">
        <v>0</v>
      </c>
      <c r="AG14" s="16" t="n">
        <v>0</v>
      </c>
      <c r="AH14" s="16" t="n">
        <v>0</v>
      </c>
      <c r="AI14" s="16" t="n">
        <v>0.0109902743080664</v>
      </c>
      <c r="AJ14" s="16" t="n">
        <v>0.00205192995697406</v>
      </c>
      <c r="AK14" s="16" t="n">
        <v>0.10290370753302</v>
      </c>
      <c r="AL14" s="16" t="n">
        <v>0</v>
      </c>
      <c r="AM14" s="16" t="n">
        <v>0</v>
      </c>
      <c r="AN14" s="16" t="n">
        <v>0</v>
      </c>
      <c r="AO14" s="16" t="n">
        <v>0</v>
      </c>
      <c r="AP14" s="16" t="n">
        <v>0</v>
      </c>
      <c r="AQ14" s="16"/>
      <c r="AR14" s="16" t="n">
        <v>0.104755167939669</v>
      </c>
      <c r="AS14" s="16" t="n">
        <v>0</v>
      </c>
      <c r="AT14" s="16" t="n">
        <v>0</v>
      </c>
    </row>
    <row r="15">
      <c r="B15" s="17" t="s">
        <v>224</v>
      </c>
      <c r="C15" s="23" t="n">
        <v>0.441393546144236</v>
      </c>
      <c r="D15" s="23" t="n">
        <v>0.397485478013391</v>
      </c>
      <c r="E15" s="23" t="n">
        <v>0.766912009633068</v>
      </c>
      <c r="F15" s="23" t="n">
        <v>0.36018021970872</v>
      </c>
      <c r="G15" s="23"/>
      <c r="H15" s="23" t="n">
        <v>0.598115693896811</v>
      </c>
      <c r="I15" s="23" t="n">
        <v>0.415372419788662</v>
      </c>
      <c r="J15" s="23"/>
      <c r="K15" s="23" t="n">
        <v>0.408111761047565</v>
      </c>
      <c r="L15" s="23"/>
      <c r="M15" s="23" t="n">
        <v>0.400769407708711</v>
      </c>
      <c r="N15" s="23" t="n">
        <v>0.685123870580412</v>
      </c>
      <c r="O15" s="23" t="n">
        <v>0.754630548614542</v>
      </c>
      <c r="P15" s="23" t="n">
        <v>0.785717944488805</v>
      </c>
      <c r="Q15" s="23"/>
      <c r="R15" s="23" t="n">
        <v>0.313144325546274</v>
      </c>
      <c r="S15" s="23" t="n">
        <v>0.800853535993124</v>
      </c>
      <c r="T15" s="23" t="n">
        <v>0.553884532148247</v>
      </c>
      <c r="U15" s="23" t="n">
        <v>0.398111541180682</v>
      </c>
      <c r="V15" s="23" t="n">
        <v>0.335014298017082</v>
      </c>
      <c r="W15" s="23"/>
      <c r="X15" s="23" t="n">
        <v>0.44869804949421</v>
      </c>
      <c r="Y15" s="23" t="n">
        <v>0.235972469692018</v>
      </c>
      <c r="Z15" s="23" t="n">
        <v>0.508990138277586</v>
      </c>
      <c r="AA15" s="23" t="n">
        <v>0.729556645901372</v>
      </c>
      <c r="AB15" s="23" t="n">
        <v>0.650070273219865</v>
      </c>
      <c r="AC15" s="23" t="n">
        <v>0.836470790517755</v>
      </c>
      <c r="AD15" s="23" t="n">
        <v>0.94352482038798</v>
      </c>
      <c r="AE15" s="23"/>
      <c r="AF15" s="23" t="n">
        <v>0.534397431250494</v>
      </c>
      <c r="AG15" s="23" t="n">
        <v>0.131187957925437</v>
      </c>
      <c r="AH15" s="23" t="n">
        <v>0.565504365109404</v>
      </c>
      <c r="AI15" s="23" t="n">
        <v>0.679565260953188</v>
      </c>
      <c r="AJ15" s="23" t="n">
        <v>0.361268649266589</v>
      </c>
      <c r="AK15" s="23" t="n">
        <v>0.497723057025923</v>
      </c>
      <c r="AL15" s="23" t="n">
        <v>0.480921027878459</v>
      </c>
      <c r="AM15" s="23" t="n">
        <v>0.364809117081688</v>
      </c>
      <c r="AN15" s="23" t="n">
        <v>0.493639171021786</v>
      </c>
      <c r="AO15" s="23" t="n">
        <v>0.427852193756887</v>
      </c>
      <c r="AP15" s="23" t="n">
        <v>0.857120608192013</v>
      </c>
      <c r="AQ15" s="23"/>
      <c r="AR15" s="23" t="n">
        <v>0.364262234425168</v>
      </c>
      <c r="AS15" s="23" t="n">
        <v>0.72613486641221</v>
      </c>
      <c r="AT15" s="23" t="n">
        <v>0.494095653295128</v>
      </c>
    </row>
    <row r="16">
      <c r="B16" s="17" t="s">
        <v>225</v>
      </c>
      <c r="C16" s="23" t="n">
        <v>0.358071876026097</v>
      </c>
      <c r="D16" s="23" t="n">
        <v>0.443358491369423</v>
      </c>
      <c r="E16" s="23" t="n">
        <v>0.0735548769432988</v>
      </c>
      <c r="F16" s="23" t="n">
        <v>0.42375481612188</v>
      </c>
      <c r="G16" s="23"/>
      <c r="H16" s="23" t="n">
        <v>0.0921275510200478</v>
      </c>
      <c r="I16" s="23" t="n">
        <v>0.389838572057836</v>
      </c>
      <c r="J16" s="23"/>
      <c r="K16" s="23" t="n">
        <v>0.481111953924994</v>
      </c>
      <c r="L16" s="23"/>
      <c r="M16" s="23" t="n">
        <v>0.393953779911741</v>
      </c>
      <c r="N16" s="23" t="n">
        <v>0.135095651022118</v>
      </c>
      <c r="O16" s="23" t="n">
        <v>0.102816742041231</v>
      </c>
      <c r="P16" s="23" t="n">
        <v>0.067928560233471</v>
      </c>
      <c r="Q16" s="23"/>
      <c r="R16" s="23" t="n">
        <v>0.532105803395772</v>
      </c>
      <c r="S16" s="23" t="n">
        <v>0.186134271266443</v>
      </c>
      <c r="T16" s="23" t="n">
        <v>0.325769632797986</v>
      </c>
      <c r="U16" s="23" t="n">
        <v>0.300841846497904</v>
      </c>
      <c r="V16" s="23" t="n">
        <v>0.429175516487667</v>
      </c>
      <c r="W16" s="23"/>
      <c r="X16" s="23" t="n">
        <v>0.366505951614649</v>
      </c>
      <c r="Y16" s="23" t="n">
        <v>0.649231692889032</v>
      </c>
      <c r="Z16" s="23" t="n">
        <v>0.364627909598178</v>
      </c>
      <c r="AA16" s="23" t="n">
        <v>0.0941009907834968</v>
      </c>
      <c r="AB16" s="23" t="n">
        <v>0.249962530178995</v>
      </c>
      <c r="AC16" s="23" t="n">
        <v>0.107859908151676</v>
      </c>
      <c r="AD16" s="23" t="n">
        <v>0.0455371354347596</v>
      </c>
      <c r="AE16" s="23"/>
      <c r="AF16" s="23" t="n">
        <v>0.430542702742817</v>
      </c>
      <c r="AG16" s="23" t="n">
        <v>0.866483279352135</v>
      </c>
      <c r="AH16" s="23" t="n">
        <v>0.433227029839416</v>
      </c>
      <c r="AI16" s="23" t="n">
        <v>0.276798602042669</v>
      </c>
      <c r="AJ16" s="23" t="n">
        <v>0.523990659680311</v>
      </c>
      <c r="AK16" s="23" t="n">
        <v>0.277630658854558</v>
      </c>
      <c r="AL16" s="23" t="n">
        <v>0.0417081380340901</v>
      </c>
      <c r="AM16" s="23" t="n">
        <v>0.247888675974968</v>
      </c>
      <c r="AN16" s="23" t="n">
        <v>0.471350681177067</v>
      </c>
      <c r="AO16" s="23" t="n">
        <v>0.56981431663591</v>
      </c>
      <c r="AP16" s="23" t="n">
        <v>0.142461664958863</v>
      </c>
      <c r="AQ16" s="23"/>
      <c r="AR16" s="23" t="n">
        <v>0.444483357190825</v>
      </c>
      <c r="AS16" s="23" t="n">
        <v>0.0166736575761051</v>
      </c>
      <c r="AT16" s="23" t="n">
        <v>0.310865081732419</v>
      </c>
    </row>
    <row r="17">
      <c r="B17" s="17" t="s">
        <v>123</v>
      </c>
      <c r="C17" s="24" t="n">
        <v>0.0833216701181388</v>
      </c>
      <c r="D17" s="24" t="n">
        <v>-0.0458730133560324</v>
      </c>
      <c r="E17" s="24" t="n">
        <v>0.693357132689769</v>
      </c>
      <c r="F17" s="24" t="n">
        <v>-0.0635745964131594</v>
      </c>
      <c r="G17" s="24"/>
      <c r="H17" s="24" t="n">
        <v>0.505988142876763</v>
      </c>
      <c r="I17" s="24" t="n">
        <v>0.0255338477308265</v>
      </c>
      <c r="J17" s="24"/>
      <c r="K17" s="24" t="n">
        <v>-0.0730001928774289</v>
      </c>
      <c r="L17" s="24"/>
      <c r="M17" s="24" t="n">
        <v>0.00681562779696965</v>
      </c>
      <c r="N17" s="24" t="n">
        <v>0.550028219558294</v>
      </c>
      <c r="O17" s="24" t="n">
        <v>0.651813806573311</v>
      </c>
      <c r="P17" s="24" t="n">
        <v>0.717789384255334</v>
      </c>
      <c r="Q17" s="24"/>
      <c r="R17" s="24" t="n">
        <v>-0.218961477849498</v>
      </c>
      <c r="S17" s="24" t="n">
        <v>0.614719264726681</v>
      </c>
      <c r="T17" s="24" t="n">
        <v>0.228114899350261</v>
      </c>
      <c r="U17" s="24" t="n">
        <v>0.0972696946827775</v>
      </c>
      <c r="V17" s="24" t="n">
        <v>-0.0941612184705847</v>
      </c>
      <c r="W17" s="24"/>
      <c r="X17" s="24" t="n">
        <v>0.0821920978795614</v>
      </c>
      <c r="Y17" s="24" t="n">
        <v>-0.413259223197014</v>
      </c>
      <c r="Z17" s="24" t="n">
        <v>0.144362228679409</v>
      </c>
      <c r="AA17" s="24" t="n">
        <v>0.635455655117876</v>
      </c>
      <c r="AB17" s="24" t="n">
        <v>0.40010774304087</v>
      </c>
      <c r="AC17" s="24" t="n">
        <v>0.728610882366079</v>
      </c>
      <c r="AD17" s="24" t="n">
        <v>0.897987684953221</v>
      </c>
      <c r="AE17" s="24"/>
      <c r="AF17" s="24" t="n">
        <v>0.103854728507677</v>
      </c>
      <c r="AG17" s="24" t="n">
        <v>-0.735295321426699</v>
      </c>
      <c r="AH17" s="24" t="n">
        <v>0.132277335269988</v>
      </c>
      <c r="AI17" s="24" t="n">
        <v>0.402766658910519</v>
      </c>
      <c r="AJ17" s="24" t="n">
        <v>-0.162722010413722</v>
      </c>
      <c r="AK17" s="24" t="n">
        <v>0.220092398171366</v>
      </c>
      <c r="AL17" s="24" t="n">
        <v>0.439212889844369</v>
      </c>
      <c r="AM17" s="24" t="n">
        <v>0.116920441106719</v>
      </c>
      <c r="AN17" s="24" t="n">
        <v>0.0222884898447189</v>
      </c>
      <c r="AO17" s="24" t="n">
        <v>-0.141962122879023</v>
      </c>
      <c r="AP17" s="24" t="n">
        <v>0.71465894323315</v>
      </c>
      <c r="AQ17" s="24"/>
      <c r="AR17" s="24" t="n">
        <v>-0.080221122765657</v>
      </c>
      <c r="AS17" s="24" t="n">
        <v>0.709461208836105</v>
      </c>
      <c r="AT17" s="24" t="n">
        <v>0.183230571562708</v>
      </c>
    </row>
    <row r="18">
      <c r="B18" s="18"/>
    </row>
    <row r="19">
      <c r="B19" t="s">
        <v>72</v>
      </c>
    </row>
    <row r="20">
      <c r="B20" t="s">
        <v>73</v>
      </c>
    </row>
    <row r="22">
      <c r="B22"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236</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227</v>
      </c>
      <c r="C9" s="16" t="n">
        <v>0.409679266179596</v>
      </c>
      <c r="D9" s="16" t="n">
        <v>0.286564940628564</v>
      </c>
      <c r="E9" s="16" t="n">
        <v>0.0174988076484451</v>
      </c>
      <c r="F9" s="16" t="n">
        <v>0.527414535239354</v>
      </c>
      <c r="G9" s="16"/>
      <c r="H9" s="16" t="n">
        <v>0.0516124026763839</v>
      </c>
      <c r="I9" s="16" t="n">
        <v>0.486505361201413</v>
      </c>
      <c r="J9" s="16"/>
      <c r="K9" s="16" t="n">
        <v>0.433980735032661</v>
      </c>
      <c r="L9" s="16"/>
      <c r="M9" s="16" t="n">
        <v>0.459474710011016</v>
      </c>
      <c r="N9" s="16" t="n">
        <v>0.0881806181654005</v>
      </c>
      <c r="O9" s="16" t="n">
        <v>0.0762855019354879</v>
      </c>
      <c r="P9" s="16" t="n">
        <v>0.0766538481197237</v>
      </c>
      <c r="Q9" s="16"/>
      <c r="R9" s="16" t="n">
        <v>0.542967513500277</v>
      </c>
      <c r="S9" s="16" t="n">
        <v>0.000908603686057079</v>
      </c>
      <c r="T9" s="16" t="n">
        <v>0.354927410365984</v>
      </c>
      <c r="U9" s="16" t="n">
        <v>0.400508448900623</v>
      </c>
      <c r="V9" s="16" t="n">
        <v>0.536526270156242</v>
      </c>
      <c r="W9" s="16"/>
      <c r="X9" s="16" t="n">
        <v>0.455630635989924</v>
      </c>
      <c r="Y9" s="16" t="n">
        <v>0.653526451130295</v>
      </c>
      <c r="Z9" s="16" t="n">
        <v>0.346503186094323</v>
      </c>
      <c r="AA9" s="16" t="n">
        <v>0.25475019861097</v>
      </c>
      <c r="AB9" s="16" t="n">
        <v>0.155447228897497</v>
      </c>
      <c r="AC9" s="16" t="n">
        <v>0.0558960198513094</v>
      </c>
      <c r="AD9" s="16" t="n">
        <v>0.0528246447345545</v>
      </c>
      <c r="AE9" s="16"/>
      <c r="AF9" s="16" t="n">
        <v>0.901144345495963</v>
      </c>
      <c r="AG9" s="16" t="n">
        <v>0.718943190974003</v>
      </c>
      <c r="AH9" s="16" t="n">
        <v>0.433808688318138</v>
      </c>
      <c r="AI9" s="16" t="n">
        <v>0.426092482281697</v>
      </c>
      <c r="AJ9" s="16" t="n">
        <v>0.403430820801084</v>
      </c>
      <c r="AK9" s="16" t="n">
        <v>0.45091450353592</v>
      </c>
      <c r="AL9" s="16" t="n">
        <v>0.414901161132014</v>
      </c>
      <c r="AM9" s="16" t="n">
        <v>0.0818659522330983</v>
      </c>
      <c r="AN9" s="16" t="n">
        <v>0.436737561854244</v>
      </c>
      <c r="AO9" s="16" t="n">
        <v>0.56981431663591</v>
      </c>
      <c r="AP9" s="16" t="n">
        <v>0.142461664958863</v>
      </c>
      <c r="AQ9" s="16"/>
      <c r="AR9" s="16" t="n">
        <v>0.516981112344525</v>
      </c>
      <c r="AS9" s="16" t="n">
        <v>0.0886767515878823</v>
      </c>
      <c r="AT9" s="16" t="n">
        <v>0.296665975862719</v>
      </c>
    </row>
    <row r="10">
      <c r="B10" s="17" t="s">
        <v>228</v>
      </c>
      <c r="C10" s="16" t="n">
        <v>0.172908052496824</v>
      </c>
      <c r="D10" s="16" t="n">
        <v>0.176759902356582</v>
      </c>
      <c r="E10" s="16" t="n">
        <v>0.216118210993092</v>
      </c>
      <c r="F10" s="16" t="n">
        <v>0.161033661306498</v>
      </c>
      <c r="G10" s="16"/>
      <c r="H10" s="16" t="n">
        <v>0.0423764825159257</v>
      </c>
      <c r="I10" s="16" t="n">
        <v>0.174308362125074</v>
      </c>
      <c r="J10" s="16"/>
      <c r="K10" s="16" t="n">
        <v>0.169940065580008</v>
      </c>
      <c r="L10" s="16"/>
      <c r="M10" s="16" t="n">
        <v>0.16998566069047</v>
      </c>
      <c r="N10" s="16" t="n">
        <v>0.149487064835249</v>
      </c>
      <c r="O10" s="16" t="n">
        <v>0.287138625518001</v>
      </c>
      <c r="P10" s="16" t="n">
        <v>0.355540894788591</v>
      </c>
      <c r="Q10" s="16"/>
      <c r="R10" s="16" t="n">
        <v>0</v>
      </c>
      <c r="S10" s="16" t="n">
        <v>0.0905977211772778</v>
      </c>
      <c r="T10" s="16" t="n">
        <v>0.164911328547472</v>
      </c>
      <c r="U10" s="16" t="n">
        <v>0.168935273063777</v>
      </c>
      <c r="V10" s="16" t="n">
        <v>0.23563558371336</v>
      </c>
      <c r="W10" s="16"/>
      <c r="X10" s="16" t="n">
        <v>0.274313891859858</v>
      </c>
      <c r="Y10" s="16" t="n">
        <v>0.065375242763458</v>
      </c>
      <c r="Z10" s="16" t="n">
        <v>0.155519107383476</v>
      </c>
      <c r="AA10" s="16" t="n">
        <v>0.107020566820248</v>
      </c>
      <c r="AB10" s="16" t="n">
        <v>0.227453200370054</v>
      </c>
      <c r="AC10" s="16" t="n">
        <v>0.708958742014483</v>
      </c>
      <c r="AD10" s="16" t="n">
        <v>0.0980930794248909</v>
      </c>
      <c r="AE10" s="16"/>
      <c r="AF10" s="16" t="n">
        <v>0.0304080059114635</v>
      </c>
      <c r="AG10" s="16" t="n">
        <v>0.013688691323426</v>
      </c>
      <c r="AH10" s="16" t="n">
        <v>0.0408702121157945</v>
      </c>
      <c r="AI10" s="16" t="n">
        <v>0.226767383077873</v>
      </c>
      <c r="AJ10" s="16" t="n">
        <v>0.0544901307565149</v>
      </c>
      <c r="AK10" s="16" t="n">
        <v>0.242278055346753</v>
      </c>
      <c r="AL10" s="16" t="n">
        <v>0.267577815425098</v>
      </c>
      <c r="AM10" s="16" t="n">
        <v>0.451344748538858</v>
      </c>
      <c r="AN10" s="16" t="n">
        <v>0.1547876131566</v>
      </c>
      <c r="AO10" s="16" t="n">
        <v>0.0193345732369666</v>
      </c>
      <c r="AP10" s="16" t="n">
        <v>0.00291890846170023</v>
      </c>
      <c r="AQ10" s="16"/>
      <c r="AR10" s="16" t="n">
        <v>0.104872994833426</v>
      </c>
      <c r="AS10" s="16" t="n">
        <v>0.197525037483698</v>
      </c>
      <c r="AT10" s="16" t="n">
        <v>0.339113374926045</v>
      </c>
    </row>
    <row r="11">
      <c r="B11" s="17" t="s">
        <v>229</v>
      </c>
      <c r="C11" s="16" t="n">
        <v>0.167213971948142</v>
      </c>
      <c r="D11" s="16" t="n">
        <v>0.165983425429324</v>
      </c>
      <c r="E11" s="16" t="n">
        <v>0.406330476552799</v>
      </c>
      <c r="F11" s="16" t="n">
        <v>0.104051234283159</v>
      </c>
      <c r="G11" s="16"/>
      <c r="H11" s="16" t="n">
        <v>0.263257275901539</v>
      </c>
      <c r="I11" s="16" t="n">
        <v>0.189174330328817</v>
      </c>
      <c r="J11" s="16"/>
      <c r="K11" s="16" t="n">
        <v>0.186251141616233</v>
      </c>
      <c r="L11" s="16"/>
      <c r="M11" s="16" t="n">
        <v>0.163218960836452</v>
      </c>
      <c r="N11" s="16" t="n">
        <v>0.156647098319242</v>
      </c>
      <c r="O11" s="16" t="n">
        <v>0.302890518079884</v>
      </c>
      <c r="P11" s="16" t="n">
        <v>0.23086187713659</v>
      </c>
      <c r="Q11" s="16"/>
      <c r="R11" s="16" t="n">
        <v>0.0182687981936608</v>
      </c>
      <c r="S11" s="16" t="n">
        <v>0.202931847740909</v>
      </c>
      <c r="T11" s="16" t="n">
        <v>0.276578115588757</v>
      </c>
      <c r="U11" s="16" t="n">
        <v>0.119901675961489</v>
      </c>
      <c r="V11" s="16" t="n">
        <v>0.156243195406732</v>
      </c>
      <c r="W11" s="16"/>
      <c r="X11" s="16" t="n">
        <v>0.204894064595292</v>
      </c>
      <c r="Y11" s="16" t="n">
        <v>0.0953128892723153</v>
      </c>
      <c r="Z11" s="16" t="n">
        <v>0.388534016580456</v>
      </c>
      <c r="AA11" s="16" t="n">
        <v>0.106485912641692</v>
      </c>
      <c r="AB11" s="16" t="n">
        <v>0.177461713903978</v>
      </c>
      <c r="AC11" s="16" t="n">
        <v>0.166192447840567</v>
      </c>
      <c r="AD11" s="16" t="n">
        <v>0.0452879688815565</v>
      </c>
      <c r="AE11" s="16"/>
      <c r="AF11" s="16" t="n">
        <v>0.0234910134943064</v>
      </c>
      <c r="AG11" s="16" t="n">
        <v>0.00123873335925484</v>
      </c>
      <c r="AH11" s="16" t="n">
        <v>0.290204820001605</v>
      </c>
      <c r="AI11" s="16" t="n">
        <v>0.246999685721382</v>
      </c>
      <c r="AJ11" s="16" t="n">
        <v>0.0296473815108822</v>
      </c>
      <c r="AK11" s="16" t="n">
        <v>0.207374828221812</v>
      </c>
      <c r="AL11" s="16" t="n">
        <v>0.459280835909677</v>
      </c>
      <c r="AM11" s="16" t="n">
        <v>0.316692402277666</v>
      </c>
      <c r="AN11" s="16" t="n">
        <v>0.00960367084280526</v>
      </c>
      <c r="AO11" s="16" t="n">
        <v>0.132095564646389</v>
      </c>
      <c r="AP11" s="16" t="n">
        <v>0.0052883021631853</v>
      </c>
      <c r="AQ11" s="16"/>
      <c r="AR11" s="16" t="n">
        <v>0.115168411537634</v>
      </c>
      <c r="AS11" s="16" t="n">
        <v>0.362952502878016</v>
      </c>
      <c r="AT11" s="16" t="n">
        <v>0.200870533432392</v>
      </c>
    </row>
    <row r="12">
      <c r="B12" s="17" t="s">
        <v>230</v>
      </c>
      <c r="C12" s="16" t="n">
        <v>0.137924856337693</v>
      </c>
      <c r="D12" s="16" t="n">
        <v>0.179759167802847</v>
      </c>
      <c r="E12" s="16" t="n">
        <v>0.404483072137888</v>
      </c>
      <c r="F12" s="16" t="n">
        <v>0.0626308715399103</v>
      </c>
      <c r="G12" s="16"/>
      <c r="H12" s="16" t="n">
        <v>0.269904858453411</v>
      </c>
      <c r="I12" s="16" t="n">
        <v>0.11280528643939</v>
      </c>
      <c r="J12" s="16"/>
      <c r="K12" s="16" t="n">
        <v>0.0848637511367824</v>
      </c>
      <c r="L12" s="16"/>
      <c r="M12" s="16" t="n">
        <v>0.12705068188833</v>
      </c>
      <c r="N12" s="16" t="n">
        <v>0.153156509407429</v>
      </c>
      <c r="O12" s="16" t="n">
        <v>0.365262344081096</v>
      </c>
      <c r="P12" s="16" t="n">
        <v>0.304626489341103</v>
      </c>
      <c r="Q12" s="16"/>
      <c r="R12" s="16" t="n">
        <v>0.00246902936305168</v>
      </c>
      <c r="S12" s="16" t="n">
        <v>0.207542157617683</v>
      </c>
      <c r="T12" s="16" t="n">
        <v>0.133645726940087</v>
      </c>
      <c r="U12" s="16" t="n">
        <v>0.235356803770891</v>
      </c>
      <c r="V12" s="16" t="n">
        <v>0.0866561497162281</v>
      </c>
      <c r="W12" s="16"/>
      <c r="X12" s="16" t="n">
        <v>0.114064537649346</v>
      </c>
      <c r="Y12" s="16" t="n">
        <v>0.214144410447032</v>
      </c>
      <c r="Z12" s="16" t="n">
        <v>0.0251430982675937</v>
      </c>
      <c r="AA12" s="16" t="n">
        <v>0.338508729171941</v>
      </c>
      <c r="AB12" s="16" t="n">
        <v>0.0989321449086785</v>
      </c>
      <c r="AC12" s="16" t="n">
        <v>0.140867956067574</v>
      </c>
      <c r="AD12" s="16" t="n">
        <v>0.0655695264094793</v>
      </c>
      <c r="AE12" s="16"/>
      <c r="AF12" s="16" t="n">
        <v>0.0575315657408227</v>
      </c>
      <c r="AG12" s="16" t="n">
        <v>0.00396920949149304</v>
      </c>
      <c r="AH12" s="16" t="n">
        <v>0.0565916042453087</v>
      </c>
      <c r="AI12" s="16" t="n">
        <v>0.0590637558436403</v>
      </c>
      <c r="AJ12" s="16" t="n">
        <v>0.0507412548223869</v>
      </c>
      <c r="AK12" s="16" t="n">
        <v>0.158047676952806</v>
      </c>
      <c r="AL12" s="16" t="n">
        <v>0.0434626541130873</v>
      </c>
      <c r="AM12" s="16" t="n">
        <v>0.218696692680368</v>
      </c>
      <c r="AN12" s="16" t="n">
        <v>0.130679445124804</v>
      </c>
      <c r="AO12" s="16" t="n">
        <v>0.12806529354585</v>
      </c>
      <c r="AP12" s="16" t="n">
        <v>0.546117442939553</v>
      </c>
      <c r="AQ12" s="16"/>
      <c r="AR12" s="16" t="n">
        <v>0.136349344400916</v>
      </c>
      <c r="AS12" s="16" t="n">
        <v>0.0573336344466294</v>
      </c>
      <c r="AT12" s="16" t="n">
        <v>0.18466384243879</v>
      </c>
    </row>
    <row r="13">
      <c r="B13" s="17" t="s">
        <v>231</v>
      </c>
      <c r="C13" s="16" t="n">
        <v>0.10986560166257</v>
      </c>
      <c r="D13" s="16" t="n">
        <v>0.228012982514302</v>
      </c>
      <c r="E13" s="16" t="n">
        <v>0.107735785451372</v>
      </c>
      <c r="F13" s="16" t="n">
        <v>0.0970781787301346</v>
      </c>
      <c r="G13" s="16"/>
      <c r="H13" s="16" t="n">
        <v>0.235662687260207</v>
      </c>
      <c r="I13" s="16" t="n">
        <v>0.105092526547434</v>
      </c>
      <c r="J13" s="16"/>
      <c r="K13" s="16" t="n">
        <v>0.0935966115847833</v>
      </c>
      <c r="L13" s="16"/>
      <c r="M13" s="16" t="n">
        <v>0.0997418868196913</v>
      </c>
      <c r="N13" s="16" t="n">
        <v>0.142975304051518</v>
      </c>
      <c r="O13" s="16" t="n">
        <v>0.253184837470676</v>
      </c>
      <c r="P13" s="16" t="n">
        <v>0.289426803725115</v>
      </c>
      <c r="Q13" s="16"/>
      <c r="R13" s="16" t="n">
        <v>0.170241757245124</v>
      </c>
      <c r="S13" s="16" t="n">
        <v>0.199557221326697</v>
      </c>
      <c r="T13" s="16" t="n">
        <v>0.121508563622719</v>
      </c>
      <c r="U13" s="16" t="n">
        <v>0.0810443839890641</v>
      </c>
      <c r="V13" s="16" t="n">
        <v>0.0863386444317881</v>
      </c>
      <c r="W13" s="16"/>
      <c r="X13" s="16" t="n">
        <v>0.0910137138187565</v>
      </c>
      <c r="Y13" s="16" t="n">
        <v>0.163769040522761</v>
      </c>
      <c r="Z13" s="16" t="n">
        <v>0.169570058703725</v>
      </c>
      <c r="AA13" s="16" t="n">
        <v>0.00592851290207348</v>
      </c>
      <c r="AB13" s="16" t="n">
        <v>0.0502712918121075</v>
      </c>
      <c r="AC13" s="16" t="n">
        <v>0.147908602919856</v>
      </c>
      <c r="AD13" s="16" t="n">
        <v>0.473648990945328</v>
      </c>
      <c r="AE13" s="16"/>
      <c r="AF13" s="16" t="n">
        <v>0.0681238021147388</v>
      </c>
      <c r="AG13" s="16" t="n">
        <v>0.00768270746142081</v>
      </c>
      <c r="AH13" s="16" t="n">
        <v>0.0247895477994378</v>
      </c>
      <c r="AI13" s="16" t="n">
        <v>0.173352319418516</v>
      </c>
      <c r="AJ13" s="16" t="n">
        <v>0.0541311080033316</v>
      </c>
      <c r="AK13" s="16" t="n">
        <v>0.147395305314578</v>
      </c>
      <c r="AL13" s="16" t="n">
        <v>0.26164348747191</v>
      </c>
      <c r="AM13" s="16" t="n">
        <v>0.108711792077607</v>
      </c>
      <c r="AN13" s="16" t="n">
        <v>0.0902872975422562</v>
      </c>
      <c r="AO13" s="16" t="n">
        <v>0.258227663022518</v>
      </c>
      <c r="AP13" s="16" t="n">
        <v>0</v>
      </c>
      <c r="AQ13" s="16"/>
      <c r="AR13" s="16" t="n">
        <v>0.0999944501367306</v>
      </c>
      <c r="AS13" s="16" t="n">
        <v>0.288150904441722</v>
      </c>
      <c r="AT13" s="16" t="n">
        <v>0.0416518489286426</v>
      </c>
    </row>
    <row r="14">
      <c r="B14" s="17" t="s">
        <v>232</v>
      </c>
      <c r="C14" s="16" t="n">
        <v>0.0758223131294187</v>
      </c>
      <c r="D14" s="16" t="n">
        <v>0.101247684805415</v>
      </c>
      <c r="E14" s="16" t="n">
        <v>0.15416696455574</v>
      </c>
      <c r="F14" s="16" t="n">
        <v>0.0522087791739915</v>
      </c>
      <c r="G14" s="16"/>
      <c r="H14" s="16" t="n">
        <v>0.0795472146202486</v>
      </c>
      <c r="I14" s="16" t="n">
        <v>0.0967391793344908</v>
      </c>
      <c r="J14" s="16"/>
      <c r="K14" s="16" t="n">
        <v>0.0722212941440224</v>
      </c>
      <c r="L14" s="16"/>
      <c r="M14" s="16" t="n">
        <v>0.0440051737708008</v>
      </c>
      <c r="N14" s="16" t="n">
        <v>0.274330163656312</v>
      </c>
      <c r="O14" s="16" t="n">
        <v>0.294439387748343</v>
      </c>
      <c r="P14" s="16" t="n">
        <v>0.352375868239499</v>
      </c>
      <c r="Q14" s="16"/>
      <c r="R14" s="16" t="n">
        <v>0</v>
      </c>
      <c r="S14" s="16" t="n">
        <v>0.11393184137401</v>
      </c>
      <c r="T14" s="16" t="n">
        <v>0.128073964490216</v>
      </c>
      <c r="U14" s="16" t="n">
        <v>0.0941578302207442</v>
      </c>
      <c r="V14" s="16" t="n">
        <v>0.0402300235870139</v>
      </c>
      <c r="W14" s="16"/>
      <c r="X14" s="16" t="n">
        <v>0.028048577375683</v>
      </c>
      <c r="Y14" s="16" t="n">
        <v>0.0182945266482126</v>
      </c>
      <c r="Z14" s="16" t="n">
        <v>0.402878449573168</v>
      </c>
      <c r="AA14" s="16" t="n">
        <v>0.0511308303726697</v>
      </c>
      <c r="AB14" s="16" t="n">
        <v>0.222245198437658</v>
      </c>
      <c r="AC14" s="16" t="n">
        <v>0.205982699315326</v>
      </c>
      <c r="AD14" s="16" t="n">
        <v>0.037752617356401</v>
      </c>
      <c r="AE14" s="16"/>
      <c r="AF14" s="16" t="n">
        <v>0.0136406052723053</v>
      </c>
      <c r="AG14" s="16" t="n">
        <v>0.0512893400690472</v>
      </c>
      <c r="AH14" s="16" t="n">
        <v>0.299229518669892</v>
      </c>
      <c r="AI14" s="16" t="n">
        <v>0.133704523231205</v>
      </c>
      <c r="AJ14" s="16" t="n">
        <v>0.190020744804382</v>
      </c>
      <c r="AK14" s="16" t="n">
        <v>0.0142952145957609</v>
      </c>
      <c r="AL14" s="16" t="n">
        <v>0.25820666790588</v>
      </c>
      <c r="AM14" s="16" t="n">
        <v>0.096535368286717</v>
      </c>
      <c r="AN14" s="16" t="n">
        <v>0.259851335694613</v>
      </c>
      <c r="AO14" s="16" t="n">
        <v>0.00201513555026944</v>
      </c>
      <c r="AP14" s="16" t="n">
        <v>0.000417726849123449</v>
      </c>
      <c r="AQ14" s="16"/>
      <c r="AR14" s="16" t="n">
        <v>0.0610634905251826</v>
      </c>
      <c r="AS14" s="16" t="n">
        <v>0.13444416797768</v>
      </c>
      <c r="AT14" s="16" t="n">
        <v>0.0837201827118214</v>
      </c>
    </row>
    <row r="15">
      <c r="B15" s="17" t="s">
        <v>233</v>
      </c>
      <c r="C15" s="16" t="n">
        <v>0.0741582527117505</v>
      </c>
      <c r="D15" s="16" t="n">
        <v>0.190913029392944</v>
      </c>
      <c r="E15" s="16" t="n">
        <v>0.193422183232962</v>
      </c>
      <c r="F15" s="16" t="n">
        <v>0.029391389132611</v>
      </c>
      <c r="G15" s="16"/>
      <c r="H15" s="16" t="n">
        <v>0.017750612523141</v>
      </c>
      <c r="I15" s="16" t="n">
        <v>0.0652455192976533</v>
      </c>
      <c r="J15" s="16"/>
      <c r="K15" s="16" t="n">
        <v>0.0594704573135118</v>
      </c>
      <c r="L15" s="16"/>
      <c r="M15" s="16" t="n">
        <v>0.0547630519350377</v>
      </c>
      <c r="N15" s="16" t="n">
        <v>0.171038512132373</v>
      </c>
      <c r="O15" s="16" t="n">
        <v>0.269378149396734</v>
      </c>
      <c r="P15" s="16" t="n">
        <v>0.3059774410002</v>
      </c>
      <c r="Q15" s="16"/>
      <c r="R15" s="16" t="n">
        <v>0.140433538938098</v>
      </c>
      <c r="S15" s="16" t="n">
        <v>0.198963292730472</v>
      </c>
      <c r="T15" s="16" t="n">
        <v>0.158677393648151</v>
      </c>
      <c r="U15" s="16" t="n">
        <v>0.0324306536325016</v>
      </c>
      <c r="V15" s="16" t="n">
        <v>0.0081557007194438</v>
      </c>
      <c r="W15" s="16"/>
      <c r="X15" s="16" t="n">
        <v>0.0613960354672487</v>
      </c>
      <c r="Y15" s="16" t="n">
        <v>0.00798740616903088</v>
      </c>
      <c r="Z15" s="16" t="n">
        <v>0.157355792052115</v>
      </c>
      <c r="AA15" s="16" t="n">
        <v>0.0236970488457735</v>
      </c>
      <c r="AB15" s="16" t="n">
        <v>0.158001031169543</v>
      </c>
      <c r="AC15" s="16" t="n">
        <v>0.0655491297204134</v>
      </c>
      <c r="AD15" s="16" t="n">
        <v>0.390434738895374</v>
      </c>
      <c r="AE15" s="16"/>
      <c r="AF15" s="16" t="n">
        <v>0.0227647966174226</v>
      </c>
      <c r="AG15" s="16" t="n">
        <v>0.0624829477016199</v>
      </c>
      <c r="AH15" s="16" t="n">
        <v>0.250666631275493</v>
      </c>
      <c r="AI15" s="16" t="n">
        <v>0.0292855305623451</v>
      </c>
      <c r="AJ15" s="16" t="n">
        <v>0.187517474600053</v>
      </c>
      <c r="AK15" s="16" t="n">
        <v>0.0331877227452574</v>
      </c>
      <c r="AL15" s="16" t="n">
        <v>0.0156079286955567</v>
      </c>
      <c r="AM15" s="16" t="n">
        <v>0.00571944761189635</v>
      </c>
      <c r="AN15" s="16" t="n">
        <v>0.0837517468229975</v>
      </c>
      <c r="AO15" s="16" t="n">
        <v>0.118398006927366</v>
      </c>
      <c r="AP15" s="16" t="n">
        <v>0.30682507416763</v>
      </c>
      <c r="AQ15" s="16"/>
      <c r="AR15" s="16" t="n">
        <v>0.0660317249804364</v>
      </c>
      <c r="AS15" s="16" t="n">
        <v>0.123440831433445</v>
      </c>
      <c r="AT15" s="16" t="n">
        <v>0.0695210768421214</v>
      </c>
    </row>
    <row r="16">
      <c r="B16" s="17" t="s">
        <v>234</v>
      </c>
      <c r="C16" s="16" t="n">
        <v>0.0623968278145457</v>
      </c>
      <c r="D16" s="16" t="n">
        <v>0.0626218722240434</v>
      </c>
      <c r="E16" s="16" t="n">
        <v>0.13732339165808</v>
      </c>
      <c r="F16" s="16" t="n">
        <v>0.0425359359356319</v>
      </c>
      <c r="G16" s="16"/>
      <c r="H16" s="16" t="n">
        <v>0.0545039939717933</v>
      </c>
      <c r="I16" s="16" t="n">
        <v>0.0479803992614079</v>
      </c>
      <c r="J16" s="16"/>
      <c r="K16" s="16" t="n">
        <v>0.0674877473327312</v>
      </c>
      <c r="L16" s="16"/>
      <c r="M16" s="16" t="n">
        <v>0.0449788348846536</v>
      </c>
      <c r="N16" s="16" t="n">
        <v>0.158157684255201</v>
      </c>
      <c r="O16" s="16" t="n">
        <v>0.204090943157419</v>
      </c>
      <c r="P16" s="16" t="n">
        <v>0.28941221154996</v>
      </c>
      <c r="Q16" s="16"/>
      <c r="R16" s="16" t="n">
        <v>0.133026450848943</v>
      </c>
      <c r="S16" s="16" t="n">
        <v>0.121024649593329</v>
      </c>
      <c r="T16" s="16" t="n">
        <v>0.0930628639626848</v>
      </c>
      <c r="U16" s="16" t="n">
        <v>0.0704630874855147</v>
      </c>
      <c r="V16" s="16" t="n">
        <v>0.0120694370297406</v>
      </c>
      <c r="W16" s="16"/>
      <c r="X16" s="16" t="n">
        <v>0.0609257527121002</v>
      </c>
      <c r="Y16" s="16" t="n">
        <v>0.0117106301925369</v>
      </c>
      <c r="Z16" s="16" t="n">
        <v>0.0449751821905103</v>
      </c>
      <c r="AA16" s="16" t="n">
        <v>0.0209457921056672</v>
      </c>
      <c r="AB16" s="16" t="n">
        <v>0.226284716300105</v>
      </c>
      <c r="AC16" s="16" t="n">
        <v>0.0397743075432548</v>
      </c>
      <c r="AD16" s="16" t="n">
        <v>0.100902947656049</v>
      </c>
      <c r="AE16" s="16"/>
      <c r="AF16" s="16" t="n">
        <v>0.0175066519910702</v>
      </c>
      <c r="AG16" s="16" t="n">
        <v>0.0215299869676654</v>
      </c>
      <c r="AH16" s="16" t="n">
        <v>0.0206434350791458</v>
      </c>
      <c r="AI16" s="16" t="n">
        <v>0.0742687527498023</v>
      </c>
      <c r="AJ16" s="16" t="n">
        <v>0.0367435480660551</v>
      </c>
      <c r="AK16" s="16" t="n">
        <v>0.0560790641901743</v>
      </c>
      <c r="AL16" s="16" t="n">
        <v>0.0468098507779495</v>
      </c>
      <c r="AM16" s="16" t="n">
        <v>0.0140121143865323</v>
      </c>
      <c r="AN16" s="16" t="n">
        <v>0.0821385039127978</v>
      </c>
      <c r="AO16" s="16" t="n">
        <v>0.130955384260436</v>
      </c>
      <c r="AP16" s="16" t="n">
        <v>0.157999565278693</v>
      </c>
      <c r="AQ16" s="16"/>
      <c r="AR16" s="16" t="n">
        <v>0.0443801106254364</v>
      </c>
      <c r="AS16" s="16" t="n">
        <v>0.205000096583226</v>
      </c>
      <c r="AT16" s="16" t="n">
        <v>0.0344960465081</v>
      </c>
    </row>
    <row r="17">
      <c r="B17" s="17" t="s">
        <v>92</v>
      </c>
      <c r="C17" s="16" t="n">
        <v>0.0527255290489465</v>
      </c>
      <c r="D17" s="16" t="n">
        <v>0.0170067022856344</v>
      </c>
      <c r="E17" s="16" t="n">
        <v>0.01592796125521</v>
      </c>
      <c r="F17" s="16" t="n">
        <v>0.0665034322132261</v>
      </c>
      <c r="G17" s="16"/>
      <c r="H17" s="16" t="n">
        <v>0.284007801924974</v>
      </c>
      <c r="I17" s="16" t="n">
        <v>0.0429022651113746</v>
      </c>
      <c r="J17" s="16"/>
      <c r="K17" s="16" t="n">
        <v>0.0413945530487642</v>
      </c>
      <c r="L17" s="16"/>
      <c r="M17" s="16" t="n">
        <v>0.0547630519350377</v>
      </c>
      <c r="N17" s="16" t="n">
        <v>0.0469150328567176</v>
      </c>
      <c r="O17" s="16" t="n">
        <v>0.0108279287643966</v>
      </c>
      <c r="P17" s="16" t="n">
        <v>0.0550949250552409</v>
      </c>
      <c r="Q17" s="16"/>
      <c r="R17" s="16" t="n">
        <v>0</v>
      </c>
      <c r="S17" s="16" t="n">
        <v>0</v>
      </c>
      <c r="T17" s="16" t="n">
        <v>0.0453463535850439</v>
      </c>
      <c r="U17" s="16" t="n">
        <v>0.00460343134229107</v>
      </c>
      <c r="V17" s="16" t="n">
        <v>0.103593743028331</v>
      </c>
      <c r="W17" s="16"/>
      <c r="X17" s="16" t="n">
        <v>0.0000681297507711179</v>
      </c>
      <c r="Y17" s="16" t="n">
        <v>0</v>
      </c>
      <c r="Z17" s="16" t="n">
        <v>0</v>
      </c>
      <c r="AA17" s="16" t="n">
        <v>0.0831533220122414</v>
      </c>
      <c r="AB17" s="16" t="n">
        <v>0.0192816823972998</v>
      </c>
      <c r="AC17" s="16" t="n">
        <v>0.00152320507075219</v>
      </c>
      <c r="AD17" s="16" t="n">
        <v>0.00723469442112935</v>
      </c>
      <c r="AE17" s="16"/>
      <c r="AF17" s="16" t="n">
        <v>0.0011545587732386</v>
      </c>
      <c r="AG17" s="16" t="n">
        <v>0</v>
      </c>
      <c r="AH17" s="16" t="n">
        <v>0</v>
      </c>
      <c r="AI17" s="16" t="n">
        <v>0.0127638775814891</v>
      </c>
      <c r="AJ17" s="16" t="n">
        <v>0.160440949502995</v>
      </c>
      <c r="AK17" s="16" t="n">
        <v>0.0345862756202288</v>
      </c>
      <c r="AL17" s="16" t="n">
        <v>0</v>
      </c>
      <c r="AM17" s="16" t="n">
        <v>0.00573594546897082</v>
      </c>
      <c r="AN17" s="16" t="n">
        <v>0</v>
      </c>
      <c r="AO17" s="16" t="n">
        <v>0.000318354056933719</v>
      </c>
      <c r="AP17" s="16" t="n">
        <v>0</v>
      </c>
      <c r="AQ17" s="16"/>
      <c r="AR17" s="16" t="n">
        <v>0.0610230679885252</v>
      </c>
      <c r="AS17" s="16" t="n">
        <v>0.0875284743575788</v>
      </c>
      <c r="AT17" s="16" t="n">
        <v>0.0124767968417547</v>
      </c>
    </row>
    <row r="18">
      <c r="B18" s="17" t="s">
        <v>235</v>
      </c>
      <c r="C18" s="22" t="n">
        <v>0.029613589628022</v>
      </c>
      <c r="D18" s="22" t="n">
        <v>0.00768032490570698</v>
      </c>
      <c r="E18" s="22" t="n">
        <v>0.00437890952987686</v>
      </c>
      <c r="F18" s="22" t="n">
        <v>0.0387725877021637</v>
      </c>
      <c r="G18" s="22"/>
      <c r="H18" s="22" t="n">
        <v>0.23654770022389</v>
      </c>
      <c r="I18" s="22" t="n">
        <v>0.0281386404565488</v>
      </c>
      <c r="J18" s="22"/>
      <c r="K18" s="22" t="n">
        <v>0.0315864534714775</v>
      </c>
      <c r="L18" s="22"/>
      <c r="M18" s="22" t="n">
        <v>0.032273634492711</v>
      </c>
      <c r="N18" s="22" t="n">
        <v>0.00795099987454486</v>
      </c>
      <c r="O18" s="22" t="n">
        <v>0.0260412395210317</v>
      </c>
      <c r="P18" s="22" t="n">
        <v>0.0134144007963032</v>
      </c>
      <c r="Q18" s="22"/>
      <c r="R18" s="22" t="n">
        <v>0</v>
      </c>
      <c r="S18" s="22" t="n">
        <v>0.0886915061584725</v>
      </c>
      <c r="T18" s="22" t="n">
        <v>0.000132964818344556</v>
      </c>
      <c r="U18" s="22" t="n">
        <v>0.043034866191313</v>
      </c>
      <c r="V18" s="22" t="n">
        <v>0.0265917934173265</v>
      </c>
      <c r="W18" s="22"/>
      <c r="X18" s="22" t="n">
        <v>0.0253379108199585</v>
      </c>
      <c r="Y18" s="22" t="n">
        <v>0.0467353443312104</v>
      </c>
      <c r="Z18" s="22" t="n">
        <v>0.00960108126416741</v>
      </c>
      <c r="AA18" s="22" t="n">
        <v>0.0815461406362993</v>
      </c>
      <c r="AB18" s="22" t="n">
        <v>0.00030373800386644</v>
      </c>
      <c r="AC18" s="22" t="n">
        <v>0</v>
      </c>
      <c r="AD18" s="22" t="n">
        <v>0.0228215265542017</v>
      </c>
      <c r="AE18" s="22"/>
      <c r="AF18" s="22" t="n">
        <v>0</v>
      </c>
      <c r="AG18" s="22" t="n">
        <v>0.149067213414624</v>
      </c>
      <c r="AH18" s="22" t="n">
        <v>0.216322685680347</v>
      </c>
      <c r="AI18" s="22" t="n">
        <v>0.00039467780434497</v>
      </c>
      <c r="AJ18" s="22" t="n">
        <v>0.000677673089635889</v>
      </c>
      <c r="AK18" s="22" t="n">
        <v>0.000583807460631582</v>
      </c>
      <c r="AL18" s="22" t="n">
        <v>0.0300507439197792</v>
      </c>
      <c r="AM18" s="22" t="n">
        <v>0</v>
      </c>
      <c r="AN18" s="22" t="n">
        <v>0</v>
      </c>
      <c r="AO18" s="22" t="n">
        <v>0</v>
      </c>
      <c r="AP18" s="22" t="n">
        <v>0</v>
      </c>
      <c r="AQ18" s="22"/>
      <c r="AR18" s="22" t="n">
        <v>0.0457544867211943</v>
      </c>
      <c r="AS18" s="22" t="n">
        <v>0.000430884844262536</v>
      </c>
      <c r="AT18" s="22" t="n">
        <v>0.00251785916262798</v>
      </c>
    </row>
    <row r="19">
      <c r="B19" s="18"/>
    </row>
    <row r="20">
      <c r="B20" t="s">
        <v>72</v>
      </c>
    </row>
    <row r="21">
      <c r="B21" t="s">
        <v>73</v>
      </c>
    </row>
    <row r="23">
      <c r="B23"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242</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237</v>
      </c>
      <c r="C9" s="16" t="n">
        <v>0.139770311968523</v>
      </c>
      <c r="D9" s="16" t="n">
        <v>0.255502113457958</v>
      </c>
      <c r="E9" s="16" t="n">
        <v>0.300020144946713</v>
      </c>
      <c r="F9" s="16" t="n">
        <v>0.0842687689612724</v>
      </c>
      <c r="G9" s="16"/>
      <c r="H9" s="16" t="n">
        <v>0.474401834083657</v>
      </c>
      <c r="I9" s="16" t="n">
        <v>0.0980496457477421</v>
      </c>
      <c r="J9" s="16"/>
      <c r="K9" s="16" t="n">
        <v>0.0723148487665388</v>
      </c>
      <c r="L9" s="16"/>
      <c r="M9" s="16" t="n">
        <v>0.106508586673709</v>
      </c>
      <c r="N9" s="16" t="n">
        <v>0.350818990529843</v>
      </c>
      <c r="O9" s="16" t="n">
        <v>0.391866788677541</v>
      </c>
      <c r="P9" s="16" t="n">
        <v>0.297295535359413</v>
      </c>
      <c r="Q9" s="16"/>
      <c r="R9" s="16" t="n">
        <v>0.180117874697331</v>
      </c>
      <c r="S9" s="16" t="n">
        <v>0.118433703642061</v>
      </c>
      <c r="T9" s="16" t="n">
        <v>0.16553306305089</v>
      </c>
      <c r="U9" s="16" t="n">
        <v>0.190286085685384</v>
      </c>
      <c r="V9" s="16" t="n">
        <v>0.0940759129363435</v>
      </c>
      <c r="W9" s="16"/>
      <c r="X9" s="16" t="n">
        <v>0.0796197671223585</v>
      </c>
      <c r="Y9" s="16" t="n">
        <v>0.0861164463305051</v>
      </c>
      <c r="Z9" s="16" t="n">
        <v>0.0602311254773778</v>
      </c>
      <c r="AA9" s="16" t="n">
        <v>0.438934497556694</v>
      </c>
      <c r="AB9" s="16" t="n">
        <v>0.280896893135283</v>
      </c>
      <c r="AC9" s="16" t="n">
        <v>0.134598169532708</v>
      </c>
      <c r="AD9" s="16" t="n">
        <v>0.455798572538323</v>
      </c>
      <c r="AE9" s="16"/>
      <c r="AF9" s="16" t="n">
        <v>0.0491919001693267</v>
      </c>
      <c r="AG9" s="16" t="n">
        <v>0.0677643387799112</v>
      </c>
      <c r="AH9" s="16" t="n">
        <v>0.296633073822375</v>
      </c>
      <c r="AI9" s="16" t="n">
        <v>0.188019100459106</v>
      </c>
      <c r="AJ9" s="16" t="n">
        <v>0.0423771606904158</v>
      </c>
      <c r="AK9" s="16" t="n">
        <v>0.092957598084892</v>
      </c>
      <c r="AL9" s="16" t="n">
        <v>0.0459922264685198</v>
      </c>
      <c r="AM9" s="16" t="n">
        <v>0.182206309612043</v>
      </c>
      <c r="AN9" s="16" t="n">
        <v>0.0799799406214521</v>
      </c>
      <c r="AO9" s="16" t="n">
        <v>0.160130826916978</v>
      </c>
      <c r="AP9" s="16" t="n">
        <v>0.559721255885174</v>
      </c>
      <c r="AQ9" s="16"/>
      <c r="AR9" s="16" t="n">
        <v>0.0938618831014914</v>
      </c>
      <c r="AS9" s="16" t="n">
        <v>0.150522296265119</v>
      </c>
      <c r="AT9" s="16" t="n">
        <v>0.255017888989984</v>
      </c>
    </row>
    <row r="10">
      <c r="B10" s="17" t="s">
        <v>238</v>
      </c>
      <c r="C10" s="16" t="n">
        <v>0.219310775977992</v>
      </c>
      <c r="D10" s="16" t="n">
        <v>0.0903203524005016</v>
      </c>
      <c r="E10" s="16" t="n">
        <v>0.451078257422439</v>
      </c>
      <c r="F10" s="16" t="n">
        <v>0.17253107439734</v>
      </c>
      <c r="G10" s="16"/>
      <c r="H10" s="16" t="n">
        <v>0.115426811581494</v>
      </c>
      <c r="I10" s="16" t="n">
        <v>0.163483699245653</v>
      </c>
      <c r="J10" s="16"/>
      <c r="K10" s="16" t="n">
        <v>0.347397644630664</v>
      </c>
      <c r="L10" s="16"/>
      <c r="M10" s="16" t="n">
        <v>0.208197795721106</v>
      </c>
      <c r="N10" s="16" t="n">
        <v>0.26932898880854</v>
      </c>
      <c r="O10" s="16" t="n">
        <v>0.355831212580132</v>
      </c>
      <c r="P10" s="16" t="n">
        <v>0.326912216201145</v>
      </c>
      <c r="Q10" s="16"/>
      <c r="R10" s="16" t="n">
        <v>0.133026450848943</v>
      </c>
      <c r="S10" s="16" t="n">
        <v>0.318224008332542</v>
      </c>
      <c r="T10" s="16" t="n">
        <v>0.281061112129258</v>
      </c>
      <c r="U10" s="16" t="n">
        <v>0.360021828788051</v>
      </c>
      <c r="V10" s="16" t="n">
        <v>0.0889894497173308</v>
      </c>
      <c r="W10" s="16"/>
      <c r="X10" s="16" t="n">
        <v>0.250628065793659</v>
      </c>
      <c r="Y10" s="16" t="n">
        <v>0.10868943172348</v>
      </c>
      <c r="Z10" s="16" t="n">
        <v>0.652062872939875</v>
      </c>
      <c r="AA10" s="16" t="n">
        <v>0.114879488703356</v>
      </c>
      <c r="AB10" s="16" t="n">
        <v>0.306342889126724</v>
      </c>
      <c r="AC10" s="16" t="n">
        <v>0.113003696829837</v>
      </c>
      <c r="AD10" s="16" t="n">
        <v>0.391325828941237</v>
      </c>
      <c r="AE10" s="16"/>
      <c r="AF10" s="16" t="n">
        <v>0.0460955825964745</v>
      </c>
      <c r="AG10" s="16" t="n">
        <v>0.0161760422286726</v>
      </c>
      <c r="AH10" s="16" t="n">
        <v>0.259796618037515</v>
      </c>
      <c r="AI10" s="16" t="n">
        <v>0.0313045647962565</v>
      </c>
      <c r="AJ10" s="16" t="n">
        <v>0.167588252100001</v>
      </c>
      <c r="AK10" s="16" t="n">
        <v>0.209489299546547</v>
      </c>
      <c r="AL10" s="16" t="n">
        <v>0.497486237983938</v>
      </c>
      <c r="AM10" s="16" t="n">
        <v>0.322610584517819</v>
      </c>
      <c r="AN10" s="16" t="n">
        <v>0.406924889120393</v>
      </c>
      <c r="AO10" s="16" t="n">
        <v>0.582226922713138</v>
      </c>
      <c r="AP10" s="16" t="n">
        <v>0.142461664958863</v>
      </c>
      <c r="AQ10" s="16"/>
      <c r="AR10" s="16" t="n">
        <v>0.150602785135637</v>
      </c>
      <c r="AS10" s="16" t="n">
        <v>0.543986547308741</v>
      </c>
      <c r="AT10" s="16" t="n">
        <v>0.228721051558676</v>
      </c>
    </row>
    <row r="11">
      <c r="B11" s="17" t="s">
        <v>239</v>
      </c>
      <c r="C11" s="16" t="n">
        <v>0.100248501362971</v>
      </c>
      <c r="D11" s="16" t="n">
        <v>0.112513019307734</v>
      </c>
      <c r="E11" s="16" t="n">
        <v>0.114246697426295</v>
      </c>
      <c r="F11" s="16" t="n">
        <v>0.0951567778656271</v>
      </c>
      <c r="G11" s="16"/>
      <c r="H11" s="16" t="n">
        <v>0.0318262543735471</v>
      </c>
      <c r="I11" s="16" t="n">
        <v>0.0602614587700487</v>
      </c>
      <c r="J11" s="16"/>
      <c r="K11" s="16" t="n">
        <v>0.0621724251214111</v>
      </c>
      <c r="L11" s="16"/>
      <c r="M11" s="16" t="n">
        <v>0.0849928303452351</v>
      </c>
      <c r="N11" s="16" t="n">
        <v>0.220183750470457</v>
      </c>
      <c r="O11" s="16" t="n">
        <v>0.124424018349487</v>
      </c>
      <c r="P11" s="16" t="n">
        <v>0.232037606267892</v>
      </c>
      <c r="Q11" s="16"/>
      <c r="R11" s="16" t="n">
        <v>0.0108617101045057</v>
      </c>
      <c r="S11" s="16" t="n">
        <v>0.193307350682162</v>
      </c>
      <c r="T11" s="16" t="n">
        <v>0.0921735250349234</v>
      </c>
      <c r="U11" s="16" t="n">
        <v>0.193716618397873</v>
      </c>
      <c r="V11" s="16" t="n">
        <v>0.0382287196488727</v>
      </c>
      <c r="W11" s="16"/>
      <c r="X11" s="16" t="n">
        <v>0.129758064515695</v>
      </c>
      <c r="Y11" s="16" t="n">
        <v>0.0612138948444489</v>
      </c>
      <c r="Z11" s="16" t="n">
        <v>0.0580867291246073</v>
      </c>
      <c r="AA11" s="16" t="n">
        <v>0.0975048611021349</v>
      </c>
      <c r="AB11" s="16" t="n">
        <v>0.122410724915917</v>
      </c>
      <c r="AC11" s="16" t="n">
        <v>0.0763869878449602</v>
      </c>
      <c r="AD11" s="16" t="n">
        <v>0.101173002046474</v>
      </c>
      <c r="AE11" s="16"/>
      <c r="AF11" s="16" t="n">
        <v>0.47532437326462</v>
      </c>
      <c r="AG11" s="16" t="n">
        <v>0.0480492146027889</v>
      </c>
      <c r="AH11" s="16" t="n">
        <v>0.00544550249597228</v>
      </c>
      <c r="AI11" s="16" t="n">
        <v>0.187388323233617</v>
      </c>
      <c r="AJ11" s="16" t="n">
        <v>0.0879673043255544</v>
      </c>
      <c r="AK11" s="16" t="n">
        <v>0.0435778224441362</v>
      </c>
      <c r="AL11" s="16" t="n">
        <v>0.0278168816213074</v>
      </c>
      <c r="AM11" s="16" t="n">
        <v>0.347820876552184</v>
      </c>
      <c r="AN11" s="16" t="n">
        <v>0.0461371350811744</v>
      </c>
      <c r="AO11" s="16" t="n">
        <v>0.0105422417827998</v>
      </c>
      <c r="AP11" s="16" t="n">
        <v>0</v>
      </c>
      <c r="AQ11" s="16"/>
      <c r="AR11" s="16" t="n">
        <v>0.0566736310662249</v>
      </c>
      <c r="AS11" s="16" t="n">
        <v>0.123245656153233</v>
      </c>
      <c r="AT11" s="16" t="n">
        <v>0.202878118556293</v>
      </c>
    </row>
    <row r="12">
      <c r="B12" s="17" t="s">
        <v>240</v>
      </c>
      <c r="C12" s="16" t="n">
        <v>0.0431845539427967</v>
      </c>
      <c r="D12" s="16" t="n">
        <v>0.131518158657272</v>
      </c>
      <c r="E12" s="16" t="n">
        <v>0.0646421775129854</v>
      </c>
      <c r="F12" s="16" t="n">
        <v>0.0275218883627991</v>
      </c>
      <c r="G12" s="16"/>
      <c r="H12" s="16" t="n">
        <v>0.0457565794679408</v>
      </c>
      <c r="I12" s="16" t="n">
        <v>0.0306153000886345</v>
      </c>
      <c r="J12" s="16"/>
      <c r="K12" s="16" t="n">
        <v>0.03455401788728</v>
      </c>
      <c r="L12" s="16"/>
      <c r="M12" s="16" t="n">
        <v>0.0440051737708008</v>
      </c>
      <c r="N12" s="16" t="n">
        <v>0.0332432385889936</v>
      </c>
      <c r="O12" s="16" t="n">
        <v>0.0531110614320233</v>
      </c>
      <c r="P12" s="16" t="n">
        <v>0.0367444107853157</v>
      </c>
      <c r="Q12" s="16"/>
      <c r="R12" s="16" t="n">
        <v>0</v>
      </c>
      <c r="S12" s="16" t="n">
        <v>0.0967186904560804</v>
      </c>
      <c r="T12" s="16" t="n">
        <v>0.104136133959438</v>
      </c>
      <c r="U12" s="16" t="n">
        <v>0.0042428971358224</v>
      </c>
      <c r="V12" s="16" t="n">
        <v>0.0278405463120446</v>
      </c>
      <c r="W12" s="16"/>
      <c r="X12" s="16" t="n">
        <v>0.0550379343754459</v>
      </c>
      <c r="Y12" s="16" t="n">
        <v>0.0516921283919249</v>
      </c>
      <c r="Z12" s="16" t="n">
        <v>0.00259762965620718</v>
      </c>
      <c r="AA12" s="16" t="n">
        <v>0.00713427077147971</v>
      </c>
      <c r="AB12" s="16" t="n">
        <v>0.115519783247166</v>
      </c>
      <c r="AC12" s="16" t="n">
        <v>0.052101748715141</v>
      </c>
      <c r="AD12" s="16" t="n">
        <v>0.0302084039589306</v>
      </c>
      <c r="AE12" s="16"/>
      <c r="AF12" s="16" t="n">
        <v>0</v>
      </c>
      <c r="AG12" s="16" t="n">
        <v>0</v>
      </c>
      <c r="AH12" s="16" t="n">
        <v>0.000634302525590071</v>
      </c>
      <c r="AI12" s="16" t="n">
        <v>0.0203709001213731</v>
      </c>
      <c r="AJ12" s="16" t="n">
        <v>0</v>
      </c>
      <c r="AK12" s="16" t="n">
        <v>0.0348850433049717</v>
      </c>
      <c r="AL12" s="16" t="n">
        <v>0.0144049714279993</v>
      </c>
      <c r="AM12" s="16" t="n">
        <v>0.0776829755708779</v>
      </c>
      <c r="AN12" s="16" t="n">
        <v>0.0381788042019554</v>
      </c>
      <c r="AO12" s="16" t="n">
        <v>0.118398006927366</v>
      </c>
      <c r="AP12" s="16" t="n">
        <v>0.1553554141971</v>
      </c>
      <c r="AQ12" s="16"/>
      <c r="AR12" s="16" t="n">
        <v>0.0483709746052143</v>
      </c>
      <c r="AS12" s="16" t="n">
        <v>0.0942861410710652</v>
      </c>
      <c r="AT12" s="16" t="n">
        <v>0.00251785916262798</v>
      </c>
    </row>
    <row r="13">
      <c r="B13" s="17" t="s">
        <v>241</v>
      </c>
      <c r="C13" s="16" t="n">
        <v>0.0787989240684279</v>
      </c>
      <c r="D13" s="16" t="n">
        <v>0.0323461280899558</v>
      </c>
      <c r="E13" s="16" t="n">
        <v>0</v>
      </c>
      <c r="F13" s="16" t="n">
        <v>0.104908924172334</v>
      </c>
      <c r="G13" s="16"/>
      <c r="H13" s="16" t="n">
        <v>0.0188426566152174</v>
      </c>
      <c r="I13" s="16" t="n">
        <v>0.112162459126302</v>
      </c>
      <c r="J13" s="16"/>
      <c r="K13" s="16" t="n">
        <v>0.0626458216329408</v>
      </c>
      <c r="L13" s="16"/>
      <c r="M13" s="16" t="n">
        <v>0.0860630253138959</v>
      </c>
      <c r="N13" s="16" t="n">
        <v>0.0318039994981794</v>
      </c>
      <c r="O13" s="16" t="n">
        <v>0.0314552039032301</v>
      </c>
      <c r="P13" s="16" t="n">
        <v>0.0265384187835699</v>
      </c>
      <c r="Q13" s="16"/>
      <c r="R13" s="16" t="n">
        <v>0</v>
      </c>
      <c r="S13" s="16" t="n">
        <v>0.177383012316945</v>
      </c>
      <c r="T13" s="16" t="n">
        <v>0.00294055096143996</v>
      </c>
      <c r="U13" s="16" t="n">
        <v>0.043034866191313</v>
      </c>
      <c r="V13" s="16" t="n">
        <v>0.129841068343498</v>
      </c>
      <c r="W13" s="16"/>
      <c r="X13" s="16" t="n">
        <v>0.130901569137243</v>
      </c>
      <c r="Y13" s="16" t="n">
        <v>0.0467353443312104</v>
      </c>
      <c r="Z13" s="16" t="n">
        <v>0</v>
      </c>
      <c r="AA13" s="16" t="n">
        <v>0.00687756897259808</v>
      </c>
      <c r="AB13" s="16" t="n">
        <v>0.132040941529302</v>
      </c>
      <c r="AC13" s="16" t="n">
        <v>0.566490172155291</v>
      </c>
      <c r="AD13" s="16" t="n">
        <v>0.00189264514746287</v>
      </c>
      <c r="AE13" s="16"/>
      <c r="AF13" s="16" t="n">
        <v>0</v>
      </c>
      <c r="AG13" s="16" t="n">
        <v>0</v>
      </c>
      <c r="AH13" s="16" t="n">
        <v>0.216904344159069</v>
      </c>
      <c r="AI13" s="16" t="n">
        <v>0.154714365879867</v>
      </c>
      <c r="AJ13" s="16" t="n">
        <v>0.243171607715427</v>
      </c>
      <c r="AK13" s="16" t="n">
        <v>0.0372025359031209</v>
      </c>
      <c r="AL13" s="16" t="n">
        <v>0.000551558811439841</v>
      </c>
      <c r="AM13" s="16" t="n">
        <v>0.00525988969129912</v>
      </c>
      <c r="AN13" s="16" t="n">
        <v>0.428779230975025</v>
      </c>
      <c r="AO13" s="16" t="n">
        <v>0.0103039947323507</v>
      </c>
      <c r="AP13" s="16" t="n">
        <v>0.142461664958863</v>
      </c>
      <c r="AQ13" s="16"/>
      <c r="AR13" s="16" t="n">
        <v>0.123436238190482</v>
      </c>
      <c r="AS13" s="16" t="n">
        <v>0.000646327266393804</v>
      </c>
      <c r="AT13" s="16" t="n">
        <v>0.00251785916262798</v>
      </c>
    </row>
    <row r="14">
      <c r="B14" s="17" t="s">
        <v>92</v>
      </c>
      <c r="C14" s="22" t="n">
        <v>0.41868693267929</v>
      </c>
      <c r="D14" s="22" t="n">
        <v>0.377800228086578</v>
      </c>
      <c r="E14" s="22" t="n">
        <v>0.0700127226915669</v>
      </c>
      <c r="F14" s="22" t="n">
        <v>0.515612566240628</v>
      </c>
      <c r="G14" s="22"/>
      <c r="H14" s="22" t="n">
        <v>0.313745863878143</v>
      </c>
      <c r="I14" s="22" t="n">
        <v>0.53542743702162</v>
      </c>
      <c r="J14" s="22"/>
      <c r="K14" s="22" t="n">
        <v>0.420915241961165</v>
      </c>
      <c r="L14" s="22"/>
      <c r="M14" s="22" t="n">
        <v>0.470232588175253</v>
      </c>
      <c r="N14" s="22" t="n">
        <v>0.0946210321039867</v>
      </c>
      <c r="O14" s="22" t="n">
        <v>0.0433117150575866</v>
      </c>
      <c r="P14" s="22" t="n">
        <v>0.0804718126026647</v>
      </c>
      <c r="Q14" s="22"/>
      <c r="R14" s="22" t="n">
        <v>0.67599396434922</v>
      </c>
      <c r="S14" s="22" t="n">
        <v>0.0959332345702094</v>
      </c>
      <c r="T14" s="22" t="n">
        <v>0.354155614864051</v>
      </c>
      <c r="U14" s="22" t="n">
        <v>0.208697703801557</v>
      </c>
      <c r="V14" s="22" t="n">
        <v>0.62102430304191</v>
      </c>
      <c r="W14" s="22"/>
      <c r="X14" s="22" t="n">
        <v>0.354054599055599</v>
      </c>
      <c r="Y14" s="22" t="n">
        <v>0.645552754378431</v>
      </c>
      <c r="Z14" s="22" t="n">
        <v>0.227021642801933</v>
      </c>
      <c r="AA14" s="22" t="n">
        <v>0.334669312893737</v>
      </c>
      <c r="AB14" s="22" t="n">
        <v>0.0427887680456081</v>
      </c>
      <c r="AC14" s="22" t="n">
        <v>0.0574192249220616</v>
      </c>
      <c r="AD14" s="22" t="n">
        <v>0.0196015473675717</v>
      </c>
      <c r="AE14" s="22"/>
      <c r="AF14" s="22" t="n">
        <v>0.429388143969578</v>
      </c>
      <c r="AG14" s="22" t="n">
        <v>0.868010404388627</v>
      </c>
      <c r="AH14" s="22" t="n">
        <v>0.220586158959479</v>
      </c>
      <c r="AI14" s="22" t="n">
        <v>0.418202745509781</v>
      </c>
      <c r="AJ14" s="22" t="n">
        <v>0.458895675168602</v>
      </c>
      <c r="AK14" s="22" t="n">
        <v>0.581887700716332</v>
      </c>
      <c r="AL14" s="22" t="n">
        <v>0.413748123686795</v>
      </c>
      <c r="AM14" s="22" t="n">
        <v>0.0644193640557769</v>
      </c>
      <c r="AN14" s="22" t="n">
        <v>0</v>
      </c>
      <c r="AO14" s="22" t="n">
        <v>0.118398006927366</v>
      </c>
      <c r="AP14" s="22" t="n">
        <v>0</v>
      </c>
      <c r="AQ14" s="22"/>
      <c r="AR14" s="22" t="n">
        <v>0.52705448790095</v>
      </c>
      <c r="AS14" s="22" t="n">
        <v>0.0873130319354475</v>
      </c>
      <c r="AT14" s="22" t="n">
        <v>0.308347222569791</v>
      </c>
    </row>
    <row r="15">
      <c r="B15" s="18"/>
    </row>
    <row r="16">
      <c r="B16" t="s">
        <v>72</v>
      </c>
    </row>
    <row r="17">
      <c r="B17" t="s">
        <v>73</v>
      </c>
    </row>
    <row r="19">
      <c r="B19"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s>
  <sheetData>
    <row r="2" ht="40" customHeight="1">
      <c r="D2" s="15" t="s">
        <v>251</v>
      </c>
    </row>
    <row r="6" ht="50" customHeight="1">
      <c r="B6" s="19" t="s">
        <v>15</v>
      </c>
      <c r="C6" s="19" t="s">
        <v>243</v>
      </c>
      <c r="D6" s="19" t="s">
        <v>244</v>
      </c>
      <c r="E6" s="19" t="s">
        <v>245</v>
      </c>
      <c r="F6" s="19" t="s">
        <v>246</v>
      </c>
      <c r="G6" s="19" t="s">
        <v>247</v>
      </c>
      <c r="H6" s="19" t="s">
        <v>248</v>
      </c>
      <c r="I6" s="19" t="s">
        <v>249</v>
      </c>
    </row>
    <row r="7">
      <c r="B7" s="17" t="s">
        <v>219</v>
      </c>
      <c r="C7" s="16" t="n">
        <v>0.384064065402525</v>
      </c>
      <c r="D7" s="16" t="n">
        <v>0.184232707621622</v>
      </c>
      <c r="E7" s="16" t="n">
        <v>0.19893501452466</v>
      </c>
      <c r="F7" s="16" t="n">
        <v>0.12588980600376</v>
      </c>
      <c r="G7" s="16" t="n">
        <v>0.147075627036703</v>
      </c>
      <c r="H7" s="16" t="n">
        <v>0.307671035978446</v>
      </c>
      <c r="I7" s="16" t="n">
        <v>0.138802530974912</v>
      </c>
    </row>
    <row r="8">
      <c r="B8" s="17" t="s">
        <v>220</v>
      </c>
      <c r="C8" s="16" t="n">
        <v>0.461714029515854</v>
      </c>
      <c r="D8" s="16" t="n">
        <v>0.284955478994508</v>
      </c>
      <c r="E8" s="16" t="n">
        <v>0.37842328776637</v>
      </c>
      <c r="F8" s="16" t="n">
        <v>0.369890158573348</v>
      </c>
      <c r="G8" s="16" t="n">
        <v>0.384777742682687</v>
      </c>
      <c r="H8" s="16" t="n">
        <v>0.284435039335707</v>
      </c>
      <c r="I8" s="16" t="n">
        <v>0.370369205898684</v>
      </c>
    </row>
    <row r="9">
      <c r="B9" s="17" t="s">
        <v>250</v>
      </c>
      <c r="C9" s="16" t="n">
        <v>0.0865699639653243</v>
      </c>
      <c r="D9" s="16" t="n">
        <v>0.313196175718519</v>
      </c>
      <c r="E9" s="16" t="n">
        <v>0.229675807644366</v>
      </c>
      <c r="F9" s="16" t="n">
        <v>0.268203696518191</v>
      </c>
      <c r="G9" s="16" t="n">
        <v>0.210392669600477</v>
      </c>
      <c r="H9" s="16" t="n">
        <v>0.134782309341037</v>
      </c>
      <c r="I9" s="16" t="n">
        <v>0.185642111471289</v>
      </c>
    </row>
    <row r="10">
      <c r="B10" s="17" t="s">
        <v>222</v>
      </c>
      <c r="C10" s="16" t="n">
        <v>0.025199036921633</v>
      </c>
      <c r="D10" s="16" t="n">
        <v>0.106631428373355</v>
      </c>
      <c r="E10" s="16" t="n">
        <v>0.133501439151065</v>
      </c>
      <c r="F10" s="16" t="n">
        <v>0.128205744537458</v>
      </c>
      <c r="G10" s="16" t="n">
        <v>0.123250776403589</v>
      </c>
      <c r="H10" s="16" t="n">
        <v>0.139760293976836</v>
      </c>
      <c r="I10" s="16" t="n">
        <v>0.15519492871915</v>
      </c>
    </row>
    <row r="11">
      <c r="B11" s="17" t="s">
        <v>223</v>
      </c>
      <c r="C11" s="16" t="n">
        <v>0.0424529041946637</v>
      </c>
      <c r="D11" s="16" t="n">
        <v>0.0818282366521896</v>
      </c>
      <c r="E11" s="16" t="n">
        <v>0.0590592718495242</v>
      </c>
      <c r="F11" s="16" t="n">
        <v>0.0670815049374117</v>
      </c>
      <c r="G11" s="16" t="n">
        <v>0.0731805370801054</v>
      </c>
      <c r="H11" s="16" t="n">
        <v>0.112929701983349</v>
      </c>
      <c r="I11" s="16" t="n">
        <v>0.108916500113425</v>
      </c>
    </row>
    <row r="12">
      <c r="B12" s="17" t="s">
        <v>92</v>
      </c>
      <c r="C12" s="16" t="n">
        <v>0</v>
      </c>
      <c r="D12" s="16" t="n">
        <v>0.0291559726398065</v>
      </c>
      <c r="E12" s="16" t="n">
        <v>0.000405179064015807</v>
      </c>
      <c r="F12" s="16" t="n">
        <v>0.0407290894298315</v>
      </c>
      <c r="G12" s="16" t="n">
        <v>0.0613226471964384</v>
      </c>
      <c r="H12" s="16" t="n">
        <v>0.020421619384624</v>
      </c>
      <c r="I12" s="16" t="n">
        <v>0.0410747228225391</v>
      </c>
    </row>
    <row r="13">
      <c r="B13" s="25" t="s">
        <v>224</v>
      </c>
      <c r="C13" s="23" t="n">
        <v>0.845778094918379</v>
      </c>
      <c r="D13" s="23" t="n">
        <v>0.46918818661613</v>
      </c>
      <c r="E13" s="23" t="n">
        <v>0.577358302291029</v>
      </c>
      <c r="F13" s="23" t="n">
        <v>0.495779964577108</v>
      </c>
      <c r="G13" s="23" t="n">
        <v>0.53185336971939</v>
      </c>
      <c r="H13" s="23" t="n">
        <v>0.592106075314154</v>
      </c>
      <c r="I13" s="23" t="n">
        <v>0.509171736873597</v>
      </c>
    </row>
    <row r="14">
      <c r="B14" s="25" t="s">
        <v>225</v>
      </c>
      <c r="C14" s="23" t="n">
        <v>0.0676519411162968</v>
      </c>
      <c r="D14" s="23" t="n">
        <v>0.188459665025544</v>
      </c>
      <c r="E14" s="23" t="n">
        <v>0.192560711000589</v>
      </c>
      <c r="F14" s="23" t="n">
        <v>0.19528724947487</v>
      </c>
      <c r="G14" s="23" t="n">
        <v>0.196431313483695</v>
      </c>
      <c r="H14" s="23" t="n">
        <v>0.252689995960185</v>
      </c>
      <c r="I14" s="23" t="n">
        <v>0.264111428832575</v>
      </c>
    </row>
    <row r="15">
      <c r="B15" s="25" t="s">
        <v>123</v>
      </c>
      <c r="C15" s="24" t="n">
        <v>0.778126153802082</v>
      </c>
      <c r="D15" s="24" t="n">
        <v>0.280728521590586</v>
      </c>
      <c r="E15" s="24" t="n">
        <v>0.38479759129044</v>
      </c>
      <c r="F15" s="24" t="n">
        <v>0.300492715102238</v>
      </c>
      <c r="G15" s="24" t="n">
        <v>0.335422056235695</v>
      </c>
      <c r="H15" s="24" t="n">
        <v>0.339416079353969</v>
      </c>
      <c r="I15" s="24" t="n">
        <v>0.245060308041021</v>
      </c>
    </row>
    <row r="16">
      <c r="B16" s="18" t="s">
        <v>252</v>
      </c>
      <c r="C16" s="18"/>
      <c r="D16" s="18"/>
      <c r="E16" s="18"/>
      <c r="F16" s="18"/>
      <c r="G16" s="18"/>
      <c r="H16" s="18"/>
      <c r="I16" s="18"/>
    </row>
    <row r="17">
      <c r="B17" t="s">
        <v>72</v>
      </c>
    </row>
    <row r="18">
      <c r="B18" t="s">
        <v>73</v>
      </c>
    </row>
    <row r="22">
      <c r="B22" s="9" t="str">
        <f>=HYPERLINK("#'Contents'!A1", "Return to Contents")</f>
      </c>
    </row>
  </sheetData>
  <mergeCells count="1">
    <mergeCell ref="D2:J2"/>
  </mergeCells>
  <pageMargins left="0.7" right="0.7" top="0.75" bottom="0.75" header="0.3" footer="0.3"/>
  <pageSetup paperSize="9" orientation="portrait" horizontalDpi="300" verticalDpi="300" r:id="rId2"/>
  <drawing r:id="rId1"/>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253</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386</v>
      </c>
      <c r="D7" s="11" t="n">
        <v>114</v>
      </c>
      <c r="E7" s="11" t="n">
        <v>168</v>
      </c>
      <c r="F7" s="11" t="n">
        <v>104</v>
      </c>
      <c r="G7" s="11"/>
      <c r="H7" s="11" t="n">
        <v>46</v>
      </c>
      <c r="I7" s="11" t="n">
        <v>261</v>
      </c>
      <c r="J7" s="11"/>
      <c r="K7" s="11" t="n">
        <v>104</v>
      </c>
      <c r="L7" s="11"/>
      <c r="M7" s="11" t="n">
        <v>28</v>
      </c>
      <c r="N7" s="11" t="n">
        <v>62</v>
      </c>
      <c r="O7" s="11" t="n">
        <v>99</v>
      </c>
      <c r="P7" s="11" t="n">
        <v>197</v>
      </c>
      <c r="Q7" s="11"/>
      <c r="R7" s="11" t="n">
        <v>10</v>
      </c>
      <c r="S7" s="11" t="n">
        <v>28</v>
      </c>
      <c r="T7" s="11" t="n">
        <v>94</v>
      </c>
      <c r="U7" s="11" t="n">
        <v>137</v>
      </c>
      <c r="V7" s="11" t="n">
        <v>117</v>
      </c>
      <c r="W7" s="11"/>
      <c r="X7" s="11" t="n">
        <v>24</v>
      </c>
      <c r="Y7" s="11" t="n">
        <v>26</v>
      </c>
      <c r="Z7" s="11" t="n">
        <v>37</v>
      </c>
      <c r="AA7" s="11" t="n">
        <v>38</v>
      </c>
      <c r="AB7" s="11" t="n">
        <v>106</v>
      </c>
      <c r="AC7" s="11" t="n">
        <v>50</v>
      </c>
      <c r="AD7" s="11" t="n">
        <v>95</v>
      </c>
      <c r="AE7" s="11"/>
      <c r="AF7" s="11" t="n">
        <v>37</v>
      </c>
      <c r="AG7" s="11" t="n">
        <v>26</v>
      </c>
      <c r="AH7" s="11" t="n">
        <v>41</v>
      </c>
      <c r="AI7" s="11" t="n">
        <v>55</v>
      </c>
      <c r="AJ7" s="11" t="n">
        <v>65</v>
      </c>
      <c r="AK7" s="11" t="n">
        <v>50</v>
      </c>
      <c r="AL7" s="11" t="n">
        <v>27</v>
      </c>
      <c r="AM7" s="11" t="n">
        <v>34</v>
      </c>
      <c r="AN7" s="11" t="n">
        <v>25</v>
      </c>
      <c r="AO7" s="11" t="n">
        <v>9</v>
      </c>
      <c r="AP7" s="11" t="n">
        <v>11</v>
      </c>
      <c r="AQ7" s="11"/>
      <c r="AR7" s="11" t="n">
        <v>177</v>
      </c>
      <c r="AS7" s="11" t="n">
        <v>148</v>
      </c>
      <c r="AT7" s="11" t="n">
        <v>61</v>
      </c>
    </row>
    <row r="8" ht="30" customHeight="1">
      <c r="B8" s="12" t="s">
        <v>21</v>
      </c>
      <c r="C8" s="12" t="n">
        <v>235</v>
      </c>
      <c r="D8" s="12" t="n">
        <v>19</v>
      </c>
      <c r="E8" s="12" t="n">
        <v>85</v>
      </c>
      <c r="F8" s="12" t="n">
        <v>131</v>
      </c>
      <c r="G8" s="12"/>
      <c r="H8" s="12" t="n">
        <v>14</v>
      </c>
      <c r="I8" s="12" t="n">
        <v>113</v>
      </c>
      <c r="J8" s="12"/>
      <c r="K8" s="12" t="n">
        <v>74</v>
      </c>
      <c r="L8" s="12"/>
      <c r="M8" s="12" t="n">
        <v>177</v>
      </c>
      <c r="N8" s="12" t="n">
        <v>41</v>
      </c>
      <c r="O8" s="12" t="n">
        <v>13</v>
      </c>
      <c r="P8" s="12" t="n">
        <v>3</v>
      </c>
      <c r="Q8" s="12"/>
      <c r="R8" s="12" t="n">
        <v>12</v>
      </c>
      <c r="S8" s="12" t="n">
        <v>34</v>
      </c>
      <c r="T8" s="12" t="n">
        <v>57</v>
      </c>
      <c r="U8" s="12" t="n">
        <v>90</v>
      </c>
      <c r="V8" s="12" t="n">
        <v>43</v>
      </c>
      <c r="W8" s="12"/>
      <c r="X8" s="12" t="n">
        <v>87</v>
      </c>
      <c r="Y8" s="12" t="n">
        <v>26</v>
      </c>
      <c r="Z8" s="12" t="n">
        <v>32</v>
      </c>
      <c r="AA8" s="12" t="n">
        <v>38</v>
      </c>
      <c r="AB8" s="12" t="n">
        <v>30</v>
      </c>
      <c r="AC8" s="12" t="n">
        <v>3</v>
      </c>
      <c r="AD8" s="12" t="n">
        <v>13</v>
      </c>
      <c r="AE8" s="12"/>
      <c r="AF8" s="12" t="n">
        <v>6</v>
      </c>
      <c r="AG8" s="12" t="n">
        <v>4</v>
      </c>
      <c r="AH8" s="12" t="n">
        <v>12</v>
      </c>
      <c r="AI8" s="12" t="n">
        <v>14</v>
      </c>
      <c r="AJ8" s="12" t="n">
        <v>12</v>
      </c>
      <c r="AK8" s="12" t="n">
        <v>48</v>
      </c>
      <c r="AL8" s="12" t="n">
        <v>13</v>
      </c>
      <c r="AM8" s="12" t="n">
        <v>63</v>
      </c>
      <c r="AN8" s="12" t="n">
        <v>6</v>
      </c>
      <c r="AO8" s="12" t="n">
        <v>30</v>
      </c>
      <c r="AP8" s="12" t="n">
        <v>24</v>
      </c>
      <c r="AQ8" s="12"/>
      <c r="AR8" s="12" t="n">
        <v>98</v>
      </c>
      <c r="AS8" s="12" t="n">
        <v>53</v>
      </c>
      <c r="AT8" s="12" t="n">
        <v>84</v>
      </c>
    </row>
    <row r="9">
      <c r="B9" s="17" t="s">
        <v>219</v>
      </c>
      <c r="C9" s="16" t="n">
        <v>0.384064065402525</v>
      </c>
      <c r="D9" s="16" t="n">
        <v>0.483254254799669</v>
      </c>
      <c r="E9" s="16" t="n">
        <v>0.454499463132069</v>
      </c>
      <c r="F9" s="16" t="n">
        <v>0.323621554427858</v>
      </c>
      <c r="G9" s="16"/>
      <c r="H9" s="16" t="n">
        <v>0.767062747772422</v>
      </c>
      <c r="I9" s="16" t="n">
        <v>0.459982859634952</v>
      </c>
      <c r="J9" s="16"/>
      <c r="K9" s="16" t="n">
        <v>0.487963276987238</v>
      </c>
      <c r="L9" s="16"/>
      <c r="M9" s="16" t="n">
        <v>0.308244203262914</v>
      </c>
      <c r="N9" s="16" t="n">
        <v>0.66228604799753</v>
      </c>
      <c r="O9" s="16" t="n">
        <v>0.534944118722551</v>
      </c>
      <c r="P9" s="16" t="n">
        <v>0.387425721861903</v>
      </c>
      <c r="Q9" s="16"/>
      <c r="R9" s="16" t="n">
        <v>0.555909010569994</v>
      </c>
      <c r="S9" s="16" t="n">
        <v>0.535908662932322</v>
      </c>
      <c r="T9" s="16" t="n">
        <v>0.736949512595709</v>
      </c>
      <c r="U9" s="16" t="n">
        <v>0.128824344812155</v>
      </c>
      <c r="V9" s="16" t="n">
        <v>0.285249317377181</v>
      </c>
      <c r="W9" s="16"/>
      <c r="X9" s="16" t="n">
        <v>0.195056787289729</v>
      </c>
      <c r="Y9" s="16" t="n">
        <v>0.345136289325661</v>
      </c>
      <c r="Z9" s="16" t="n">
        <v>0.460224035722923</v>
      </c>
      <c r="AA9" s="16" t="n">
        <v>0.334444599301833</v>
      </c>
      <c r="AB9" s="16" t="n">
        <v>0.797979130365867</v>
      </c>
      <c r="AC9" s="16" t="n">
        <v>0.431978482429684</v>
      </c>
      <c r="AD9" s="16" t="n">
        <v>0.505262277921337</v>
      </c>
      <c r="AE9" s="16"/>
      <c r="AF9" s="16" t="n">
        <v>0.0957583460284285</v>
      </c>
      <c r="AG9" s="16" t="n">
        <v>0.849859479861976</v>
      </c>
      <c r="AH9" s="16" t="n">
        <v>0.940481813007172</v>
      </c>
      <c r="AI9" s="16" t="n">
        <v>0.697239500697978</v>
      </c>
      <c r="AJ9" s="16" t="n">
        <v>0.346068555718665</v>
      </c>
      <c r="AK9" s="16" t="n">
        <v>0.42834634131813</v>
      </c>
      <c r="AL9" s="16" t="n">
        <v>0.421055789088776</v>
      </c>
      <c r="AM9" s="16" t="n">
        <v>0.342921485805312</v>
      </c>
      <c r="AN9" s="16" t="n">
        <v>0.832471187332683</v>
      </c>
      <c r="AO9" s="16" t="n">
        <v>0.226687568928627</v>
      </c>
      <c r="AP9" s="16" t="n">
        <v>0.0241254062916854</v>
      </c>
      <c r="AQ9" s="16"/>
      <c r="AR9" s="16" t="n">
        <v>0.372015519438838</v>
      </c>
      <c r="AS9" s="16" t="n">
        <v>0.64024511162293</v>
      </c>
      <c r="AT9" s="16" t="n">
        <v>0.236747053526548</v>
      </c>
    </row>
    <row r="10">
      <c r="B10" s="17" t="s">
        <v>220</v>
      </c>
      <c r="C10" s="16" t="n">
        <v>0.461714029515854</v>
      </c>
      <c r="D10" s="16" t="n">
        <v>0.399254478316083</v>
      </c>
      <c r="E10" s="16" t="n">
        <v>0.33095492542111</v>
      </c>
      <c r="F10" s="16" t="n">
        <v>0.556015242254703</v>
      </c>
      <c r="G10" s="16"/>
      <c r="H10" s="16" t="n">
        <v>0.138875171334881</v>
      </c>
      <c r="I10" s="16" t="n">
        <v>0.323012439781872</v>
      </c>
      <c r="J10" s="16"/>
      <c r="K10" s="16" t="n">
        <v>0.427374002897581</v>
      </c>
      <c r="L10" s="16"/>
      <c r="M10" s="16" t="n">
        <v>0.525394220097271</v>
      </c>
      <c r="N10" s="16" t="n">
        <v>0.233719721301782</v>
      </c>
      <c r="O10" s="16" t="n">
        <v>0.32587025166243</v>
      </c>
      <c r="P10" s="16" t="n">
        <v>0.425422665763317</v>
      </c>
      <c r="Q10" s="16"/>
      <c r="R10" s="16" t="n">
        <v>0.0335231721306966</v>
      </c>
      <c r="S10" s="16" t="n">
        <v>0.320690274329659</v>
      </c>
      <c r="T10" s="16" t="n">
        <v>0.161788969156951</v>
      </c>
      <c r="U10" s="16" t="n">
        <v>0.720546718969787</v>
      </c>
      <c r="V10" s="16" t="n">
        <v>0.543991199654732</v>
      </c>
      <c r="W10" s="16"/>
      <c r="X10" s="16" t="n">
        <v>0.672659133102963</v>
      </c>
      <c r="Y10" s="16" t="n">
        <v>0.457412865788859</v>
      </c>
      <c r="Z10" s="16" t="n">
        <v>0.208840720505765</v>
      </c>
      <c r="AA10" s="16" t="n">
        <v>0.662720703975915</v>
      </c>
      <c r="AB10" s="16" t="n">
        <v>0.12664354441554</v>
      </c>
      <c r="AC10" s="16" t="n">
        <v>0.515922663639542</v>
      </c>
      <c r="AD10" s="16" t="n">
        <v>0.0742319937569506</v>
      </c>
      <c r="AE10" s="16"/>
      <c r="AF10" s="16" t="n">
        <v>0.902218284213238</v>
      </c>
      <c r="AG10" s="16" t="n">
        <v>0.147103774392184</v>
      </c>
      <c r="AH10" s="16" t="n">
        <v>0.0538736725885461</v>
      </c>
      <c r="AI10" s="16" t="n">
        <v>0.261596810021632</v>
      </c>
      <c r="AJ10" s="16" t="n">
        <v>0.618253489445043</v>
      </c>
      <c r="AK10" s="16" t="n">
        <v>0.319544786102402</v>
      </c>
      <c r="AL10" s="16" t="n">
        <v>0.103786683517641</v>
      </c>
      <c r="AM10" s="16" t="n">
        <v>0.484952229020681</v>
      </c>
      <c r="AN10" s="16" t="n">
        <v>0.167528812667317</v>
      </c>
      <c r="AO10" s="16" t="n">
        <v>0.773312431071373</v>
      </c>
      <c r="AP10" s="16" t="n">
        <v>0.772990614719447</v>
      </c>
      <c r="AQ10" s="16"/>
      <c r="AR10" s="16" t="n">
        <v>0.406199035353964</v>
      </c>
      <c r="AS10" s="16" t="n">
        <v>0.141295487948003</v>
      </c>
      <c r="AT10" s="16" t="n">
        <v>0.727516711109654</v>
      </c>
    </row>
    <row r="11">
      <c r="B11" s="17" t="s">
        <v>250</v>
      </c>
      <c r="C11" s="16" t="n">
        <v>0.0865699639653243</v>
      </c>
      <c r="D11" s="16" t="n">
        <v>0.100734273035251</v>
      </c>
      <c r="E11" s="16" t="n">
        <v>0.148873912299491</v>
      </c>
      <c r="F11" s="16" t="n">
        <v>0.0439326015845658</v>
      </c>
      <c r="G11" s="16"/>
      <c r="H11" s="16" t="n">
        <v>0.0415157102507228</v>
      </c>
      <c r="I11" s="16" t="n">
        <v>0.125749766437235</v>
      </c>
      <c r="J11" s="16"/>
      <c r="K11" s="16" t="n">
        <v>0.0120624695330808</v>
      </c>
      <c r="L11" s="16"/>
      <c r="M11" s="16" t="n">
        <v>0.0831807883199074</v>
      </c>
      <c r="N11" s="16" t="n">
        <v>0.103994230700688</v>
      </c>
      <c r="O11" s="16" t="n">
        <v>0.0552527015155998</v>
      </c>
      <c r="P11" s="16" t="n">
        <v>0.172163344046204</v>
      </c>
      <c r="Q11" s="16"/>
      <c r="R11" s="16" t="n">
        <v>0.410567817299309</v>
      </c>
      <c r="S11" s="16" t="n">
        <v>0.143401062738018</v>
      </c>
      <c r="T11" s="16" t="n">
        <v>0.0153062332718338</v>
      </c>
      <c r="U11" s="16" t="n">
        <v>0.0974309644781024</v>
      </c>
      <c r="V11" s="16" t="n">
        <v>0.0256013339203111</v>
      </c>
      <c r="W11" s="16"/>
      <c r="X11" s="16" t="n">
        <v>0.0722171018375935</v>
      </c>
      <c r="Y11" s="16" t="n">
        <v>0.0149050055461454</v>
      </c>
      <c r="Z11" s="16" t="n">
        <v>0.180460496506747</v>
      </c>
      <c r="AA11" s="16" t="n">
        <v>0.000703764486317955</v>
      </c>
      <c r="AB11" s="16" t="n">
        <v>0.0646270505748154</v>
      </c>
      <c r="AC11" s="16" t="n">
        <v>0.052098853930774</v>
      </c>
      <c r="AD11" s="16" t="n">
        <v>0.396526345977255</v>
      </c>
      <c r="AE11" s="16"/>
      <c r="AF11" s="16" t="n">
        <v>0.00202336975833366</v>
      </c>
      <c r="AG11" s="16" t="n">
        <v>0.00303674574584054</v>
      </c>
      <c r="AH11" s="16" t="n">
        <v>0.0056445144042819</v>
      </c>
      <c r="AI11" s="16" t="n">
        <v>0.0393839460589166</v>
      </c>
      <c r="AJ11" s="16" t="n">
        <v>0.0345899008146538</v>
      </c>
      <c r="AK11" s="16" t="n">
        <v>0.151292250872925</v>
      </c>
      <c r="AL11" s="16" t="n">
        <v>0.445209572340616</v>
      </c>
      <c r="AM11" s="16" t="n">
        <v>0.0141821696779023</v>
      </c>
      <c r="AN11" s="16" t="n">
        <v>0</v>
      </c>
      <c r="AO11" s="16" t="n">
        <v>0</v>
      </c>
      <c r="AP11" s="16" t="n">
        <v>0.202883978988868</v>
      </c>
      <c r="AQ11" s="16"/>
      <c r="AR11" s="16" t="n">
        <v>0.122528923648139</v>
      </c>
      <c r="AS11" s="16" t="n">
        <v>0.118810667151135</v>
      </c>
      <c r="AT11" s="16" t="n">
        <v>0.0247350850315727</v>
      </c>
    </row>
    <row r="12">
      <c r="B12" s="17" t="s">
        <v>222</v>
      </c>
      <c r="C12" s="16" t="n">
        <v>0.025199036921633</v>
      </c>
      <c r="D12" s="16" t="n">
        <v>0.0167569938489971</v>
      </c>
      <c r="E12" s="16" t="n">
        <v>0.0656716991473298</v>
      </c>
      <c r="F12" s="16" t="n">
        <v>0.000098180096180096</v>
      </c>
      <c r="G12" s="16"/>
      <c r="H12" s="16" t="n">
        <v>0.0525463706419748</v>
      </c>
      <c r="I12" s="16" t="n">
        <v>0.00296580253493866</v>
      </c>
      <c r="J12" s="16"/>
      <c r="K12" s="16" t="n">
        <v>0.00833477808074836</v>
      </c>
      <c r="L12" s="16"/>
      <c r="M12" s="16" t="n">
        <v>0.0269149345841557</v>
      </c>
      <c r="N12" s="16" t="n">
        <v>0</v>
      </c>
      <c r="O12" s="16" t="n">
        <v>0.0839329280994195</v>
      </c>
      <c r="P12" s="16" t="n">
        <v>0.0149882683285757</v>
      </c>
      <c r="Q12" s="16"/>
      <c r="R12" s="16" t="n">
        <v>0</v>
      </c>
      <c r="S12" s="16" t="n">
        <v>0</v>
      </c>
      <c r="T12" s="16" t="n">
        <v>0.085955284975506</v>
      </c>
      <c r="U12" s="16" t="n">
        <v>0</v>
      </c>
      <c r="V12" s="16" t="n">
        <v>0.0243337920229198</v>
      </c>
      <c r="W12" s="16"/>
      <c r="X12" s="16" t="n">
        <v>0</v>
      </c>
      <c r="Y12" s="16" t="n">
        <v>0.182545839339335</v>
      </c>
      <c r="Z12" s="16" t="n">
        <v>0.00313095043418735</v>
      </c>
      <c r="AA12" s="16" t="n">
        <v>0.00213093223593424</v>
      </c>
      <c r="AB12" s="16" t="n">
        <v>0.0107502746437779</v>
      </c>
      <c r="AC12" s="16" t="n">
        <v>0</v>
      </c>
      <c r="AD12" s="16" t="n">
        <v>0.0239793823444573</v>
      </c>
      <c r="AE12" s="16"/>
      <c r="AF12" s="16" t="n">
        <v>0</v>
      </c>
      <c r="AG12" s="16" t="n">
        <v>0</v>
      </c>
      <c r="AH12" s="16" t="n">
        <v>0</v>
      </c>
      <c r="AI12" s="16" t="n">
        <v>0.00177974322147354</v>
      </c>
      <c r="AJ12" s="16" t="n">
        <v>0.00108805402163871</v>
      </c>
      <c r="AK12" s="16" t="n">
        <v>0.00168718425811911</v>
      </c>
      <c r="AL12" s="16" t="n">
        <v>0.0299479550529668</v>
      </c>
      <c r="AM12" s="16" t="n">
        <v>0.0755530264677886</v>
      </c>
      <c r="AN12" s="16" t="n">
        <v>0</v>
      </c>
      <c r="AO12" s="16" t="n">
        <v>0</v>
      </c>
      <c r="AP12" s="16" t="n">
        <v>0</v>
      </c>
      <c r="AQ12" s="16"/>
      <c r="AR12" s="16" t="n">
        <v>0.0503080425255805</v>
      </c>
      <c r="AS12" s="16" t="n">
        <v>0.00166763943566187</v>
      </c>
      <c r="AT12" s="16" t="n">
        <v>0.0110011503322252</v>
      </c>
    </row>
    <row r="13">
      <c r="B13" s="17" t="s">
        <v>223</v>
      </c>
      <c r="C13" s="16" t="n">
        <v>0.0424529041946637</v>
      </c>
      <c r="D13" s="16" t="n">
        <v>0</v>
      </c>
      <c r="E13" s="16" t="n">
        <v>0</v>
      </c>
      <c r="F13" s="16" t="n">
        <v>0.0763324216366938</v>
      </c>
      <c r="G13" s="16"/>
      <c r="H13" s="16" t="n">
        <v>0</v>
      </c>
      <c r="I13" s="16" t="n">
        <v>0.088289131611002</v>
      </c>
      <c r="J13" s="16"/>
      <c r="K13" s="16" t="n">
        <v>0.0642654725013521</v>
      </c>
      <c r="L13" s="16"/>
      <c r="M13" s="16" t="n">
        <v>0.0562658537357517</v>
      </c>
      <c r="N13" s="16" t="n">
        <v>0</v>
      </c>
      <c r="O13" s="16" t="n">
        <v>0</v>
      </c>
      <c r="P13" s="16" t="n">
        <v>0</v>
      </c>
      <c r="Q13" s="16"/>
      <c r="R13" s="16" t="n">
        <v>0</v>
      </c>
      <c r="S13" s="16" t="n">
        <v>0</v>
      </c>
      <c r="T13" s="16" t="n">
        <v>0</v>
      </c>
      <c r="U13" s="16" t="n">
        <v>0.0531979717399561</v>
      </c>
      <c r="V13" s="16" t="n">
        <v>0.120824357024856</v>
      </c>
      <c r="W13" s="16"/>
      <c r="X13" s="16" t="n">
        <v>0.0600669777697149</v>
      </c>
      <c r="Y13" s="16" t="n">
        <v>0</v>
      </c>
      <c r="Z13" s="16" t="n">
        <v>0.147343796830378</v>
      </c>
      <c r="AA13" s="16" t="n">
        <v>0</v>
      </c>
      <c r="AB13" s="16" t="n">
        <v>0</v>
      </c>
      <c r="AC13" s="16" t="n">
        <v>0</v>
      </c>
      <c r="AD13" s="16" t="n">
        <v>0</v>
      </c>
      <c r="AE13" s="16"/>
      <c r="AF13" s="16" t="n">
        <v>0</v>
      </c>
      <c r="AG13" s="16" t="n">
        <v>0</v>
      </c>
      <c r="AH13" s="16" t="n">
        <v>0</v>
      </c>
      <c r="AI13" s="16" t="n">
        <v>0</v>
      </c>
      <c r="AJ13" s="16" t="n">
        <v>0</v>
      </c>
      <c r="AK13" s="16" t="n">
        <v>0.0991294374484239</v>
      </c>
      <c r="AL13" s="16" t="n">
        <v>0</v>
      </c>
      <c r="AM13" s="16" t="n">
        <v>0.0823910890283155</v>
      </c>
      <c r="AN13" s="16" t="n">
        <v>0</v>
      </c>
      <c r="AO13" s="16" t="n">
        <v>0</v>
      </c>
      <c r="AP13" s="16" t="n">
        <v>0</v>
      </c>
      <c r="AQ13" s="16"/>
      <c r="AR13" s="16" t="n">
        <v>0.0489484790334779</v>
      </c>
      <c r="AS13" s="16" t="n">
        <v>0.0979810938422695</v>
      </c>
      <c r="AT13" s="16" t="n">
        <v>0</v>
      </c>
    </row>
    <row r="14">
      <c r="B14" s="17" t="s">
        <v>92</v>
      </c>
      <c r="C14" s="16" t="n">
        <v>0</v>
      </c>
      <c r="D14" s="16" t="n">
        <v>0</v>
      </c>
      <c r="E14" s="16" t="n">
        <v>0</v>
      </c>
      <c r="F14" s="16" t="n">
        <v>0</v>
      </c>
      <c r="G14" s="16"/>
      <c r="H14" s="16" t="n">
        <v>0</v>
      </c>
      <c r="I14" s="16" t="n">
        <v>0</v>
      </c>
      <c r="J14" s="16"/>
      <c r="K14" s="16" t="n">
        <v>0</v>
      </c>
      <c r="L14" s="16"/>
      <c r="M14" s="16" t="n">
        <v>0</v>
      </c>
      <c r="N14" s="16" t="n">
        <v>0</v>
      </c>
      <c r="O14" s="16" t="n">
        <v>0</v>
      </c>
      <c r="P14" s="16" t="n">
        <v>0</v>
      </c>
      <c r="Q14" s="16"/>
      <c r="R14" s="16" t="n">
        <v>0</v>
      </c>
      <c r="S14" s="16" t="n">
        <v>0</v>
      </c>
      <c r="T14" s="16" t="n">
        <v>0</v>
      </c>
      <c r="U14" s="16" t="n">
        <v>0</v>
      </c>
      <c r="V14" s="16" t="n">
        <v>0</v>
      </c>
      <c r="W14" s="16"/>
      <c r="X14" s="16" t="n">
        <v>0</v>
      </c>
      <c r="Y14" s="16" t="n">
        <v>0</v>
      </c>
      <c r="Z14" s="16" t="n">
        <v>0</v>
      </c>
      <c r="AA14" s="16" t="n">
        <v>0</v>
      </c>
      <c r="AB14" s="16" t="n">
        <v>0</v>
      </c>
      <c r="AC14" s="16" t="n">
        <v>0</v>
      </c>
      <c r="AD14" s="16" t="n">
        <v>0</v>
      </c>
      <c r="AE14" s="16"/>
      <c r="AF14" s="16" t="n">
        <v>0</v>
      </c>
      <c r="AG14" s="16" t="n">
        <v>0</v>
      </c>
      <c r="AH14" s="16" t="n">
        <v>0</v>
      </c>
      <c r="AI14" s="16" t="n">
        <v>0</v>
      </c>
      <c r="AJ14" s="16" t="n">
        <v>0</v>
      </c>
      <c r="AK14" s="16" t="n">
        <v>0</v>
      </c>
      <c r="AL14" s="16" t="n">
        <v>0</v>
      </c>
      <c r="AM14" s="16" t="n">
        <v>0</v>
      </c>
      <c r="AN14" s="16" t="n">
        <v>0</v>
      </c>
      <c r="AO14" s="16" t="n">
        <v>0</v>
      </c>
      <c r="AP14" s="16" t="n">
        <v>0</v>
      </c>
      <c r="AQ14" s="16"/>
      <c r="AR14" s="16" t="n">
        <v>0</v>
      </c>
      <c r="AS14" s="16" t="n">
        <v>0</v>
      </c>
      <c r="AT14" s="16" t="n">
        <v>0</v>
      </c>
    </row>
    <row r="15">
      <c r="B15" s="17" t="s">
        <v>224</v>
      </c>
      <c r="C15" s="23" t="n">
        <v>0.845778094918379</v>
      </c>
      <c r="D15" s="23" t="n">
        <v>0.882508733115752</v>
      </c>
      <c r="E15" s="23" t="n">
        <v>0.785454388553179</v>
      </c>
      <c r="F15" s="23" t="n">
        <v>0.87963679668256</v>
      </c>
      <c r="G15" s="23"/>
      <c r="H15" s="23" t="n">
        <v>0.905937919107302</v>
      </c>
      <c r="I15" s="23" t="n">
        <v>0.782995299416824</v>
      </c>
      <c r="J15" s="23"/>
      <c r="K15" s="23" t="n">
        <v>0.915337279884819</v>
      </c>
      <c r="L15" s="23"/>
      <c r="M15" s="23" t="n">
        <v>0.833638423360185</v>
      </c>
      <c r="N15" s="23" t="n">
        <v>0.896005769299312</v>
      </c>
      <c r="O15" s="23" t="n">
        <v>0.860814370384981</v>
      </c>
      <c r="P15" s="23" t="n">
        <v>0.81284838762522</v>
      </c>
      <c r="Q15" s="23"/>
      <c r="R15" s="23" t="n">
        <v>0.589432182700691</v>
      </c>
      <c r="S15" s="23" t="n">
        <v>0.856598937261982</v>
      </c>
      <c r="T15" s="23" t="n">
        <v>0.89873848175266</v>
      </c>
      <c r="U15" s="23" t="n">
        <v>0.849371063781941</v>
      </c>
      <c r="V15" s="23" t="n">
        <v>0.829240517031913</v>
      </c>
      <c r="W15" s="23"/>
      <c r="X15" s="23" t="n">
        <v>0.867715920392692</v>
      </c>
      <c r="Y15" s="23" t="n">
        <v>0.80254915511452</v>
      </c>
      <c r="Z15" s="23" t="n">
        <v>0.669064756228688</v>
      </c>
      <c r="AA15" s="23" t="n">
        <v>0.997165303277748</v>
      </c>
      <c r="AB15" s="23" t="n">
        <v>0.924622674781407</v>
      </c>
      <c r="AC15" s="23" t="n">
        <v>0.947901146069226</v>
      </c>
      <c r="AD15" s="23" t="n">
        <v>0.579494271678288</v>
      </c>
      <c r="AE15" s="23"/>
      <c r="AF15" s="23" t="n">
        <v>0.997976630241666</v>
      </c>
      <c r="AG15" s="23" t="n">
        <v>0.99696325425416</v>
      </c>
      <c r="AH15" s="23" t="n">
        <v>0.994355485595718</v>
      </c>
      <c r="AI15" s="23" t="n">
        <v>0.95883631071961</v>
      </c>
      <c r="AJ15" s="23" t="n">
        <v>0.964322045163707</v>
      </c>
      <c r="AK15" s="23" t="n">
        <v>0.747891127420532</v>
      </c>
      <c r="AL15" s="23" t="n">
        <v>0.524842472606417</v>
      </c>
      <c r="AM15" s="23" t="n">
        <v>0.827873714825994</v>
      </c>
      <c r="AN15" s="23" t="n">
        <v>1</v>
      </c>
      <c r="AO15" s="23" t="n">
        <v>1</v>
      </c>
      <c r="AP15" s="23" t="n">
        <v>0.797116021011132</v>
      </c>
      <c r="AQ15" s="23"/>
      <c r="AR15" s="23" t="n">
        <v>0.778214554792802</v>
      </c>
      <c r="AS15" s="23" t="n">
        <v>0.781540599570933</v>
      </c>
      <c r="AT15" s="23" t="n">
        <v>0.964263764636202</v>
      </c>
    </row>
    <row r="16">
      <c r="B16" s="17" t="s">
        <v>225</v>
      </c>
      <c r="C16" s="23" t="n">
        <v>0.0676519411162968</v>
      </c>
      <c r="D16" s="23" t="n">
        <v>0.0167569938489971</v>
      </c>
      <c r="E16" s="23" t="n">
        <v>0.0656716991473298</v>
      </c>
      <c r="F16" s="23" t="n">
        <v>0.0764306017328738</v>
      </c>
      <c r="G16" s="23"/>
      <c r="H16" s="23" t="n">
        <v>0.0525463706419748</v>
      </c>
      <c r="I16" s="23" t="n">
        <v>0.0912549341459407</v>
      </c>
      <c r="J16" s="23"/>
      <c r="K16" s="23" t="n">
        <v>0.0726002505821004</v>
      </c>
      <c r="L16" s="23"/>
      <c r="M16" s="23" t="n">
        <v>0.0831807883199074</v>
      </c>
      <c r="N16" s="23" t="n">
        <v>0</v>
      </c>
      <c r="O16" s="23" t="n">
        <v>0.0839329280994195</v>
      </c>
      <c r="P16" s="23" t="n">
        <v>0.0149882683285757</v>
      </c>
      <c r="Q16" s="23"/>
      <c r="R16" s="23" t="n">
        <v>0</v>
      </c>
      <c r="S16" s="23" t="n">
        <v>0</v>
      </c>
      <c r="T16" s="23" t="n">
        <v>0.085955284975506</v>
      </c>
      <c r="U16" s="23" t="n">
        <v>0.0531979717399561</v>
      </c>
      <c r="V16" s="23" t="n">
        <v>0.145158149047776</v>
      </c>
      <c r="W16" s="23"/>
      <c r="X16" s="23" t="n">
        <v>0.0600669777697149</v>
      </c>
      <c r="Y16" s="23" t="n">
        <v>0.182545839339335</v>
      </c>
      <c r="Z16" s="23" t="n">
        <v>0.150474747264565</v>
      </c>
      <c r="AA16" s="23" t="n">
        <v>0.00213093223593424</v>
      </c>
      <c r="AB16" s="23" t="n">
        <v>0.0107502746437779</v>
      </c>
      <c r="AC16" s="23" t="n">
        <v>0</v>
      </c>
      <c r="AD16" s="23" t="n">
        <v>0.0239793823444573</v>
      </c>
      <c r="AE16" s="23"/>
      <c r="AF16" s="23" t="n">
        <v>0</v>
      </c>
      <c r="AG16" s="23" t="n">
        <v>0</v>
      </c>
      <c r="AH16" s="23" t="n">
        <v>0</v>
      </c>
      <c r="AI16" s="23" t="n">
        <v>0.00177974322147354</v>
      </c>
      <c r="AJ16" s="23" t="n">
        <v>0.00108805402163871</v>
      </c>
      <c r="AK16" s="23" t="n">
        <v>0.100816621706543</v>
      </c>
      <c r="AL16" s="23" t="n">
        <v>0.0299479550529668</v>
      </c>
      <c r="AM16" s="23" t="n">
        <v>0.157944115496104</v>
      </c>
      <c r="AN16" s="23" t="n">
        <v>0</v>
      </c>
      <c r="AO16" s="23" t="n">
        <v>0</v>
      </c>
      <c r="AP16" s="23" t="n">
        <v>0</v>
      </c>
      <c r="AQ16" s="23"/>
      <c r="AR16" s="23" t="n">
        <v>0.0992565215590584</v>
      </c>
      <c r="AS16" s="23" t="n">
        <v>0.0996487332779314</v>
      </c>
      <c r="AT16" s="23" t="n">
        <v>0.0110011503322252</v>
      </c>
    </row>
    <row r="17">
      <c r="B17" s="17" t="s">
        <v>123</v>
      </c>
      <c r="C17" s="24" t="n">
        <v>0.778126153802082</v>
      </c>
      <c r="D17" s="24" t="n">
        <v>0.865751739266755</v>
      </c>
      <c r="E17" s="24" t="n">
        <v>0.719782689405849</v>
      </c>
      <c r="F17" s="24" t="n">
        <v>0.803206194949687</v>
      </c>
      <c r="G17" s="24"/>
      <c r="H17" s="24" t="n">
        <v>0.853391548465328</v>
      </c>
      <c r="I17" s="24" t="n">
        <v>0.691740365270883</v>
      </c>
      <c r="J17" s="24"/>
      <c r="K17" s="24" t="n">
        <v>0.842737029302718</v>
      </c>
      <c r="L17" s="24"/>
      <c r="M17" s="24" t="n">
        <v>0.750457635040278</v>
      </c>
      <c r="N17" s="24" t="n">
        <v>0.896005769299312</v>
      </c>
      <c r="O17" s="24" t="n">
        <v>0.776881442285561</v>
      </c>
      <c r="P17" s="24" t="n">
        <v>0.797860119296644</v>
      </c>
      <c r="Q17" s="24"/>
      <c r="R17" s="24" t="n">
        <v>0.589432182700691</v>
      </c>
      <c r="S17" s="24" t="n">
        <v>0.856598937261982</v>
      </c>
      <c r="T17" s="24" t="n">
        <v>0.812783196777154</v>
      </c>
      <c r="U17" s="24" t="n">
        <v>0.796173092041985</v>
      </c>
      <c r="V17" s="24" t="n">
        <v>0.684082367984137</v>
      </c>
      <c r="W17" s="24"/>
      <c r="X17" s="24" t="n">
        <v>0.807648942622977</v>
      </c>
      <c r="Y17" s="24" t="n">
        <v>0.620003315775186</v>
      </c>
      <c r="Z17" s="24" t="n">
        <v>0.518590008964123</v>
      </c>
      <c r="AA17" s="24" t="n">
        <v>0.995034371041814</v>
      </c>
      <c r="AB17" s="24" t="n">
        <v>0.913872400137629</v>
      </c>
      <c r="AC17" s="24" t="n">
        <v>0.947901146069226</v>
      </c>
      <c r="AD17" s="24" t="n">
        <v>0.555514889333831</v>
      </c>
      <c r="AE17" s="24"/>
      <c r="AF17" s="24" t="n">
        <v>0.997976630241666</v>
      </c>
      <c r="AG17" s="24" t="n">
        <v>0.99696325425416</v>
      </c>
      <c r="AH17" s="24" t="n">
        <v>0.994355485595718</v>
      </c>
      <c r="AI17" s="24" t="n">
        <v>0.957056567498136</v>
      </c>
      <c r="AJ17" s="24" t="n">
        <v>0.963233991142069</v>
      </c>
      <c r="AK17" s="24" t="n">
        <v>0.647074505713989</v>
      </c>
      <c r="AL17" s="24" t="n">
        <v>0.49489451755345</v>
      </c>
      <c r="AM17" s="24" t="n">
        <v>0.66992959932989</v>
      </c>
      <c r="AN17" s="24" t="n">
        <v>1</v>
      </c>
      <c r="AO17" s="24" t="n">
        <v>1</v>
      </c>
      <c r="AP17" s="24" t="n">
        <v>0.797116021011132</v>
      </c>
      <c r="AQ17" s="24"/>
      <c r="AR17" s="24" t="n">
        <v>0.678958033233744</v>
      </c>
      <c r="AS17" s="24" t="n">
        <v>0.681891866293002</v>
      </c>
      <c r="AT17" s="24" t="n">
        <v>0.953262614303977</v>
      </c>
    </row>
    <row r="18">
      <c r="B18" s="18" t="s">
        <v>252</v>
      </c>
    </row>
    <row r="19">
      <c r="B19" t="s">
        <v>72</v>
      </c>
    </row>
    <row r="20">
      <c r="B20" t="s">
        <v>73</v>
      </c>
    </row>
    <row r="22">
      <c r="B22"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254</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386</v>
      </c>
      <c r="D7" s="11" t="n">
        <v>114</v>
      </c>
      <c r="E7" s="11" t="n">
        <v>168</v>
      </c>
      <c r="F7" s="11" t="n">
        <v>104</v>
      </c>
      <c r="G7" s="11"/>
      <c r="H7" s="11" t="n">
        <v>46</v>
      </c>
      <c r="I7" s="11" t="n">
        <v>261</v>
      </c>
      <c r="J7" s="11"/>
      <c r="K7" s="11" t="n">
        <v>104</v>
      </c>
      <c r="L7" s="11"/>
      <c r="M7" s="11" t="n">
        <v>28</v>
      </c>
      <c r="N7" s="11" t="n">
        <v>62</v>
      </c>
      <c r="O7" s="11" t="n">
        <v>99</v>
      </c>
      <c r="P7" s="11" t="n">
        <v>197</v>
      </c>
      <c r="Q7" s="11"/>
      <c r="R7" s="11" t="n">
        <v>10</v>
      </c>
      <c r="S7" s="11" t="n">
        <v>28</v>
      </c>
      <c r="T7" s="11" t="n">
        <v>94</v>
      </c>
      <c r="U7" s="11" t="n">
        <v>137</v>
      </c>
      <c r="V7" s="11" t="n">
        <v>117</v>
      </c>
      <c r="W7" s="11"/>
      <c r="X7" s="11" t="n">
        <v>24</v>
      </c>
      <c r="Y7" s="11" t="n">
        <v>26</v>
      </c>
      <c r="Z7" s="11" t="n">
        <v>37</v>
      </c>
      <c r="AA7" s="11" t="n">
        <v>38</v>
      </c>
      <c r="AB7" s="11" t="n">
        <v>106</v>
      </c>
      <c r="AC7" s="11" t="n">
        <v>50</v>
      </c>
      <c r="AD7" s="11" t="n">
        <v>95</v>
      </c>
      <c r="AE7" s="11"/>
      <c r="AF7" s="11" t="n">
        <v>37</v>
      </c>
      <c r="AG7" s="11" t="n">
        <v>26</v>
      </c>
      <c r="AH7" s="11" t="n">
        <v>41</v>
      </c>
      <c r="AI7" s="11" t="n">
        <v>55</v>
      </c>
      <c r="AJ7" s="11" t="n">
        <v>65</v>
      </c>
      <c r="AK7" s="11" t="n">
        <v>50</v>
      </c>
      <c r="AL7" s="11" t="n">
        <v>27</v>
      </c>
      <c r="AM7" s="11" t="n">
        <v>34</v>
      </c>
      <c r="AN7" s="11" t="n">
        <v>25</v>
      </c>
      <c r="AO7" s="11" t="n">
        <v>9</v>
      </c>
      <c r="AP7" s="11" t="n">
        <v>11</v>
      </c>
      <c r="AQ7" s="11"/>
      <c r="AR7" s="11" t="n">
        <v>177</v>
      </c>
      <c r="AS7" s="11" t="n">
        <v>148</v>
      </c>
      <c r="AT7" s="11" t="n">
        <v>61</v>
      </c>
    </row>
    <row r="8" ht="30" customHeight="1">
      <c r="B8" s="12" t="s">
        <v>21</v>
      </c>
      <c r="C8" s="12" t="n">
        <v>235</v>
      </c>
      <c r="D8" s="12" t="n">
        <v>19</v>
      </c>
      <c r="E8" s="12" t="n">
        <v>85</v>
      </c>
      <c r="F8" s="12" t="n">
        <v>131</v>
      </c>
      <c r="G8" s="12"/>
      <c r="H8" s="12" t="n">
        <v>14</v>
      </c>
      <c r="I8" s="12" t="n">
        <v>113</v>
      </c>
      <c r="J8" s="12"/>
      <c r="K8" s="12" t="n">
        <v>74</v>
      </c>
      <c r="L8" s="12"/>
      <c r="M8" s="12" t="n">
        <v>177</v>
      </c>
      <c r="N8" s="12" t="n">
        <v>41</v>
      </c>
      <c r="O8" s="12" t="n">
        <v>13</v>
      </c>
      <c r="P8" s="12" t="n">
        <v>3</v>
      </c>
      <c r="Q8" s="12"/>
      <c r="R8" s="12" t="n">
        <v>12</v>
      </c>
      <c r="S8" s="12" t="n">
        <v>34</v>
      </c>
      <c r="T8" s="12" t="n">
        <v>57</v>
      </c>
      <c r="U8" s="12" t="n">
        <v>90</v>
      </c>
      <c r="V8" s="12" t="n">
        <v>43</v>
      </c>
      <c r="W8" s="12"/>
      <c r="X8" s="12" t="n">
        <v>87</v>
      </c>
      <c r="Y8" s="12" t="n">
        <v>26</v>
      </c>
      <c r="Z8" s="12" t="n">
        <v>32</v>
      </c>
      <c r="AA8" s="12" t="n">
        <v>38</v>
      </c>
      <c r="AB8" s="12" t="n">
        <v>30</v>
      </c>
      <c r="AC8" s="12" t="n">
        <v>3</v>
      </c>
      <c r="AD8" s="12" t="n">
        <v>13</v>
      </c>
      <c r="AE8" s="12"/>
      <c r="AF8" s="12" t="n">
        <v>6</v>
      </c>
      <c r="AG8" s="12" t="n">
        <v>4</v>
      </c>
      <c r="AH8" s="12" t="n">
        <v>12</v>
      </c>
      <c r="AI8" s="12" t="n">
        <v>14</v>
      </c>
      <c r="AJ8" s="12" t="n">
        <v>12</v>
      </c>
      <c r="AK8" s="12" t="n">
        <v>48</v>
      </c>
      <c r="AL8" s="12" t="n">
        <v>13</v>
      </c>
      <c r="AM8" s="12" t="n">
        <v>63</v>
      </c>
      <c r="AN8" s="12" t="n">
        <v>6</v>
      </c>
      <c r="AO8" s="12" t="n">
        <v>30</v>
      </c>
      <c r="AP8" s="12" t="n">
        <v>24</v>
      </c>
      <c r="AQ8" s="12"/>
      <c r="AR8" s="12" t="n">
        <v>98</v>
      </c>
      <c r="AS8" s="12" t="n">
        <v>53</v>
      </c>
      <c r="AT8" s="12" t="n">
        <v>84</v>
      </c>
    </row>
    <row r="9">
      <c r="B9" s="17" t="s">
        <v>219</v>
      </c>
      <c r="C9" s="16" t="n">
        <v>0.307671035978446</v>
      </c>
      <c r="D9" s="16" t="n">
        <v>0.177130251866292</v>
      </c>
      <c r="E9" s="16" t="n">
        <v>0.445984114612276</v>
      </c>
      <c r="F9" s="16" t="n">
        <v>0.236855120473229</v>
      </c>
      <c r="G9" s="16"/>
      <c r="H9" s="16" t="n">
        <v>0.409593754563684</v>
      </c>
      <c r="I9" s="16" t="n">
        <v>0.247780153541166</v>
      </c>
      <c r="J9" s="16"/>
      <c r="K9" s="16" t="n">
        <v>0.223035990230965</v>
      </c>
      <c r="L9" s="16"/>
      <c r="M9" s="16" t="n">
        <v>0.273779798726891</v>
      </c>
      <c r="N9" s="16" t="n">
        <v>0.441410440160975</v>
      </c>
      <c r="O9" s="16" t="n">
        <v>0.319551036346946</v>
      </c>
      <c r="P9" s="16" t="n">
        <v>0.408722140630153</v>
      </c>
      <c r="Q9" s="16"/>
      <c r="R9" s="16" t="n">
        <v>0.511731444404658</v>
      </c>
      <c r="S9" s="16" t="n">
        <v>0.190443163546958</v>
      </c>
      <c r="T9" s="16" t="n">
        <v>0.476539107385079</v>
      </c>
      <c r="U9" s="16" t="n">
        <v>0.301946862741365</v>
      </c>
      <c r="V9" s="16" t="n">
        <v>0.134483519404866</v>
      </c>
      <c r="W9" s="16"/>
      <c r="X9" s="16" t="n">
        <v>0.0821441528022392</v>
      </c>
      <c r="Y9" s="16" t="n">
        <v>0.0303402290389471</v>
      </c>
      <c r="Z9" s="16" t="n">
        <v>0.509534667449004</v>
      </c>
      <c r="AA9" s="16" t="n">
        <v>0.641344868466722</v>
      </c>
      <c r="AB9" s="16" t="n">
        <v>0.560627959016117</v>
      </c>
      <c r="AC9" s="16" t="n">
        <v>0.332338184890158</v>
      </c>
      <c r="AD9" s="16" t="n">
        <v>0.426231253001836</v>
      </c>
      <c r="AE9" s="16"/>
      <c r="AF9" s="16" t="n">
        <v>0.0332759192461193</v>
      </c>
      <c r="AG9" s="16" t="n">
        <v>0.456869301925761</v>
      </c>
      <c r="AH9" s="16" t="n">
        <v>0.850156247202306</v>
      </c>
      <c r="AI9" s="16" t="n">
        <v>0.299431592634947</v>
      </c>
      <c r="AJ9" s="16" t="n">
        <v>0.231511224674229</v>
      </c>
      <c r="AK9" s="16" t="n">
        <v>0.0978408799516727</v>
      </c>
      <c r="AL9" s="16" t="n">
        <v>0.440388114859228</v>
      </c>
      <c r="AM9" s="16" t="n">
        <v>0.148125072354821</v>
      </c>
      <c r="AN9" s="16" t="n">
        <v>0.46871576601641</v>
      </c>
      <c r="AO9" s="16" t="n">
        <v>0.368657510194153</v>
      </c>
      <c r="AP9" s="16" t="n">
        <v>0.79444267048629</v>
      </c>
      <c r="AQ9" s="16"/>
      <c r="AR9" s="16" t="n">
        <v>0.141185166926974</v>
      </c>
      <c r="AS9" s="16" t="n">
        <v>0.451490294154061</v>
      </c>
      <c r="AT9" s="16" t="n">
        <v>0.409492895853815</v>
      </c>
    </row>
    <row r="10">
      <c r="B10" s="17" t="s">
        <v>220</v>
      </c>
      <c r="C10" s="16" t="n">
        <v>0.284435039335707</v>
      </c>
      <c r="D10" s="16" t="n">
        <v>0.246869957883603</v>
      </c>
      <c r="E10" s="16" t="n">
        <v>0.36440699438994</v>
      </c>
      <c r="F10" s="16" t="n">
        <v>0.237910313576926</v>
      </c>
      <c r="G10" s="16"/>
      <c r="H10" s="16" t="n">
        <v>0.0867371183858405</v>
      </c>
      <c r="I10" s="16" t="n">
        <v>0.201926417858042</v>
      </c>
      <c r="J10" s="16"/>
      <c r="K10" s="16" t="n">
        <v>0.469286830196584</v>
      </c>
      <c r="L10" s="16"/>
      <c r="M10" s="16" t="n">
        <v>0.27134381415945</v>
      </c>
      <c r="N10" s="16" t="n">
        <v>0.29562826845559</v>
      </c>
      <c r="O10" s="16" t="n">
        <v>0.431741985346583</v>
      </c>
      <c r="P10" s="16" t="n">
        <v>0.264823076436513</v>
      </c>
      <c r="Q10" s="16"/>
      <c r="R10" s="16" t="n">
        <v>0.454745383464646</v>
      </c>
      <c r="S10" s="16" t="n">
        <v>0.228285269144345</v>
      </c>
      <c r="T10" s="16" t="n">
        <v>0.29586483075795</v>
      </c>
      <c r="U10" s="16" t="n">
        <v>0.317867158559098</v>
      </c>
      <c r="V10" s="16" t="n">
        <v>0.197987374621032</v>
      </c>
      <c r="W10" s="16"/>
      <c r="X10" s="16" t="n">
        <v>0.27188884055755</v>
      </c>
      <c r="Y10" s="16" t="n">
        <v>0.373709466122571</v>
      </c>
      <c r="Z10" s="16" t="n">
        <v>0.12770732001728</v>
      </c>
      <c r="AA10" s="16" t="n">
        <v>0.345165773631355</v>
      </c>
      <c r="AB10" s="16" t="n">
        <v>0.314371004620098</v>
      </c>
      <c r="AC10" s="16" t="n">
        <v>0.250469574339208</v>
      </c>
      <c r="AD10" s="16" t="n">
        <v>0.454949248369293</v>
      </c>
      <c r="AE10" s="16"/>
      <c r="AF10" s="16" t="n">
        <v>0.0643226678211539</v>
      </c>
      <c r="AG10" s="16" t="n">
        <v>0.412035190819365</v>
      </c>
      <c r="AH10" s="16" t="n">
        <v>0.144292931881569</v>
      </c>
      <c r="AI10" s="16" t="n">
        <v>0.198996205625057</v>
      </c>
      <c r="AJ10" s="16" t="n">
        <v>0.568149879034341</v>
      </c>
      <c r="AK10" s="16" t="n">
        <v>0.244620314458017</v>
      </c>
      <c r="AL10" s="16" t="n">
        <v>0.423521914901598</v>
      </c>
      <c r="AM10" s="16" t="n">
        <v>0.141099881116386</v>
      </c>
      <c r="AN10" s="16" t="n">
        <v>0.470955667883814</v>
      </c>
      <c r="AO10" s="16" t="n">
        <v>0.62866599150162</v>
      </c>
      <c r="AP10" s="16" t="n">
        <v>0.20555732951371</v>
      </c>
      <c r="AQ10" s="16"/>
      <c r="AR10" s="16" t="n">
        <v>0.20110799059396</v>
      </c>
      <c r="AS10" s="16" t="n">
        <v>0.400267812094329</v>
      </c>
      <c r="AT10" s="16" t="n">
        <v>0.307798564494945</v>
      </c>
    </row>
    <row r="11">
      <c r="B11" s="17" t="s">
        <v>250</v>
      </c>
      <c r="C11" s="16" t="n">
        <v>0.134782309341037</v>
      </c>
      <c r="D11" s="16" t="n">
        <v>0.420366756345105</v>
      </c>
      <c r="E11" s="16" t="n">
        <v>0.0830968317724322</v>
      </c>
      <c r="F11" s="16" t="n">
        <v>0.126396948476436</v>
      </c>
      <c r="G11" s="16"/>
      <c r="H11" s="16" t="n">
        <v>0.413138997919232</v>
      </c>
      <c r="I11" s="16" t="n">
        <v>0.211402551182219</v>
      </c>
      <c r="J11" s="16"/>
      <c r="K11" s="16" t="n">
        <v>0.0865443221710672</v>
      </c>
      <c r="L11" s="16"/>
      <c r="M11" s="16" t="n">
        <v>0.134574672920778</v>
      </c>
      <c r="N11" s="16" t="n">
        <v>0.143553891974642</v>
      </c>
      <c r="O11" s="16" t="n">
        <v>0.0998310414390927</v>
      </c>
      <c r="P11" s="16" t="n">
        <v>0.173587131475381</v>
      </c>
      <c r="Q11" s="16"/>
      <c r="R11" s="16" t="n">
        <v>0.0335231721306966</v>
      </c>
      <c r="S11" s="16" t="n">
        <v>0.437296001652846</v>
      </c>
      <c r="T11" s="16" t="n">
        <v>0.0559118035063016</v>
      </c>
      <c r="U11" s="16" t="n">
        <v>0.0739295365952513</v>
      </c>
      <c r="V11" s="16" t="n">
        <v>0.154601618021357</v>
      </c>
      <c r="W11" s="16"/>
      <c r="X11" s="16" t="n">
        <v>0.285748011766837</v>
      </c>
      <c r="Y11" s="16" t="n">
        <v>0.0149050055461454</v>
      </c>
      <c r="Z11" s="16" t="n">
        <v>0.0449314117879966</v>
      </c>
      <c r="AA11" s="16" t="n">
        <v>0.0106546611796712</v>
      </c>
      <c r="AB11" s="16" t="n">
        <v>0.110315795517683</v>
      </c>
      <c r="AC11" s="16" t="n">
        <v>0.0963983561452723</v>
      </c>
      <c r="AD11" s="16" t="n">
        <v>0.0794976773948675</v>
      </c>
      <c r="AE11" s="16"/>
      <c r="AF11" s="16" t="n">
        <v>0.13267600456372</v>
      </c>
      <c r="AG11" s="16" t="n">
        <v>0.128058761509034</v>
      </c>
      <c r="AH11" s="16" t="n">
        <v>0.00442191803526927</v>
      </c>
      <c r="AI11" s="16" t="n">
        <v>0.151736676722356</v>
      </c>
      <c r="AJ11" s="16" t="n">
        <v>0.0849764875165695</v>
      </c>
      <c r="AK11" s="16" t="n">
        <v>0.325953453217609</v>
      </c>
      <c r="AL11" s="16" t="n">
        <v>0.0677197828784324</v>
      </c>
      <c r="AM11" s="16" t="n">
        <v>0.164002309163441</v>
      </c>
      <c r="AN11" s="16" t="n">
        <v>0</v>
      </c>
      <c r="AO11" s="16" t="n">
        <v>0.00267649830422733</v>
      </c>
      <c r="AP11" s="16" t="n">
        <v>0</v>
      </c>
      <c r="AQ11" s="16"/>
      <c r="AR11" s="16" t="n">
        <v>0.282586159405613</v>
      </c>
      <c r="AS11" s="16" t="n">
        <v>0.0401653126937996</v>
      </c>
      <c r="AT11" s="16" t="n">
        <v>0.0235764331685972</v>
      </c>
    </row>
    <row r="12">
      <c r="B12" s="17" t="s">
        <v>222</v>
      </c>
      <c r="C12" s="16" t="n">
        <v>0.139760293976836</v>
      </c>
      <c r="D12" s="16" t="n">
        <v>0.114622774049897</v>
      </c>
      <c r="E12" s="16" t="n">
        <v>0.0340824735563231</v>
      </c>
      <c r="F12" s="16" t="n">
        <v>0.21224404290798</v>
      </c>
      <c r="G12" s="16"/>
      <c r="H12" s="16" t="n">
        <v>0.0525559169935522</v>
      </c>
      <c r="I12" s="16" t="n">
        <v>0.110062550256403</v>
      </c>
      <c r="J12" s="16"/>
      <c r="K12" s="16" t="n">
        <v>0.0911468737128103</v>
      </c>
      <c r="L12" s="16"/>
      <c r="M12" s="16" t="n">
        <v>0.156376122120506</v>
      </c>
      <c r="N12" s="16" t="n">
        <v>0.100483920519441</v>
      </c>
      <c r="O12" s="16" t="n">
        <v>0.0558145501717456</v>
      </c>
      <c r="P12" s="16" t="n">
        <v>0.0725171911237029</v>
      </c>
      <c r="Q12" s="16"/>
      <c r="R12" s="16" t="n">
        <v>0</v>
      </c>
      <c r="S12" s="16" t="n">
        <v>0.00239621310330237</v>
      </c>
      <c r="T12" s="16" t="n">
        <v>0.00178848439161414</v>
      </c>
      <c r="U12" s="16" t="n">
        <v>0.242331847612583</v>
      </c>
      <c r="V12" s="16" t="n">
        <v>0.253575353031441</v>
      </c>
      <c r="W12" s="16"/>
      <c r="X12" s="16" t="n">
        <v>0.244132817086696</v>
      </c>
      <c r="Y12" s="16" t="n">
        <v>0.200557777341126</v>
      </c>
      <c r="Z12" s="16" t="n">
        <v>0.165013272727881</v>
      </c>
      <c r="AA12" s="16" t="n">
        <v>0.000367116699885027</v>
      </c>
      <c r="AB12" s="16" t="n">
        <v>0.00519599404062158</v>
      </c>
      <c r="AC12" s="16" t="n">
        <v>0</v>
      </c>
      <c r="AD12" s="16" t="n">
        <v>0.0156146115816612</v>
      </c>
      <c r="AE12" s="16"/>
      <c r="AF12" s="16" t="n">
        <v>0.752504770855455</v>
      </c>
      <c r="AG12" s="16" t="n">
        <v>0.00303674574584054</v>
      </c>
      <c r="AH12" s="16" t="n">
        <v>0.00112890288085638</v>
      </c>
      <c r="AI12" s="16" t="n">
        <v>0.0145254768148709</v>
      </c>
      <c r="AJ12" s="16" t="n">
        <v>0.0321557955543419</v>
      </c>
      <c r="AK12" s="16" t="n">
        <v>0.0311288885467708</v>
      </c>
      <c r="AL12" s="16" t="n">
        <v>0.0596876188427675</v>
      </c>
      <c r="AM12" s="16" t="n">
        <v>0.386914870465212</v>
      </c>
      <c r="AN12" s="16" t="n">
        <v>0.0043258188878114</v>
      </c>
      <c r="AO12" s="16" t="n">
        <v>0</v>
      </c>
      <c r="AP12" s="16" t="n">
        <v>0</v>
      </c>
      <c r="AQ12" s="16"/>
      <c r="AR12" s="16" t="n">
        <v>0.113570844476464</v>
      </c>
      <c r="AS12" s="16" t="n">
        <v>0.00491601555112068</v>
      </c>
      <c r="AT12" s="16" t="n">
        <v>0.254885730440413</v>
      </c>
    </row>
    <row r="13">
      <c r="B13" s="17" t="s">
        <v>223</v>
      </c>
      <c r="C13" s="16" t="n">
        <v>0.112929701983349</v>
      </c>
      <c r="D13" s="16" t="n">
        <v>0.0396155535894351</v>
      </c>
      <c r="E13" s="16" t="n">
        <v>0.0724295856690278</v>
      </c>
      <c r="F13" s="16" t="n">
        <v>0.150079738933421</v>
      </c>
      <c r="G13" s="16"/>
      <c r="H13" s="16" t="n">
        <v>0.0379742121376914</v>
      </c>
      <c r="I13" s="16" t="n">
        <v>0.186481405554534</v>
      </c>
      <c r="J13" s="16"/>
      <c r="K13" s="16" t="n">
        <v>0.129985983688574</v>
      </c>
      <c r="L13" s="16"/>
      <c r="M13" s="16" t="n">
        <v>0.137010657488219</v>
      </c>
      <c r="N13" s="16" t="n">
        <v>0.0189234788893514</v>
      </c>
      <c r="O13" s="16" t="n">
        <v>0.0930613866956324</v>
      </c>
      <c r="P13" s="16" t="n">
        <v>0.0725171911237029</v>
      </c>
      <c r="Q13" s="16"/>
      <c r="R13" s="16" t="n">
        <v>0</v>
      </c>
      <c r="S13" s="16" t="n">
        <v>0.141579352552549</v>
      </c>
      <c r="T13" s="16" t="n">
        <v>0.169895773959056</v>
      </c>
      <c r="U13" s="16" t="n">
        <v>0.0637686071169858</v>
      </c>
      <c r="V13" s="16" t="n">
        <v>0.148257701301247</v>
      </c>
      <c r="W13" s="16"/>
      <c r="X13" s="16" t="n">
        <v>0.0610044691359319</v>
      </c>
      <c r="Y13" s="16" t="n">
        <v>0.380487521951211</v>
      </c>
      <c r="Z13" s="16" t="n">
        <v>0.152813328017838</v>
      </c>
      <c r="AA13" s="16" t="n">
        <v>0.00246758002236717</v>
      </c>
      <c r="AB13" s="16" t="n">
        <v>0.00948924680548114</v>
      </c>
      <c r="AC13" s="16" t="n">
        <v>0.320793884625361</v>
      </c>
      <c r="AD13" s="16" t="n">
        <v>0.0217113746532949</v>
      </c>
      <c r="AE13" s="16"/>
      <c r="AF13" s="16" t="n">
        <v>0.0150141390357288</v>
      </c>
      <c r="AG13" s="16" t="n">
        <v>0</v>
      </c>
      <c r="AH13" s="16" t="n">
        <v>0</v>
      </c>
      <c r="AI13" s="16" t="n">
        <v>0.335310048202769</v>
      </c>
      <c r="AJ13" s="16" t="n">
        <v>0.0821185591988799</v>
      </c>
      <c r="AK13" s="16" t="n">
        <v>0.201327026377506</v>
      </c>
      <c r="AL13" s="16" t="n">
        <v>0.00868256851797405</v>
      </c>
      <c r="AM13" s="16" t="n">
        <v>0.15985786690014</v>
      </c>
      <c r="AN13" s="16" t="n">
        <v>0.0560027472119642</v>
      </c>
      <c r="AO13" s="16" t="n">
        <v>0</v>
      </c>
      <c r="AP13" s="16" t="n">
        <v>0</v>
      </c>
      <c r="AQ13" s="16"/>
      <c r="AR13" s="16" t="n">
        <v>0.212469744620951</v>
      </c>
      <c r="AS13" s="16" t="n">
        <v>0.10289710939339</v>
      </c>
      <c r="AT13" s="16" t="n">
        <v>0.00424637604222946</v>
      </c>
    </row>
    <row r="14">
      <c r="B14" s="17" t="s">
        <v>92</v>
      </c>
      <c r="C14" s="16" t="n">
        <v>0.020421619384624</v>
      </c>
      <c r="D14" s="16" t="n">
        <v>0.00139470626566734</v>
      </c>
      <c r="E14" s="16" t="n">
        <v>0</v>
      </c>
      <c r="F14" s="16" t="n">
        <v>0.0365138356320073</v>
      </c>
      <c r="G14" s="16"/>
      <c r="H14" s="16" t="n">
        <v>0</v>
      </c>
      <c r="I14" s="16" t="n">
        <v>0.042346921607635</v>
      </c>
      <c r="J14" s="16"/>
      <c r="K14" s="16" t="n">
        <v>0</v>
      </c>
      <c r="L14" s="16"/>
      <c r="M14" s="16" t="n">
        <v>0.0269149345841557</v>
      </c>
      <c r="N14" s="16" t="n">
        <v>0</v>
      </c>
      <c r="O14" s="16" t="n">
        <v>0</v>
      </c>
      <c r="P14" s="16" t="n">
        <v>0.00783326921054727</v>
      </c>
      <c r="Q14" s="16"/>
      <c r="R14" s="16" t="n">
        <v>0</v>
      </c>
      <c r="S14" s="16" t="n">
        <v>0</v>
      </c>
      <c r="T14" s="16" t="n">
        <v>0</v>
      </c>
      <c r="U14" s="16" t="n">
        <v>0.000155987374716609</v>
      </c>
      <c r="V14" s="16" t="n">
        <v>0.111094433620057</v>
      </c>
      <c r="W14" s="16"/>
      <c r="X14" s="16" t="n">
        <v>0.0550817086507459</v>
      </c>
      <c r="Y14" s="16" t="n">
        <v>0</v>
      </c>
      <c r="Z14" s="16" t="n">
        <v>0</v>
      </c>
      <c r="AA14" s="16" t="n">
        <v>0</v>
      </c>
      <c r="AB14" s="16" t="n">
        <v>0</v>
      </c>
      <c r="AC14" s="16" t="n">
        <v>0</v>
      </c>
      <c r="AD14" s="16" t="n">
        <v>0.00199583499904722</v>
      </c>
      <c r="AE14" s="16"/>
      <c r="AF14" s="16" t="n">
        <v>0.00220649847782265</v>
      </c>
      <c r="AG14" s="16" t="n">
        <v>0</v>
      </c>
      <c r="AH14" s="16" t="n">
        <v>0</v>
      </c>
      <c r="AI14" s="16" t="n">
        <v>0</v>
      </c>
      <c r="AJ14" s="16" t="n">
        <v>0.00108805402163871</v>
      </c>
      <c r="AK14" s="16" t="n">
        <v>0.0991294374484239</v>
      </c>
      <c r="AL14" s="16" t="n">
        <v>0</v>
      </c>
      <c r="AM14" s="16" t="n">
        <v>0</v>
      </c>
      <c r="AN14" s="16" t="n">
        <v>0</v>
      </c>
      <c r="AO14" s="16" t="n">
        <v>0</v>
      </c>
      <c r="AP14" s="16" t="n">
        <v>0</v>
      </c>
      <c r="AQ14" s="16"/>
      <c r="AR14" s="16" t="n">
        <v>0.0490800939760386</v>
      </c>
      <c r="AS14" s="16" t="n">
        <v>0.000263456113299489</v>
      </c>
      <c r="AT14" s="16" t="n">
        <v>0</v>
      </c>
    </row>
    <row r="15">
      <c r="B15" s="17" t="s">
        <v>224</v>
      </c>
      <c r="C15" s="23" t="n">
        <v>0.592106075314154</v>
      </c>
      <c r="D15" s="23" t="n">
        <v>0.424000209749895</v>
      </c>
      <c r="E15" s="23" t="n">
        <v>0.810391109002217</v>
      </c>
      <c r="F15" s="23" t="n">
        <v>0.474765434050155</v>
      </c>
      <c r="G15" s="23"/>
      <c r="H15" s="23" t="n">
        <v>0.496330872949524</v>
      </c>
      <c r="I15" s="23" t="n">
        <v>0.449706571399208</v>
      </c>
      <c r="J15" s="23"/>
      <c r="K15" s="23" t="n">
        <v>0.692322820427548</v>
      </c>
      <c r="L15" s="23"/>
      <c r="M15" s="23" t="n">
        <v>0.545123612886341</v>
      </c>
      <c r="N15" s="23" t="n">
        <v>0.737038708616565</v>
      </c>
      <c r="O15" s="23" t="n">
        <v>0.751293021693529</v>
      </c>
      <c r="P15" s="23" t="n">
        <v>0.673545217066666</v>
      </c>
      <c r="Q15" s="23"/>
      <c r="R15" s="23" t="n">
        <v>0.966476827869303</v>
      </c>
      <c r="S15" s="23" t="n">
        <v>0.418728432691303</v>
      </c>
      <c r="T15" s="23" t="n">
        <v>0.772403938143028</v>
      </c>
      <c r="U15" s="23" t="n">
        <v>0.619814021300463</v>
      </c>
      <c r="V15" s="23" t="n">
        <v>0.332470894025898</v>
      </c>
      <c r="W15" s="23"/>
      <c r="X15" s="23" t="n">
        <v>0.354032993359789</v>
      </c>
      <c r="Y15" s="23" t="n">
        <v>0.404049695161518</v>
      </c>
      <c r="Z15" s="23" t="n">
        <v>0.637241987466284</v>
      </c>
      <c r="AA15" s="23" t="n">
        <v>0.986510642098077</v>
      </c>
      <c r="AB15" s="23" t="n">
        <v>0.874998963636215</v>
      </c>
      <c r="AC15" s="23" t="n">
        <v>0.582807759229366</v>
      </c>
      <c r="AD15" s="23" t="n">
        <v>0.881180501371129</v>
      </c>
      <c r="AE15" s="23"/>
      <c r="AF15" s="23" t="n">
        <v>0.0975985870672732</v>
      </c>
      <c r="AG15" s="23" t="n">
        <v>0.868904492745126</v>
      </c>
      <c r="AH15" s="23" t="n">
        <v>0.994449179083874</v>
      </c>
      <c r="AI15" s="23" t="n">
        <v>0.498427798260004</v>
      </c>
      <c r="AJ15" s="23" t="n">
        <v>0.79966110370857</v>
      </c>
      <c r="AK15" s="23" t="n">
        <v>0.34246119440969</v>
      </c>
      <c r="AL15" s="23" t="n">
        <v>0.863910029760826</v>
      </c>
      <c r="AM15" s="23" t="n">
        <v>0.289224953471207</v>
      </c>
      <c r="AN15" s="23" t="n">
        <v>0.939671433900224</v>
      </c>
      <c r="AO15" s="23" t="n">
        <v>0.997323501695773</v>
      </c>
      <c r="AP15" s="23" t="n">
        <v>1</v>
      </c>
      <c r="AQ15" s="23"/>
      <c r="AR15" s="23" t="n">
        <v>0.342293157520933</v>
      </c>
      <c r="AS15" s="23" t="n">
        <v>0.85175810624839</v>
      </c>
      <c r="AT15" s="23" t="n">
        <v>0.71729146034876</v>
      </c>
    </row>
    <row r="16">
      <c r="B16" s="17" t="s">
        <v>225</v>
      </c>
      <c r="C16" s="23" t="n">
        <v>0.252689995960185</v>
      </c>
      <c r="D16" s="23" t="n">
        <v>0.154238327639333</v>
      </c>
      <c r="E16" s="23" t="n">
        <v>0.106512059225351</v>
      </c>
      <c r="F16" s="23" t="n">
        <v>0.362323781841402</v>
      </c>
      <c r="G16" s="23"/>
      <c r="H16" s="23" t="n">
        <v>0.0905301291312436</v>
      </c>
      <c r="I16" s="23" t="n">
        <v>0.296543955810937</v>
      </c>
      <c r="J16" s="23"/>
      <c r="K16" s="23" t="n">
        <v>0.221132857401384</v>
      </c>
      <c r="L16" s="23"/>
      <c r="M16" s="23" t="n">
        <v>0.293386779608725</v>
      </c>
      <c r="N16" s="23" t="n">
        <v>0.119407399408793</v>
      </c>
      <c r="O16" s="23" t="n">
        <v>0.148875936867378</v>
      </c>
      <c r="P16" s="23" t="n">
        <v>0.145034382247406</v>
      </c>
      <c r="Q16" s="23"/>
      <c r="R16" s="23" t="n">
        <v>0</v>
      </c>
      <c r="S16" s="23" t="n">
        <v>0.143975565655851</v>
      </c>
      <c r="T16" s="23" t="n">
        <v>0.17168425835067</v>
      </c>
      <c r="U16" s="23" t="n">
        <v>0.306100454729569</v>
      </c>
      <c r="V16" s="23" t="n">
        <v>0.401833054332688</v>
      </c>
      <c r="W16" s="23"/>
      <c r="X16" s="23" t="n">
        <v>0.305137286222628</v>
      </c>
      <c r="Y16" s="23" t="n">
        <v>0.581045299292337</v>
      </c>
      <c r="Z16" s="23" t="n">
        <v>0.31782660074572</v>
      </c>
      <c r="AA16" s="23" t="n">
        <v>0.0028346967222522</v>
      </c>
      <c r="AB16" s="23" t="n">
        <v>0.0146852408461027</v>
      </c>
      <c r="AC16" s="23" t="n">
        <v>0.320793884625361</v>
      </c>
      <c r="AD16" s="23" t="n">
        <v>0.0373259862349561</v>
      </c>
      <c r="AE16" s="23"/>
      <c r="AF16" s="23" t="n">
        <v>0.767518909891184</v>
      </c>
      <c r="AG16" s="23" t="n">
        <v>0.00303674574584054</v>
      </c>
      <c r="AH16" s="23" t="n">
        <v>0.00112890288085638</v>
      </c>
      <c r="AI16" s="23" t="n">
        <v>0.34983552501764</v>
      </c>
      <c r="AJ16" s="23" t="n">
        <v>0.114274354753222</v>
      </c>
      <c r="AK16" s="23" t="n">
        <v>0.232455914924277</v>
      </c>
      <c r="AL16" s="23" t="n">
        <v>0.0683701873607415</v>
      </c>
      <c r="AM16" s="23" t="n">
        <v>0.546772737365352</v>
      </c>
      <c r="AN16" s="23" t="n">
        <v>0.0603285660997756</v>
      </c>
      <c r="AO16" s="23" t="n">
        <v>0</v>
      </c>
      <c r="AP16" s="23" t="n">
        <v>0</v>
      </c>
      <c r="AQ16" s="23"/>
      <c r="AR16" s="23" t="n">
        <v>0.326040589097415</v>
      </c>
      <c r="AS16" s="23" t="n">
        <v>0.107813124944511</v>
      </c>
      <c r="AT16" s="23" t="n">
        <v>0.259132106482643</v>
      </c>
    </row>
    <row r="17">
      <c r="B17" s="17" t="s">
        <v>123</v>
      </c>
      <c r="C17" s="24" t="n">
        <v>0.339416079353969</v>
      </c>
      <c r="D17" s="24" t="n">
        <v>0.269761882110563</v>
      </c>
      <c r="E17" s="24" t="n">
        <v>0.703879049776866</v>
      </c>
      <c r="F17" s="24" t="n">
        <v>0.112441652208754</v>
      </c>
      <c r="G17" s="24"/>
      <c r="H17" s="24" t="n">
        <v>0.405800743818281</v>
      </c>
      <c r="I17" s="24" t="n">
        <v>0.153162615588271</v>
      </c>
      <c r="J17" s="24"/>
      <c r="K17" s="24" t="n">
        <v>0.471189963026164</v>
      </c>
      <c r="L17" s="24"/>
      <c r="M17" s="24" t="n">
        <v>0.251736833277615</v>
      </c>
      <c r="N17" s="24" t="n">
        <v>0.617631309207772</v>
      </c>
      <c r="O17" s="24" t="n">
        <v>0.602417084826151</v>
      </c>
      <c r="P17" s="24" t="n">
        <v>0.52851083481926</v>
      </c>
      <c r="Q17" s="24"/>
      <c r="R17" s="24" t="n">
        <v>0.966476827869303</v>
      </c>
      <c r="S17" s="24" t="n">
        <v>0.274752867035453</v>
      </c>
      <c r="T17" s="24" t="n">
        <v>0.600719679792358</v>
      </c>
      <c r="U17" s="24" t="n">
        <v>0.313713566570894</v>
      </c>
      <c r="V17" s="24" t="n">
        <v>-0.0693621603067902</v>
      </c>
      <c r="W17" s="24"/>
      <c r="X17" s="24" t="n">
        <v>0.0488957071371613</v>
      </c>
      <c r="Y17" s="24" t="n">
        <v>-0.176995604130819</v>
      </c>
      <c r="Z17" s="24" t="n">
        <v>0.319415386720564</v>
      </c>
      <c r="AA17" s="24" t="n">
        <v>0.983675945375824</v>
      </c>
      <c r="AB17" s="24" t="n">
        <v>0.860313722790112</v>
      </c>
      <c r="AC17" s="24" t="n">
        <v>0.262013874604005</v>
      </c>
      <c r="AD17" s="24" t="n">
        <v>0.843854515136173</v>
      </c>
      <c r="AE17" s="24"/>
      <c r="AF17" s="24" t="n">
        <v>-0.669920322823911</v>
      </c>
      <c r="AG17" s="24" t="n">
        <v>0.865867746999285</v>
      </c>
      <c r="AH17" s="24" t="n">
        <v>0.993320276203018</v>
      </c>
      <c r="AI17" s="24" t="n">
        <v>0.148592273242363</v>
      </c>
      <c r="AJ17" s="24" t="n">
        <v>0.685386748955348</v>
      </c>
      <c r="AK17" s="24" t="n">
        <v>0.110005279485413</v>
      </c>
      <c r="AL17" s="24" t="n">
        <v>0.795539842400084</v>
      </c>
      <c r="AM17" s="24" t="n">
        <v>-0.257547783894145</v>
      </c>
      <c r="AN17" s="24" t="n">
        <v>0.879342867800449</v>
      </c>
      <c r="AO17" s="24" t="n">
        <v>0.997323501695773</v>
      </c>
      <c r="AP17" s="24" t="n">
        <v>1</v>
      </c>
      <c r="AQ17" s="24"/>
      <c r="AR17" s="24" t="n">
        <v>0.0162525684235182</v>
      </c>
      <c r="AS17" s="24" t="n">
        <v>0.743944981303879</v>
      </c>
      <c r="AT17" s="24" t="n">
        <v>0.458159353866117</v>
      </c>
    </row>
    <row r="18">
      <c r="B18" s="18" t="s">
        <v>252</v>
      </c>
    </row>
    <row r="19">
      <c r="B19" t="s">
        <v>72</v>
      </c>
    </row>
    <row r="20">
      <c r="B20" t="s">
        <v>73</v>
      </c>
    </row>
    <row r="22">
      <c r="B22"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255</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386</v>
      </c>
      <c r="D7" s="11" t="n">
        <v>114</v>
      </c>
      <c r="E7" s="11" t="n">
        <v>168</v>
      </c>
      <c r="F7" s="11" t="n">
        <v>104</v>
      </c>
      <c r="G7" s="11"/>
      <c r="H7" s="11" t="n">
        <v>46</v>
      </c>
      <c r="I7" s="11" t="n">
        <v>261</v>
      </c>
      <c r="J7" s="11"/>
      <c r="K7" s="11" t="n">
        <v>104</v>
      </c>
      <c r="L7" s="11"/>
      <c r="M7" s="11" t="n">
        <v>28</v>
      </c>
      <c r="N7" s="11" t="n">
        <v>62</v>
      </c>
      <c r="O7" s="11" t="n">
        <v>99</v>
      </c>
      <c r="P7" s="11" t="n">
        <v>197</v>
      </c>
      <c r="Q7" s="11"/>
      <c r="R7" s="11" t="n">
        <v>10</v>
      </c>
      <c r="S7" s="11" t="n">
        <v>28</v>
      </c>
      <c r="T7" s="11" t="n">
        <v>94</v>
      </c>
      <c r="U7" s="11" t="n">
        <v>137</v>
      </c>
      <c r="V7" s="11" t="n">
        <v>117</v>
      </c>
      <c r="W7" s="11"/>
      <c r="X7" s="11" t="n">
        <v>24</v>
      </c>
      <c r="Y7" s="11" t="n">
        <v>26</v>
      </c>
      <c r="Z7" s="11" t="n">
        <v>37</v>
      </c>
      <c r="AA7" s="11" t="n">
        <v>38</v>
      </c>
      <c r="AB7" s="11" t="n">
        <v>106</v>
      </c>
      <c r="AC7" s="11" t="n">
        <v>50</v>
      </c>
      <c r="AD7" s="11" t="n">
        <v>95</v>
      </c>
      <c r="AE7" s="11"/>
      <c r="AF7" s="11" t="n">
        <v>37</v>
      </c>
      <c r="AG7" s="11" t="n">
        <v>26</v>
      </c>
      <c r="AH7" s="11" t="n">
        <v>41</v>
      </c>
      <c r="AI7" s="11" t="n">
        <v>55</v>
      </c>
      <c r="AJ7" s="11" t="n">
        <v>65</v>
      </c>
      <c r="AK7" s="11" t="n">
        <v>50</v>
      </c>
      <c r="AL7" s="11" t="n">
        <v>27</v>
      </c>
      <c r="AM7" s="11" t="n">
        <v>34</v>
      </c>
      <c r="AN7" s="11" t="n">
        <v>25</v>
      </c>
      <c r="AO7" s="11" t="n">
        <v>9</v>
      </c>
      <c r="AP7" s="11" t="n">
        <v>11</v>
      </c>
      <c r="AQ7" s="11"/>
      <c r="AR7" s="11" t="n">
        <v>177</v>
      </c>
      <c r="AS7" s="11" t="n">
        <v>148</v>
      </c>
      <c r="AT7" s="11" t="n">
        <v>61</v>
      </c>
    </row>
    <row r="8" ht="30" customHeight="1">
      <c r="B8" s="12" t="s">
        <v>21</v>
      </c>
      <c r="C8" s="12" t="n">
        <v>235</v>
      </c>
      <c r="D8" s="12" t="n">
        <v>19</v>
      </c>
      <c r="E8" s="12" t="n">
        <v>85</v>
      </c>
      <c r="F8" s="12" t="n">
        <v>131</v>
      </c>
      <c r="G8" s="12"/>
      <c r="H8" s="12" t="n">
        <v>14</v>
      </c>
      <c r="I8" s="12" t="n">
        <v>113</v>
      </c>
      <c r="J8" s="12"/>
      <c r="K8" s="12" t="n">
        <v>74</v>
      </c>
      <c r="L8" s="12"/>
      <c r="M8" s="12" t="n">
        <v>177</v>
      </c>
      <c r="N8" s="12" t="n">
        <v>41</v>
      </c>
      <c r="O8" s="12" t="n">
        <v>13</v>
      </c>
      <c r="P8" s="12" t="n">
        <v>3</v>
      </c>
      <c r="Q8" s="12"/>
      <c r="R8" s="12" t="n">
        <v>12</v>
      </c>
      <c r="S8" s="12" t="n">
        <v>34</v>
      </c>
      <c r="T8" s="12" t="n">
        <v>57</v>
      </c>
      <c r="U8" s="12" t="n">
        <v>90</v>
      </c>
      <c r="V8" s="12" t="n">
        <v>43</v>
      </c>
      <c r="W8" s="12"/>
      <c r="X8" s="12" t="n">
        <v>87</v>
      </c>
      <c r="Y8" s="12" t="n">
        <v>26</v>
      </c>
      <c r="Z8" s="12" t="n">
        <v>32</v>
      </c>
      <c r="AA8" s="12" t="n">
        <v>38</v>
      </c>
      <c r="AB8" s="12" t="n">
        <v>30</v>
      </c>
      <c r="AC8" s="12" t="n">
        <v>3</v>
      </c>
      <c r="AD8" s="12" t="n">
        <v>13</v>
      </c>
      <c r="AE8" s="12"/>
      <c r="AF8" s="12" t="n">
        <v>6</v>
      </c>
      <c r="AG8" s="12" t="n">
        <v>4</v>
      </c>
      <c r="AH8" s="12" t="n">
        <v>12</v>
      </c>
      <c r="AI8" s="12" t="n">
        <v>14</v>
      </c>
      <c r="AJ8" s="12" t="n">
        <v>12</v>
      </c>
      <c r="AK8" s="12" t="n">
        <v>48</v>
      </c>
      <c r="AL8" s="12" t="n">
        <v>13</v>
      </c>
      <c r="AM8" s="12" t="n">
        <v>63</v>
      </c>
      <c r="AN8" s="12" t="n">
        <v>6</v>
      </c>
      <c r="AO8" s="12" t="n">
        <v>30</v>
      </c>
      <c r="AP8" s="12" t="n">
        <v>24</v>
      </c>
      <c r="AQ8" s="12"/>
      <c r="AR8" s="12" t="n">
        <v>98</v>
      </c>
      <c r="AS8" s="12" t="n">
        <v>53</v>
      </c>
      <c r="AT8" s="12" t="n">
        <v>84</v>
      </c>
    </row>
    <row r="9">
      <c r="B9" s="17" t="s">
        <v>219</v>
      </c>
      <c r="C9" s="16" t="n">
        <v>0.147075627036703</v>
      </c>
      <c r="D9" s="16" t="n">
        <v>0.155190978178078</v>
      </c>
      <c r="E9" s="16" t="n">
        <v>0.174700904523502</v>
      </c>
      <c r="F9" s="16" t="n">
        <v>0.127900386473326</v>
      </c>
      <c r="G9" s="16"/>
      <c r="H9" s="16" t="n">
        <v>0.413697346320265</v>
      </c>
      <c r="I9" s="16" t="n">
        <v>0.191543685279805</v>
      </c>
      <c r="J9" s="16"/>
      <c r="K9" s="16" t="n">
        <v>0.0613968578109043</v>
      </c>
      <c r="L9" s="16"/>
      <c r="M9" s="16" t="n">
        <v>0.114967692038944</v>
      </c>
      <c r="N9" s="16" t="n">
        <v>0.225114333604732</v>
      </c>
      <c r="O9" s="16" t="n">
        <v>0.299409948833483</v>
      </c>
      <c r="P9" s="16" t="n">
        <v>0.289001154160673</v>
      </c>
      <c r="Q9" s="16"/>
      <c r="R9" s="16" t="n">
        <v>0.485828591315526</v>
      </c>
      <c r="S9" s="16" t="n">
        <v>0.0283787460194882</v>
      </c>
      <c r="T9" s="16" t="n">
        <v>0.255723140597384</v>
      </c>
      <c r="U9" s="16" t="n">
        <v>0.0744522399422603</v>
      </c>
      <c r="V9" s="16" t="n">
        <v>0.157302075527838</v>
      </c>
      <c r="W9" s="16"/>
      <c r="X9" s="16" t="n">
        <v>0.0776466897217229</v>
      </c>
      <c r="Y9" s="16" t="n">
        <v>0.0180119380017916</v>
      </c>
      <c r="Z9" s="16" t="n">
        <v>0.214505921525474</v>
      </c>
      <c r="AA9" s="16" t="n">
        <v>0.17441126373335</v>
      </c>
      <c r="AB9" s="16" t="n">
        <v>0.232048031523958</v>
      </c>
      <c r="AC9" s="16" t="n">
        <v>0.280009966975457</v>
      </c>
      <c r="AD9" s="16" t="n">
        <v>0.449982675445458</v>
      </c>
      <c r="AE9" s="16"/>
      <c r="AF9" s="16" t="n">
        <v>0.0564304738462714</v>
      </c>
      <c r="AG9" s="16" t="n">
        <v>0.537398540317328</v>
      </c>
      <c r="AH9" s="16" t="n">
        <v>0.4374075161258</v>
      </c>
      <c r="AI9" s="16" t="n">
        <v>0.0769024371120335</v>
      </c>
      <c r="AJ9" s="16" t="n">
        <v>0.256251823842909</v>
      </c>
      <c r="AK9" s="16" t="n">
        <v>0.0567269640852951</v>
      </c>
      <c r="AL9" s="16" t="n">
        <v>0.819582831507669</v>
      </c>
      <c r="AM9" s="16" t="n">
        <v>0.0171899148822692</v>
      </c>
      <c r="AN9" s="16" t="n">
        <v>0.273185691650581</v>
      </c>
      <c r="AO9" s="16" t="n">
        <v>0.184328755097076</v>
      </c>
      <c r="AP9" s="16" t="n">
        <v>0.0194229763388335</v>
      </c>
      <c r="AQ9" s="16"/>
      <c r="AR9" s="16" t="n">
        <v>0.0911837683530104</v>
      </c>
      <c r="AS9" s="16" t="n">
        <v>0.371589777990773</v>
      </c>
      <c r="AT9" s="16" t="n">
        <v>0.0703410680961194</v>
      </c>
    </row>
    <row r="10">
      <c r="B10" s="17" t="s">
        <v>220</v>
      </c>
      <c r="C10" s="16" t="n">
        <v>0.384777742682687</v>
      </c>
      <c r="D10" s="16" t="n">
        <v>0.557183486099692</v>
      </c>
      <c r="E10" s="16" t="n">
        <v>0.525853633208075</v>
      </c>
      <c r="F10" s="16" t="n">
        <v>0.267581676091854</v>
      </c>
      <c r="G10" s="16"/>
      <c r="H10" s="16" t="n">
        <v>0.454665205802139</v>
      </c>
      <c r="I10" s="16" t="n">
        <v>0.186616453632281</v>
      </c>
      <c r="J10" s="16"/>
      <c r="K10" s="16" t="n">
        <v>0.599404469953733</v>
      </c>
      <c r="L10" s="16"/>
      <c r="M10" s="16" t="n">
        <v>0.373890067111645</v>
      </c>
      <c r="N10" s="16" t="n">
        <v>0.433746307402295</v>
      </c>
      <c r="O10" s="16" t="n">
        <v>0.393905066422176</v>
      </c>
      <c r="P10" s="16" t="n">
        <v>0.324742526128746</v>
      </c>
      <c r="Q10" s="16"/>
      <c r="R10" s="16" t="n">
        <v>0.103603591385164</v>
      </c>
      <c r="S10" s="16" t="n">
        <v>0.214120599019238</v>
      </c>
      <c r="T10" s="16" t="n">
        <v>0.375788434711194</v>
      </c>
      <c r="U10" s="16" t="n">
        <v>0.58627530054417</v>
      </c>
      <c r="V10" s="16" t="n">
        <v>0.18712896910799</v>
      </c>
      <c r="W10" s="16"/>
      <c r="X10" s="16" t="n">
        <v>0.34709325872859</v>
      </c>
      <c r="Y10" s="16" t="n">
        <v>0.0807575945173707</v>
      </c>
      <c r="Z10" s="16" t="n">
        <v>0.238271911741221</v>
      </c>
      <c r="AA10" s="16" t="n">
        <v>0.813121930974141</v>
      </c>
      <c r="AB10" s="16" t="n">
        <v>0.593491887341287</v>
      </c>
      <c r="AC10" s="16" t="n">
        <v>0.322039442636103</v>
      </c>
      <c r="AD10" s="16" t="n">
        <v>0.0338035063422188</v>
      </c>
      <c r="AE10" s="16"/>
      <c r="AF10" s="16" t="n">
        <v>0.0949016304078835</v>
      </c>
      <c r="AG10" s="16" t="n">
        <v>0.104637055761264</v>
      </c>
      <c r="AH10" s="16" t="n">
        <v>0.131482187108184</v>
      </c>
      <c r="AI10" s="16" t="n">
        <v>0.40929141666597</v>
      </c>
      <c r="AJ10" s="16" t="n">
        <v>0.506961136665723</v>
      </c>
      <c r="AK10" s="16" t="n">
        <v>0.213282864752712</v>
      </c>
      <c r="AL10" s="16" t="n">
        <v>0.0136845936902708</v>
      </c>
      <c r="AM10" s="16" t="n">
        <v>0.394195885845542</v>
      </c>
      <c r="AN10" s="16" t="n">
        <v>0.534458107611134</v>
      </c>
      <c r="AO10" s="16" t="n">
        <v>0.614663810729887</v>
      </c>
      <c r="AP10" s="16" t="n">
        <v>0.777693044672299</v>
      </c>
      <c r="AQ10" s="16"/>
      <c r="AR10" s="16" t="n">
        <v>0.207253923995054</v>
      </c>
      <c r="AS10" s="16" t="n">
        <v>0.344117178680284</v>
      </c>
      <c r="AT10" s="16" t="n">
        <v>0.615460532931072</v>
      </c>
    </row>
    <row r="11">
      <c r="B11" s="17" t="s">
        <v>250</v>
      </c>
      <c r="C11" s="16" t="n">
        <v>0.210392669600477</v>
      </c>
      <c r="D11" s="16" t="n">
        <v>0.211459740640835</v>
      </c>
      <c r="E11" s="16" t="n">
        <v>0.170717528956248</v>
      </c>
      <c r="F11" s="16" t="n">
        <v>0.236059735856245</v>
      </c>
      <c r="G11" s="16"/>
      <c r="H11" s="16" t="n">
        <v>0.0722722429148907</v>
      </c>
      <c r="I11" s="16" t="n">
        <v>0.338650345900458</v>
      </c>
      <c r="J11" s="16"/>
      <c r="K11" s="16" t="n">
        <v>0.130167716018508</v>
      </c>
      <c r="L11" s="16"/>
      <c r="M11" s="16" t="n">
        <v>0.19084052665653</v>
      </c>
      <c r="N11" s="16" t="n">
        <v>0.283512570577293</v>
      </c>
      <c r="O11" s="16" t="n">
        <v>0.221010806062399</v>
      </c>
      <c r="P11" s="16" t="n">
        <v>0.302837062386705</v>
      </c>
      <c r="Q11" s="16"/>
      <c r="R11" s="16" t="n">
        <v>0</v>
      </c>
      <c r="S11" s="16" t="n">
        <v>0.61671267890363</v>
      </c>
      <c r="T11" s="16" t="n">
        <v>0.263478464146614</v>
      </c>
      <c r="U11" s="16" t="n">
        <v>0.0745554632998505</v>
      </c>
      <c r="V11" s="16" t="n">
        <v>0.160435424089112</v>
      </c>
      <c r="W11" s="16"/>
      <c r="X11" s="16" t="n">
        <v>0.249311843050008</v>
      </c>
      <c r="Y11" s="16" t="n">
        <v>0.308387095098002</v>
      </c>
      <c r="Z11" s="16" t="n">
        <v>0.249403622638361</v>
      </c>
      <c r="AA11" s="16" t="n">
        <v>0.0103358730565746</v>
      </c>
      <c r="AB11" s="16" t="n">
        <v>0.139653385537209</v>
      </c>
      <c r="AC11" s="16" t="n">
        <v>0.255185339436681</v>
      </c>
      <c r="AD11" s="16" t="n">
        <v>0.120000260064046</v>
      </c>
      <c r="AE11" s="16"/>
      <c r="AF11" s="16" t="n">
        <v>0.0811489858546612</v>
      </c>
      <c r="AG11" s="16" t="n">
        <v>0.354652812039532</v>
      </c>
      <c r="AH11" s="16" t="n">
        <v>0.431110296766016</v>
      </c>
      <c r="AI11" s="16" t="n">
        <v>0.500633135064811</v>
      </c>
      <c r="AJ11" s="16" t="n">
        <v>0.158280363206098</v>
      </c>
      <c r="AK11" s="16" t="n">
        <v>0.419867847826091</v>
      </c>
      <c r="AL11" s="16" t="n">
        <v>0.135396895835114</v>
      </c>
      <c r="AM11" s="16" t="n">
        <v>0.0606837752427091</v>
      </c>
      <c r="AN11" s="16" t="n">
        <v>0.175263264383906</v>
      </c>
      <c r="AO11" s="16" t="n">
        <v>0.201007434173037</v>
      </c>
      <c r="AP11" s="16" t="n">
        <v>0</v>
      </c>
      <c r="AQ11" s="16"/>
      <c r="AR11" s="16" t="n">
        <v>0.333896144008725</v>
      </c>
      <c r="AS11" s="16" t="n">
        <v>0.173659159792048</v>
      </c>
      <c r="AT11" s="16" t="n">
        <v>0.0908297770854626</v>
      </c>
    </row>
    <row r="12">
      <c r="B12" s="17" t="s">
        <v>222</v>
      </c>
      <c r="C12" s="16" t="n">
        <v>0.123250776403589</v>
      </c>
      <c r="D12" s="16" t="n">
        <v>0.00901393644170151</v>
      </c>
      <c r="E12" s="16" t="n">
        <v>0.00735799229781785</v>
      </c>
      <c r="F12" s="16" t="n">
        <v>0.215495260505639</v>
      </c>
      <c r="G12" s="16"/>
      <c r="H12" s="16" t="n">
        <v>0.00680928796915291</v>
      </c>
      <c r="I12" s="16" t="n">
        <v>0.0943549832209468</v>
      </c>
      <c r="J12" s="16"/>
      <c r="K12" s="16" t="n">
        <v>0.0721652331334029</v>
      </c>
      <c r="L12" s="16"/>
      <c r="M12" s="16" t="n">
        <v>0.156376122120506</v>
      </c>
      <c r="N12" s="16" t="n">
        <v>0.019779830636977</v>
      </c>
      <c r="O12" s="16" t="n">
        <v>0.0191852669180892</v>
      </c>
      <c r="P12" s="16" t="n">
        <v>0.0500684122529087</v>
      </c>
      <c r="Q12" s="16"/>
      <c r="R12" s="16" t="n">
        <v>0</v>
      </c>
      <c r="S12" s="16" t="n">
        <v>0</v>
      </c>
      <c r="T12" s="16" t="n">
        <v>0.00709859438719961</v>
      </c>
      <c r="U12" s="16" t="n">
        <v>0.210068605581651</v>
      </c>
      <c r="V12" s="16" t="n">
        <v>0.22559116279877</v>
      </c>
      <c r="W12" s="16"/>
      <c r="X12" s="16" t="n">
        <v>0.209862030713001</v>
      </c>
      <c r="Y12" s="16" t="n">
        <v>0.19745084488548</v>
      </c>
      <c r="Z12" s="16" t="n">
        <v>0.150474747264565</v>
      </c>
      <c r="AA12" s="16" t="n">
        <v>0.00213093223593424</v>
      </c>
      <c r="AB12" s="16" t="n">
        <v>0.0191002785603122</v>
      </c>
      <c r="AC12" s="16" t="n">
        <v>0</v>
      </c>
      <c r="AD12" s="16" t="n">
        <v>0.00494638346769549</v>
      </c>
      <c r="AE12" s="16"/>
      <c r="AF12" s="16" t="n">
        <v>0.752504770855455</v>
      </c>
      <c r="AG12" s="16" t="n">
        <v>0.0033115918818762</v>
      </c>
      <c r="AH12" s="16" t="n">
        <v>0</v>
      </c>
      <c r="AI12" s="16" t="n">
        <v>0.00364002587372221</v>
      </c>
      <c r="AJ12" s="16" t="n">
        <v>0.00445069237290679</v>
      </c>
      <c r="AK12" s="16" t="n">
        <v>0.0124674671577377</v>
      </c>
      <c r="AL12" s="16" t="n">
        <v>0.00201828608117117</v>
      </c>
      <c r="AM12" s="16" t="n">
        <v>0.369580007564063</v>
      </c>
      <c r="AN12" s="16" t="n">
        <v>0.0170929363543786</v>
      </c>
      <c r="AO12" s="16" t="n">
        <v>0</v>
      </c>
      <c r="AP12" s="16" t="n">
        <v>0</v>
      </c>
      <c r="AQ12" s="16"/>
      <c r="AR12" s="16" t="n">
        <v>0.104744380247349</v>
      </c>
      <c r="AS12" s="16" t="n">
        <v>0.0107216941456649</v>
      </c>
      <c r="AT12" s="16" t="n">
        <v>0.215455195734375</v>
      </c>
    </row>
    <row r="13">
      <c r="B13" s="17" t="s">
        <v>223</v>
      </c>
      <c r="C13" s="16" t="n">
        <v>0.0731805370801054</v>
      </c>
      <c r="D13" s="16" t="n">
        <v>0.0664846968459561</v>
      </c>
      <c r="E13" s="16" t="n">
        <v>0.00917306185198544</v>
      </c>
      <c r="F13" s="16" t="n">
        <v>0.115827639504395</v>
      </c>
      <c r="G13" s="16"/>
      <c r="H13" s="16" t="n">
        <v>0.0525559169935522</v>
      </c>
      <c r="I13" s="16" t="n">
        <v>0.145768798002528</v>
      </c>
      <c r="J13" s="16"/>
      <c r="K13" s="16" t="n">
        <v>0.136865723083453</v>
      </c>
      <c r="L13" s="16"/>
      <c r="M13" s="16" t="n">
        <v>0.0831807883199074</v>
      </c>
      <c r="N13" s="16" t="n">
        <v>0.0378469577787028</v>
      </c>
      <c r="O13" s="16" t="n">
        <v>0.0602811056765379</v>
      </c>
      <c r="P13" s="16" t="n">
        <v>0.0296037779888226</v>
      </c>
      <c r="Q13" s="16"/>
      <c r="R13" s="16" t="n">
        <v>0</v>
      </c>
      <c r="S13" s="16" t="n">
        <v>0.140787976057643</v>
      </c>
      <c r="T13" s="16" t="n">
        <v>0.0137445655737156</v>
      </c>
      <c r="U13" s="16" t="n">
        <v>0.0537429604914981</v>
      </c>
      <c r="V13" s="16" t="n">
        <v>0.158447934856233</v>
      </c>
      <c r="W13" s="16"/>
      <c r="X13" s="16" t="n">
        <v>0.0600669777697149</v>
      </c>
      <c r="Y13" s="16" t="n">
        <v>0.212846688158021</v>
      </c>
      <c r="Z13" s="16" t="n">
        <v>0.147343796830378</v>
      </c>
      <c r="AA13" s="16" t="n">
        <v>0</v>
      </c>
      <c r="AB13" s="16" t="n">
        <v>0.0157064170372342</v>
      </c>
      <c r="AC13" s="16" t="n">
        <v>0.142765250951759</v>
      </c>
      <c r="AD13" s="16" t="n">
        <v>0.0352481247416999</v>
      </c>
      <c r="AE13" s="16"/>
      <c r="AF13" s="16" t="n">
        <v>0.0150141390357288</v>
      </c>
      <c r="AG13" s="16" t="n">
        <v>0</v>
      </c>
      <c r="AH13" s="16" t="n">
        <v>0</v>
      </c>
      <c r="AI13" s="16" t="n">
        <v>0.00953298528346343</v>
      </c>
      <c r="AJ13" s="16" t="n">
        <v>0.0660807038860184</v>
      </c>
      <c r="AK13" s="16" t="n">
        <v>0.19852541872974</v>
      </c>
      <c r="AL13" s="16" t="n">
        <v>0.0293173928857753</v>
      </c>
      <c r="AM13" s="16" t="n">
        <v>0.0827973899976282</v>
      </c>
      <c r="AN13" s="16" t="n">
        <v>0</v>
      </c>
      <c r="AO13" s="16" t="n">
        <v>0</v>
      </c>
      <c r="AP13" s="16" t="n">
        <v>0</v>
      </c>
      <c r="AQ13" s="16"/>
      <c r="AR13" s="16" t="n">
        <v>0.115111627631008</v>
      </c>
      <c r="AS13" s="16" t="n">
        <v>0.0999121893912309</v>
      </c>
      <c r="AT13" s="16" t="n">
        <v>0.00791342615297119</v>
      </c>
    </row>
    <row r="14">
      <c r="B14" s="17" t="s">
        <v>92</v>
      </c>
      <c r="C14" s="16" t="n">
        <v>0.0613226471964384</v>
      </c>
      <c r="D14" s="16" t="n">
        <v>0.000667161793738079</v>
      </c>
      <c r="E14" s="16" t="n">
        <v>0.112196879162371</v>
      </c>
      <c r="F14" s="16" t="n">
        <v>0.0371353015685403</v>
      </c>
      <c r="G14" s="16"/>
      <c r="H14" s="16" t="n">
        <v>0</v>
      </c>
      <c r="I14" s="16" t="n">
        <v>0.0430657339639816</v>
      </c>
      <c r="J14" s="16"/>
      <c r="K14" s="16" t="n">
        <v>0</v>
      </c>
      <c r="L14" s="16"/>
      <c r="M14" s="16" t="n">
        <v>0.0807448037524671</v>
      </c>
      <c r="N14" s="16" t="n">
        <v>0</v>
      </c>
      <c r="O14" s="16" t="n">
        <v>0.00620780608731447</v>
      </c>
      <c r="P14" s="16" t="n">
        <v>0.00374706708214393</v>
      </c>
      <c r="Q14" s="16"/>
      <c r="R14" s="16" t="n">
        <v>0.410567817299309</v>
      </c>
      <c r="S14" s="16" t="n">
        <v>0</v>
      </c>
      <c r="T14" s="16" t="n">
        <v>0.0841668005838918</v>
      </c>
      <c r="U14" s="16" t="n">
        <v>0.000905430140569675</v>
      </c>
      <c r="V14" s="16" t="n">
        <v>0.111094433620057</v>
      </c>
      <c r="W14" s="16"/>
      <c r="X14" s="16" t="n">
        <v>0.0560192000169629</v>
      </c>
      <c r="Y14" s="16" t="n">
        <v>0.182545839339335</v>
      </c>
      <c r="Z14" s="16" t="n">
        <v>0</v>
      </c>
      <c r="AA14" s="16" t="n">
        <v>0</v>
      </c>
      <c r="AB14" s="16" t="n">
        <v>0</v>
      </c>
      <c r="AC14" s="16" t="n">
        <v>0</v>
      </c>
      <c r="AD14" s="16" t="n">
        <v>0.356019049938882</v>
      </c>
      <c r="AE14" s="16"/>
      <c r="AF14" s="16" t="n">
        <v>0</v>
      </c>
      <c r="AG14" s="16" t="n">
        <v>0</v>
      </c>
      <c r="AH14" s="16" t="n">
        <v>0</v>
      </c>
      <c r="AI14" s="16" t="n">
        <v>0</v>
      </c>
      <c r="AJ14" s="16" t="n">
        <v>0.00797528002634546</v>
      </c>
      <c r="AK14" s="16" t="n">
        <v>0.0991294374484239</v>
      </c>
      <c r="AL14" s="16" t="n">
        <v>0</v>
      </c>
      <c r="AM14" s="16" t="n">
        <v>0.0755530264677886</v>
      </c>
      <c r="AN14" s="16" t="n">
        <v>0</v>
      </c>
      <c r="AO14" s="16" t="n">
        <v>0</v>
      </c>
      <c r="AP14" s="16" t="n">
        <v>0.202883978988868</v>
      </c>
      <c r="AQ14" s="16"/>
      <c r="AR14" s="16" t="n">
        <v>0.147810155764854</v>
      </c>
      <c r="AS14" s="16" t="n">
        <v>0</v>
      </c>
      <c r="AT14" s="16" t="n">
        <v>0</v>
      </c>
    </row>
    <row r="15">
      <c r="B15" s="17" t="s">
        <v>224</v>
      </c>
      <c r="C15" s="23" t="n">
        <v>0.53185336971939</v>
      </c>
      <c r="D15" s="23" t="n">
        <v>0.71237446427777</v>
      </c>
      <c r="E15" s="23" t="n">
        <v>0.700554537731577</v>
      </c>
      <c r="F15" s="23" t="n">
        <v>0.39548206256518</v>
      </c>
      <c r="G15" s="23"/>
      <c r="H15" s="23" t="n">
        <v>0.868362552122404</v>
      </c>
      <c r="I15" s="23" t="n">
        <v>0.378160138912086</v>
      </c>
      <c r="J15" s="23"/>
      <c r="K15" s="23" t="n">
        <v>0.660801327764637</v>
      </c>
      <c r="L15" s="23"/>
      <c r="M15" s="23" t="n">
        <v>0.488857759150589</v>
      </c>
      <c r="N15" s="23" t="n">
        <v>0.658860641007027</v>
      </c>
      <c r="O15" s="23" t="n">
        <v>0.693315015255659</v>
      </c>
      <c r="P15" s="23" t="n">
        <v>0.61374368028942</v>
      </c>
      <c r="Q15" s="23"/>
      <c r="R15" s="23" t="n">
        <v>0.589432182700691</v>
      </c>
      <c r="S15" s="23" t="n">
        <v>0.242499345038726</v>
      </c>
      <c r="T15" s="23" t="n">
        <v>0.631511575308579</v>
      </c>
      <c r="U15" s="23" t="n">
        <v>0.66072754048643</v>
      </c>
      <c r="V15" s="23" t="n">
        <v>0.344431044635829</v>
      </c>
      <c r="W15" s="23"/>
      <c r="X15" s="23" t="n">
        <v>0.424739948450313</v>
      </c>
      <c r="Y15" s="23" t="n">
        <v>0.0987695325191623</v>
      </c>
      <c r="Z15" s="23" t="n">
        <v>0.452777833266696</v>
      </c>
      <c r="AA15" s="23" t="n">
        <v>0.987533194707491</v>
      </c>
      <c r="AB15" s="23" t="n">
        <v>0.825539918865245</v>
      </c>
      <c r="AC15" s="23" t="n">
        <v>0.60204940961156</v>
      </c>
      <c r="AD15" s="23" t="n">
        <v>0.483786181787677</v>
      </c>
      <c r="AE15" s="23"/>
      <c r="AF15" s="23" t="n">
        <v>0.151332104254155</v>
      </c>
      <c r="AG15" s="23" t="n">
        <v>0.642035596078592</v>
      </c>
      <c r="AH15" s="23" t="n">
        <v>0.568889703233984</v>
      </c>
      <c r="AI15" s="23" t="n">
        <v>0.486193853778003</v>
      </c>
      <c r="AJ15" s="23" t="n">
        <v>0.763212960508632</v>
      </c>
      <c r="AK15" s="23" t="n">
        <v>0.270009828838007</v>
      </c>
      <c r="AL15" s="23" t="n">
        <v>0.83326742519794</v>
      </c>
      <c r="AM15" s="23" t="n">
        <v>0.411385800727811</v>
      </c>
      <c r="AN15" s="23" t="n">
        <v>0.807643799261715</v>
      </c>
      <c r="AO15" s="23" t="n">
        <v>0.798992565826963</v>
      </c>
      <c r="AP15" s="23" t="n">
        <v>0.797116021011133</v>
      </c>
      <c r="AQ15" s="23"/>
      <c r="AR15" s="23" t="n">
        <v>0.298437692348064</v>
      </c>
      <c r="AS15" s="23" t="n">
        <v>0.715706956671057</v>
      </c>
      <c r="AT15" s="23" t="n">
        <v>0.685801601027191</v>
      </c>
    </row>
    <row r="16">
      <c r="B16" s="17" t="s">
        <v>225</v>
      </c>
      <c r="C16" s="23" t="n">
        <v>0.196431313483695</v>
      </c>
      <c r="D16" s="23" t="n">
        <v>0.0754986332876577</v>
      </c>
      <c r="E16" s="23" t="n">
        <v>0.0165310541498033</v>
      </c>
      <c r="F16" s="23" t="n">
        <v>0.331322900010034</v>
      </c>
      <c r="G16" s="23"/>
      <c r="H16" s="23" t="n">
        <v>0.0593652049627051</v>
      </c>
      <c r="I16" s="23" t="n">
        <v>0.240123781223474</v>
      </c>
      <c r="J16" s="23"/>
      <c r="K16" s="23" t="n">
        <v>0.209030956216855</v>
      </c>
      <c r="L16" s="23"/>
      <c r="M16" s="23" t="n">
        <v>0.239556910440414</v>
      </c>
      <c r="N16" s="23" t="n">
        <v>0.0576267884156798</v>
      </c>
      <c r="O16" s="23" t="n">
        <v>0.0794663725946272</v>
      </c>
      <c r="P16" s="23" t="n">
        <v>0.0796721902417314</v>
      </c>
      <c r="Q16" s="23"/>
      <c r="R16" s="23" t="n">
        <v>0</v>
      </c>
      <c r="S16" s="23" t="n">
        <v>0.140787976057643</v>
      </c>
      <c r="T16" s="23" t="n">
        <v>0.0208431599609152</v>
      </c>
      <c r="U16" s="23" t="n">
        <v>0.26381156607315</v>
      </c>
      <c r="V16" s="23" t="n">
        <v>0.384039097655003</v>
      </c>
      <c r="W16" s="23"/>
      <c r="X16" s="23" t="n">
        <v>0.269929008482716</v>
      </c>
      <c r="Y16" s="23" t="n">
        <v>0.410297533043501</v>
      </c>
      <c r="Z16" s="23" t="n">
        <v>0.297818544094943</v>
      </c>
      <c r="AA16" s="23" t="n">
        <v>0.00213093223593424</v>
      </c>
      <c r="AB16" s="23" t="n">
        <v>0.0348066955975465</v>
      </c>
      <c r="AC16" s="23" t="n">
        <v>0.142765250951759</v>
      </c>
      <c r="AD16" s="23" t="n">
        <v>0.0401945082093954</v>
      </c>
      <c r="AE16" s="23"/>
      <c r="AF16" s="23" t="n">
        <v>0.767518909891184</v>
      </c>
      <c r="AG16" s="23" t="n">
        <v>0.0033115918818762</v>
      </c>
      <c r="AH16" s="23" t="n">
        <v>0</v>
      </c>
      <c r="AI16" s="23" t="n">
        <v>0.0131730111571856</v>
      </c>
      <c r="AJ16" s="23" t="n">
        <v>0.0705313962589252</v>
      </c>
      <c r="AK16" s="23" t="n">
        <v>0.210992885887478</v>
      </c>
      <c r="AL16" s="23" t="n">
        <v>0.0313356789669465</v>
      </c>
      <c r="AM16" s="23" t="n">
        <v>0.452377397561691</v>
      </c>
      <c r="AN16" s="23" t="n">
        <v>0.0170929363543786</v>
      </c>
      <c r="AO16" s="23" t="n">
        <v>0</v>
      </c>
      <c r="AP16" s="23" t="n">
        <v>0</v>
      </c>
      <c r="AQ16" s="23"/>
      <c r="AR16" s="23" t="n">
        <v>0.219856007878357</v>
      </c>
      <c r="AS16" s="23" t="n">
        <v>0.110633883536896</v>
      </c>
      <c r="AT16" s="23" t="n">
        <v>0.223368621887346</v>
      </c>
    </row>
    <row r="17">
      <c r="B17" s="17" t="s">
        <v>123</v>
      </c>
      <c r="C17" s="24" t="n">
        <v>0.335422056235695</v>
      </c>
      <c r="D17" s="24" t="n">
        <v>0.636875830990112</v>
      </c>
      <c r="E17" s="24" t="n">
        <v>0.684023483581774</v>
      </c>
      <c r="F17" s="24" t="n">
        <v>0.0641591625551458</v>
      </c>
      <c r="G17" s="24"/>
      <c r="H17" s="24" t="n">
        <v>0.808997347159699</v>
      </c>
      <c r="I17" s="24" t="n">
        <v>0.138036357688612</v>
      </c>
      <c r="J17" s="24"/>
      <c r="K17" s="24" t="n">
        <v>0.451770371547782</v>
      </c>
      <c r="L17" s="24"/>
      <c r="M17" s="24" t="n">
        <v>0.249300848710175</v>
      </c>
      <c r="N17" s="24" t="n">
        <v>0.601233852591347</v>
      </c>
      <c r="O17" s="24" t="n">
        <v>0.613848642661032</v>
      </c>
      <c r="P17" s="24" t="n">
        <v>0.534071490047689</v>
      </c>
      <c r="Q17" s="24"/>
      <c r="R17" s="24" t="n">
        <v>0.589432182700691</v>
      </c>
      <c r="S17" s="24" t="n">
        <v>0.101711368981083</v>
      </c>
      <c r="T17" s="24" t="n">
        <v>0.610668415347664</v>
      </c>
      <c r="U17" s="24" t="n">
        <v>0.396915974413281</v>
      </c>
      <c r="V17" s="24" t="n">
        <v>-0.0396080530191742</v>
      </c>
      <c r="W17" s="24"/>
      <c r="X17" s="24" t="n">
        <v>0.154810939967597</v>
      </c>
      <c r="Y17" s="24" t="n">
        <v>-0.311528000524339</v>
      </c>
      <c r="Z17" s="24" t="n">
        <v>0.154959289171753</v>
      </c>
      <c r="AA17" s="24" t="n">
        <v>0.985402262471557</v>
      </c>
      <c r="AB17" s="24" t="n">
        <v>0.790733223267698</v>
      </c>
      <c r="AC17" s="24" t="n">
        <v>0.459284158659801</v>
      </c>
      <c r="AD17" s="24" t="n">
        <v>0.443591673578281</v>
      </c>
      <c r="AE17" s="24"/>
      <c r="AF17" s="24" t="n">
        <v>-0.616186805637029</v>
      </c>
      <c r="AG17" s="24" t="n">
        <v>0.638724004196715</v>
      </c>
      <c r="AH17" s="24" t="n">
        <v>0.568889703233984</v>
      </c>
      <c r="AI17" s="24" t="n">
        <v>0.473020842620818</v>
      </c>
      <c r="AJ17" s="24" t="n">
        <v>0.692681564249707</v>
      </c>
      <c r="AK17" s="24" t="n">
        <v>0.0590169429505293</v>
      </c>
      <c r="AL17" s="24" t="n">
        <v>0.801931746230993</v>
      </c>
      <c r="AM17" s="24" t="n">
        <v>-0.0409915968338807</v>
      </c>
      <c r="AN17" s="24" t="n">
        <v>0.790550862907336</v>
      </c>
      <c r="AO17" s="24" t="n">
        <v>0.798992565826963</v>
      </c>
      <c r="AP17" s="24" t="n">
        <v>0.797116021011133</v>
      </c>
      <c r="AQ17" s="24"/>
      <c r="AR17" s="24" t="n">
        <v>0.0785816844697077</v>
      </c>
      <c r="AS17" s="24" t="n">
        <v>0.605073073134161</v>
      </c>
      <c r="AT17" s="24" t="n">
        <v>0.462432979139845</v>
      </c>
    </row>
    <row r="18">
      <c r="B18" s="18" t="s">
        <v>252</v>
      </c>
    </row>
    <row r="19">
      <c r="B19" t="s">
        <v>72</v>
      </c>
    </row>
    <row r="20">
      <c r="B20" t="s">
        <v>73</v>
      </c>
    </row>
    <row r="22">
      <c r="B22"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256</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386</v>
      </c>
      <c r="D7" s="11" t="n">
        <v>114</v>
      </c>
      <c r="E7" s="11" t="n">
        <v>168</v>
      </c>
      <c r="F7" s="11" t="n">
        <v>104</v>
      </c>
      <c r="G7" s="11"/>
      <c r="H7" s="11" t="n">
        <v>46</v>
      </c>
      <c r="I7" s="11" t="n">
        <v>261</v>
      </c>
      <c r="J7" s="11"/>
      <c r="K7" s="11" t="n">
        <v>104</v>
      </c>
      <c r="L7" s="11"/>
      <c r="M7" s="11" t="n">
        <v>28</v>
      </c>
      <c r="N7" s="11" t="n">
        <v>62</v>
      </c>
      <c r="O7" s="11" t="n">
        <v>99</v>
      </c>
      <c r="P7" s="11" t="n">
        <v>197</v>
      </c>
      <c r="Q7" s="11"/>
      <c r="R7" s="11" t="n">
        <v>10</v>
      </c>
      <c r="S7" s="11" t="n">
        <v>28</v>
      </c>
      <c r="T7" s="11" t="n">
        <v>94</v>
      </c>
      <c r="U7" s="11" t="n">
        <v>137</v>
      </c>
      <c r="V7" s="11" t="n">
        <v>117</v>
      </c>
      <c r="W7" s="11"/>
      <c r="X7" s="11" t="n">
        <v>24</v>
      </c>
      <c r="Y7" s="11" t="n">
        <v>26</v>
      </c>
      <c r="Z7" s="11" t="n">
        <v>37</v>
      </c>
      <c r="AA7" s="11" t="n">
        <v>38</v>
      </c>
      <c r="AB7" s="11" t="n">
        <v>106</v>
      </c>
      <c r="AC7" s="11" t="n">
        <v>50</v>
      </c>
      <c r="AD7" s="11" t="n">
        <v>95</v>
      </c>
      <c r="AE7" s="11"/>
      <c r="AF7" s="11" t="n">
        <v>37</v>
      </c>
      <c r="AG7" s="11" t="n">
        <v>26</v>
      </c>
      <c r="AH7" s="11" t="n">
        <v>41</v>
      </c>
      <c r="AI7" s="11" t="n">
        <v>55</v>
      </c>
      <c r="AJ7" s="11" t="n">
        <v>65</v>
      </c>
      <c r="AK7" s="11" t="n">
        <v>50</v>
      </c>
      <c r="AL7" s="11" t="n">
        <v>27</v>
      </c>
      <c r="AM7" s="11" t="n">
        <v>34</v>
      </c>
      <c r="AN7" s="11" t="n">
        <v>25</v>
      </c>
      <c r="AO7" s="11" t="n">
        <v>9</v>
      </c>
      <c r="AP7" s="11" t="n">
        <v>11</v>
      </c>
      <c r="AQ7" s="11"/>
      <c r="AR7" s="11" t="n">
        <v>177</v>
      </c>
      <c r="AS7" s="11" t="n">
        <v>148</v>
      </c>
      <c r="AT7" s="11" t="n">
        <v>61</v>
      </c>
    </row>
    <row r="8" ht="30" customHeight="1">
      <c r="B8" s="12" t="s">
        <v>21</v>
      </c>
      <c r="C8" s="12" t="n">
        <v>235</v>
      </c>
      <c r="D8" s="12" t="n">
        <v>19</v>
      </c>
      <c r="E8" s="12" t="n">
        <v>85</v>
      </c>
      <c r="F8" s="12" t="n">
        <v>131</v>
      </c>
      <c r="G8" s="12"/>
      <c r="H8" s="12" t="n">
        <v>14</v>
      </c>
      <c r="I8" s="12" t="n">
        <v>113</v>
      </c>
      <c r="J8" s="12"/>
      <c r="K8" s="12" t="n">
        <v>74</v>
      </c>
      <c r="L8" s="12"/>
      <c r="M8" s="12" t="n">
        <v>177</v>
      </c>
      <c r="N8" s="12" t="n">
        <v>41</v>
      </c>
      <c r="O8" s="12" t="n">
        <v>13</v>
      </c>
      <c r="P8" s="12" t="n">
        <v>3</v>
      </c>
      <c r="Q8" s="12"/>
      <c r="R8" s="12" t="n">
        <v>12</v>
      </c>
      <c r="S8" s="12" t="n">
        <v>34</v>
      </c>
      <c r="T8" s="12" t="n">
        <v>57</v>
      </c>
      <c r="U8" s="12" t="n">
        <v>90</v>
      </c>
      <c r="V8" s="12" t="n">
        <v>43</v>
      </c>
      <c r="W8" s="12"/>
      <c r="X8" s="12" t="n">
        <v>87</v>
      </c>
      <c r="Y8" s="12" t="n">
        <v>26</v>
      </c>
      <c r="Z8" s="12" t="n">
        <v>32</v>
      </c>
      <c r="AA8" s="12" t="n">
        <v>38</v>
      </c>
      <c r="AB8" s="12" t="n">
        <v>30</v>
      </c>
      <c r="AC8" s="12" t="n">
        <v>3</v>
      </c>
      <c r="AD8" s="12" t="n">
        <v>13</v>
      </c>
      <c r="AE8" s="12"/>
      <c r="AF8" s="12" t="n">
        <v>6</v>
      </c>
      <c r="AG8" s="12" t="n">
        <v>4</v>
      </c>
      <c r="AH8" s="12" t="n">
        <v>12</v>
      </c>
      <c r="AI8" s="12" t="n">
        <v>14</v>
      </c>
      <c r="AJ8" s="12" t="n">
        <v>12</v>
      </c>
      <c r="AK8" s="12" t="n">
        <v>48</v>
      </c>
      <c r="AL8" s="12" t="n">
        <v>13</v>
      </c>
      <c r="AM8" s="12" t="n">
        <v>63</v>
      </c>
      <c r="AN8" s="12" t="n">
        <v>6</v>
      </c>
      <c r="AO8" s="12" t="n">
        <v>30</v>
      </c>
      <c r="AP8" s="12" t="n">
        <v>24</v>
      </c>
      <c r="AQ8" s="12"/>
      <c r="AR8" s="12" t="n">
        <v>98</v>
      </c>
      <c r="AS8" s="12" t="n">
        <v>53</v>
      </c>
      <c r="AT8" s="12" t="n">
        <v>84</v>
      </c>
    </row>
    <row r="9">
      <c r="B9" s="17" t="s">
        <v>219</v>
      </c>
      <c r="C9" s="16" t="n">
        <v>0.12588980600376</v>
      </c>
      <c r="D9" s="16" t="n">
        <v>0.185032354570791</v>
      </c>
      <c r="E9" s="16" t="n">
        <v>0.0857462611495884</v>
      </c>
      <c r="F9" s="16" t="n">
        <v>0.143315314631181</v>
      </c>
      <c r="G9" s="16"/>
      <c r="H9" s="16" t="n">
        <v>0.433254168993364</v>
      </c>
      <c r="I9" s="16" t="n">
        <v>0.183322482909041</v>
      </c>
      <c r="J9" s="16"/>
      <c r="K9" s="16" t="n">
        <v>0.0521968752670391</v>
      </c>
      <c r="L9" s="16"/>
      <c r="M9" s="16" t="n">
        <v>0.112531707471503</v>
      </c>
      <c r="N9" s="16" t="n">
        <v>0.149505321238071</v>
      </c>
      <c r="O9" s="16" t="n">
        <v>0.190617562640431</v>
      </c>
      <c r="P9" s="16" t="n">
        <v>0.286220826546459</v>
      </c>
      <c r="Q9" s="16"/>
      <c r="R9" s="16" t="n">
        <v>0.555909010569994</v>
      </c>
      <c r="S9" s="16" t="n">
        <v>0.0145174603073706</v>
      </c>
      <c r="T9" s="16" t="n">
        <v>0.253666520506699</v>
      </c>
      <c r="U9" s="16" t="n">
        <v>0.0183205160056323</v>
      </c>
      <c r="V9" s="16" t="n">
        <v>0.153323798876216</v>
      </c>
      <c r="W9" s="16"/>
      <c r="X9" s="16" t="n">
        <v>0.0864935096277022</v>
      </c>
      <c r="Y9" s="16" t="n">
        <v>0.0149050055461454</v>
      </c>
      <c r="Z9" s="16" t="n">
        <v>0.031256970848831</v>
      </c>
      <c r="AA9" s="16" t="n">
        <v>0.132316739710779</v>
      </c>
      <c r="AB9" s="16" t="n">
        <v>0.148950076022171</v>
      </c>
      <c r="AC9" s="16" t="n">
        <v>0.182760591339952</v>
      </c>
      <c r="AD9" s="16" t="n">
        <v>0.439582238457971</v>
      </c>
      <c r="AE9" s="16"/>
      <c r="AF9" s="16" t="n">
        <v>0.0422850418768989</v>
      </c>
      <c r="AG9" s="16" t="n">
        <v>0.48660010738581</v>
      </c>
      <c r="AH9" s="16" t="n">
        <v>0.412561811037866</v>
      </c>
      <c r="AI9" s="16" t="n">
        <v>0.4237276082064</v>
      </c>
      <c r="AJ9" s="16" t="n">
        <v>0.108990283807636</v>
      </c>
      <c r="AK9" s="16" t="n">
        <v>0.0495739358620992</v>
      </c>
      <c r="AL9" s="16" t="n">
        <v>0.397252348449677</v>
      </c>
      <c r="AM9" s="16" t="n">
        <v>0.0155844670377575</v>
      </c>
      <c r="AN9" s="16" t="n">
        <v>0.00235866745363265</v>
      </c>
      <c r="AO9" s="16" t="n">
        <v>0.184328755097076</v>
      </c>
      <c r="AP9" s="16" t="n">
        <v>0.0209065319064831</v>
      </c>
      <c r="AQ9" s="16"/>
      <c r="AR9" s="16" t="n">
        <v>0.132445530830851</v>
      </c>
      <c r="AS9" s="16" t="n">
        <v>0.239878004825076</v>
      </c>
      <c r="AT9" s="16" t="n">
        <v>0.0465735404057068</v>
      </c>
    </row>
    <row r="10">
      <c r="B10" s="17" t="s">
        <v>220</v>
      </c>
      <c r="C10" s="16" t="n">
        <v>0.369890158573348</v>
      </c>
      <c r="D10" s="16" t="n">
        <v>0.2744296019052</v>
      </c>
      <c r="E10" s="16" t="n">
        <v>0.360310643483008</v>
      </c>
      <c r="F10" s="16" t="n">
        <v>0.390173412473999</v>
      </c>
      <c r="G10" s="16"/>
      <c r="H10" s="16" t="n">
        <v>0.121447942955171</v>
      </c>
      <c r="I10" s="16" t="n">
        <v>0.407870132341885</v>
      </c>
      <c r="J10" s="16"/>
      <c r="K10" s="16" t="n">
        <v>0.648730208320708</v>
      </c>
      <c r="L10" s="16"/>
      <c r="M10" s="16" t="n">
        <v>0.322737698760321</v>
      </c>
      <c r="N10" s="16" t="n">
        <v>0.546261022609289</v>
      </c>
      <c r="O10" s="16" t="n">
        <v>0.427892983112021</v>
      </c>
      <c r="P10" s="16" t="n">
        <v>0.468658632371166</v>
      </c>
      <c r="Q10" s="16"/>
      <c r="R10" s="16" t="n">
        <v>0</v>
      </c>
      <c r="S10" s="16" t="n">
        <v>0.183501570811836</v>
      </c>
      <c r="T10" s="16" t="n">
        <v>0.584297072341088</v>
      </c>
      <c r="U10" s="16" t="n">
        <v>0.438457834023567</v>
      </c>
      <c r="V10" s="16" t="n">
        <v>0.191341458705832</v>
      </c>
      <c r="W10" s="16"/>
      <c r="X10" s="16" t="n">
        <v>0.339183930188828</v>
      </c>
      <c r="Y10" s="16" t="n">
        <v>0.0750946258976435</v>
      </c>
      <c r="Z10" s="16" t="n">
        <v>0.852999203966809</v>
      </c>
      <c r="AA10" s="16" t="n">
        <v>0.238749193939234</v>
      </c>
      <c r="AB10" s="16" t="n">
        <v>0.552883539110062</v>
      </c>
      <c r="AC10" s="16" t="n">
        <v>0.389314543653379</v>
      </c>
      <c r="AD10" s="16" t="n">
        <v>0.0599585266206542</v>
      </c>
      <c r="AE10" s="16"/>
      <c r="AF10" s="16" t="n">
        <v>0.0553135451903744</v>
      </c>
      <c r="AG10" s="16" t="n">
        <v>0.159021926710694</v>
      </c>
      <c r="AH10" s="16" t="n">
        <v>0.488220593593299</v>
      </c>
      <c r="AI10" s="16" t="n">
        <v>0.474425902357582</v>
      </c>
      <c r="AJ10" s="16" t="n">
        <v>0.697871794874854</v>
      </c>
      <c r="AK10" s="16" t="n">
        <v>0.307065583798406</v>
      </c>
      <c r="AL10" s="16" t="n">
        <v>0.480180383510497</v>
      </c>
      <c r="AM10" s="16" t="n">
        <v>0.316729343732191</v>
      </c>
      <c r="AN10" s="16" t="n">
        <v>0.75664597625337</v>
      </c>
      <c r="AO10" s="16" t="n">
        <v>0.614663810729887</v>
      </c>
      <c r="AP10" s="16" t="n">
        <v>0.00321887438520222</v>
      </c>
      <c r="AQ10" s="16"/>
      <c r="AR10" s="16" t="n">
        <v>0.363489508507956</v>
      </c>
      <c r="AS10" s="16" t="n">
        <v>0.290765011664541</v>
      </c>
      <c r="AT10" s="16" t="n">
        <v>0.42708497518572</v>
      </c>
    </row>
    <row r="11">
      <c r="B11" s="17" t="s">
        <v>250</v>
      </c>
      <c r="C11" s="16" t="n">
        <v>0.268203696518191</v>
      </c>
      <c r="D11" s="16" t="n">
        <v>0.477493725220723</v>
      </c>
      <c r="E11" s="16" t="n">
        <v>0.369491960240113</v>
      </c>
      <c r="F11" s="16" t="n">
        <v>0.171477020475988</v>
      </c>
      <c r="G11" s="16"/>
      <c r="H11" s="16" t="n">
        <v>0.360125405673838</v>
      </c>
      <c r="I11" s="16" t="n">
        <v>0.224535835102419</v>
      </c>
      <c r="J11" s="16"/>
      <c r="K11" s="16" t="n">
        <v>0.189838314973588</v>
      </c>
      <c r="L11" s="16"/>
      <c r="M11" s="16" t="n">
        <v>0.295822764176165</v>
      </c>
      <c r="N11" s="16" t="n">
        <v>0.162477370863994</v>
      </c>
      <c r="O11" s="16" t="n">
        <v>0.252978186224635</v>
      </c>
      <c r="P11" s="16" t="n">
        <v>0.167805254115681</v>
      </c>
      <c r="Q11" s="16"/>
      <c r="R11" s="16" t="n">
        <v>0.0335231721306966</v>
      </c>
      <c r="S11" s="16" t="n">
        <v>0.483631442879908</v>
      </c>
      <c r="T11" s="16" t="n">
        <v>0.0246464403444853</v>
      </c>
      <c r="U11" s="16" t="n">
        <v>0.313772082097072</v>
      </c>
      <c r="V11" s="16" t="n">
        <v>0.387709524060599</v>
      </c>
      <c r="W11" s="16"/>
      <c r="X11" s="16" t="n">
        <v>0.188222524571676</v>
      </c>
      <c r="Y11" s="16" t="n">
        <v>0.454712642437827</v>
      </c>
      <c r="Z11" s="16" t="n">
        <v>0.0418522724727025</v>
      </c>
      <c r="AA11" s="16" t="n">
        <v>0.624112221323233</v>
      </c>
      <c r="AB11" s="16" t="n">
        <v>0.251899830881067</v>
      </c>
      <c r="AC11" s="16" t="n">
        <v>0.314541680591998</v>
      </c>
      <c r="AD11" s="16" t="n">
        <v>0.0921219092822369</v>
      </c>
      <c r="AE11" s="16"/>
      <c r="AF11" s="16" t="n">
        <v>0.885180775419175</v>
      </c>
      <c r="AG11" s="16" t="n">
        <v>0.00303674574584054</v>
      </c>
      <c r="AH11" s="16" t="n">
        <v>0.0596009450619057</v>
      </c>
      <c r="AI11" s="16" t="n">
        <v>0.0653461042563543</v>
      </c>
      <c r="AJ11" s="16" t="n">
        <v>0.102391762954211</v>
      </c>
      <c r="AK11" s="16" t="n">
        <v>0.442857209489704</v>
      </c>
      <c r="AL11" s="16" t="n">
        <v>0.0905136468444262</v>
      </c>
      <c r="AM11" s="16" t="n">
        <v>0.197973928767211</v>
      </c>
      <c r="AN11" s="16" t="n">
        <v>0.165045149980771</v>
      </c>
      <c r="AO11" s="16" t="n">
        <v>0</v>
      </c>
      <c r="AP11" s="16" t="n">
        <v>0.772990614719447</v>
      </c>
      <c r="AQ11" s="16"/>
      <c r="AR11" s="16" t="n">
        <v>0.289571387181951</v>
      </c>
      <c r="AS11" s="16" t="n">
        <v>0.234546763698542</v>
      </c>
      <c r="AT11" s="16" t="n">
        <v>0.264700979678164</v>
      </c>
    </row>
    <row r="12">
      <c r="B12" s="17" t="s">
        <v>222</v>
      </c>
      <c r="C12" s="16" t="n">
        <v>0.128205744537458</v>
      </c>
      <c r="D12" s="16" t="n">
        <v>0.034055986184047</v>
      </c>
      <c r="E12" s="16" t="n">
        <v>0.0665560378135571</v>
      </c>
      <c r="F12" s="16" t="n">
        <v>0.182187995150131</v>
      </c>
      <c r="G12" s="16"/>
      <c r="H12" s="16" t="n">
        <v>0.0316875856949784</v>
      </c>
      <c r="I12" s="16" t="n">
        <v>0.0511868839022375</v>
      </c>
      <c r="J12" s="16"/>
      <c r="K12" s="16" t="n">
        <v>0.0408017398969394</v>
      </c>
      <c r="L12" s="16"/>
      <c r="M12" s="16" t="n">
        <v>0.131897172103791</v>
      </c>
      <c r="N12" s="16" t="n">
        <v>0.132294545843971</v>
      </c>
      <c r="O12" s="16" t="n">
        <v>0.0856741786819416</v>
      </c>
      <c r="P12" s="16" t="n">
        <v>0.0504075472991681</v>
      </c>
      <c r="Q12" s="16"/>
      <c r="R12" s="16" t="n">
        <v>0</v>
      </c>
      <c r="S12" s="16" t="n">
        <v>0.177561549943242</v>
      </c>
      <c r="T12" s="16" t="n">
        <v>0.0532231662238367</v>
      </c>
      <c r="U12" s="16" t="n">
        <v>0.228388150358442</v>
      </c>
      <c r="V12" s="16" t="n">
        <v>0.0140163175764745</v>
      </c>
      <c r="W12" s="16"/>
      <c r="X12" s="16" t="n">
        <v>0.270951349191333</v>
      </c>
      <c r="Y12" s="16" t="n">
        <v>0.074800204167174</v>
      </c>
      <c r="Z12" s="16" t="n">
        <v>0.0738915527116578</v>
      </c>
      <c r="AA12" s="16" t="n">
        <v>0.00269091279082016</v>
      </c>
      <c r="AB12" s="16" t="n">
        <v>0.0431292969698444</v>
      </c>
      <c r="AC12" s="16" t="n">
        <v>0.113383184414671</v>
      </c>
      <c r="AD12" s="16" t="n">
        <v>0.0436458825853377</v>
      </c>
      <c r="AE12" s="16"/>
      <c r="AF12" s="16" t="n">
        <v>0</v>
      </c>
      <c r="AG12" s="16" t="n">
        <v>0.351341220157656</v>
      </c>
      <c r="AH12" s="16" t="n">
        <v>0.0396166503069295</v>
      </c>
      <c r="AI12" s="16" t="n">
        <v>0.030357822377231</v>
      </c>
      <c r="AJ12" s="16" t="n">
        <v>0.0896581043416597</v>
      </c>
      <c r="AK12" s="16" t="n">
        <v>0.000290667861930908</v>
      </c>
      <c r="AL12" s="16" t="n">
        <v>0.0320536211954004</v>
      </c>
      <c r="AM12" s="16" t="n">
        <v>0.311361843997424</v>
      </c>
      <c r="AN12" s="16" t="n">
        <v>0.0759502063122265</v>
      </c>
      <c r="AO12" s="16" t="n">
        <v>0.201007434173037</v>
      </c>
      <c r="AP12" s="16" t="n">
        <v>0</v>
      </c>
      <c r="AQ12" s="16"/>
      <c r="AR12" s="16" t="n">
        <v>0.0123786949351797</v>
      </c>
      <c r="AS12" s="16" t="n">
        <v>0.134634574307311</v>
      </c>
      <c r="AT12" s="16" t="n">
        <v>0.257973454619667</v>
      </c>
    </row>
    <row r="13">
      <c r="B13" s="17" t="s">
        <v>223</v>
      </c>
      <c r="C13" s="16" t="n">
        <v>0.0670815049374117</v>
      </c>
      <c r="D13" s="16" t="n">
        <v>0.0275936258535713</v>
      </c>
      <c r="E13" s="16" t="n">
        <v>0.0617966577325472</v>
      </c>
      <c r="F13" s="16" t="n">
        <v>0.0763324216366938</v>
      </c>
      <c r="G13" s="16"/>
      <c r="H13" s="16" t="n">
        <v>0.0534848966826488</v>
      </c>
      <c r="I13" s="16" t="n">
        <v>0.0907377441367821</v>
      </c>
      <c r="J13" s="16"/>
      <c r="K13" s="16" t="n">
        <v>0.0684328615417263</v>
      </c>
      <c r="L13" s="16"/>
      <c r="M13" s="16" t="n">
        <v>0.0831807883199074</v>
      </c>
      <c r="N13" s="16" t="n">
        <v>0.00946173944467569</v>
      </c>
      <c r="O13" s="16" t="n">
        <v>0.0428370893409708</v>
      </c>
      <c r="P13" s="16" t="n">
        <v>0.0190744704569791</v>
      </c>
      <c r="Q13" s="16"/>
      <c r="R13" s="16" t="n">
        <v>0</v>
      </c>
      <c r="S13" s="16" t="n">
        <v>0.140787976057643</v>
      </c>
      <c r="T13" s="16" t="n">
        <v>0.0841668005838918</v>
      </c>
      <c r="U13" s="16" t="n">
        <v>0.000905430140569675</v>
      </c>
      <c r="V13" s="16" t="n">
        <v>0.142514467160822</v>
      </c>
      <c r="W13" s="16"/>
      <c r="X13" s="16" t="n">
        <v>0.0600669777697149</v>
      </c>
      <c r="Y13" s="16" t="n">
        <v>0.380487521951211</v>
      </c>
      <c r="Z13" s="16" t="n">
        <v>0</v>
      </c>
      <c r="AA13" s="16" t="n">
        <v>0.00213093223593424</v>
      </c>
      <c r="AB13" s="16" t="n">
        <v>0.00313725701685524</v>
      </c>
      <c r="AC13" s="16" t="n">
        <v>0</v>
      </c>
      <c r="AD13" s="16" t="n">
        <v>0.00763127158547228</v>
      </c>
      <c r="AE13" s="16"/>
      <c r="AF13" s="16" t="n">
        <v>0.0150141390357288</v>
      </c>
      <c r="AG13" s="16" t="n">
        <v>0</v>
      </c>
      <c r="AH13" s="16" t="n">
        <v>0</v>
      </c>
      <c r="AI13" s="16" t="n">
        <v>0.00614256280243282</v>
      </c>
      <c r="AJ13" s="16" t="n">
        <v>0</v>
      </c>
      <c r="AK13" s="16" t="n">
        <v>0.101083165539436</v>
      </c>
      <c r="AL13" s="16" t="n">
        <v>0</v>
      </c>
      <c r="AM13" s="16" t="n">
        <v>0.158350416465417</v>
      </c>
      <c r="AN13" s="16" t="n">
        <v>0</v>
      </c>
      <c r="AO13" s="16" t="n">
        <v>0</v>
      </c>
      <c r="AP13" s="16" t="n">
        <v>0</v>
      </c>
      <c r="AQ13" s="16"/>
      <c r="AR13" s="16" t="n">
        <v>0.104086305534546</v>
      </c>
      <c r="AS13" s="16" t="n">
        <v>0.0999121893912309</v>
      </c>
      <c r="AT13" s="16" t="n">
        <v>0.00366705011074173</v>
      </c>
    </row>
    <row r="14">
      <c r="B14" s="17" t="s">
        <v>92</v>
      </c>
      <c r="C14" s="16" t="n">
        <v>0.0407290894298315</v>
      </c>
      <c r="D14" s="16" t="n">
        <v>0.00139470626566734</v>
      </c>
      <c r="E14" s="16" t="n">
        <v>0.0560984395811856</v>
      </c>
      <c r="F14" s="16" t="n">
        <v>0.0365138356320073</v>
      </c>
      <c r="G14" s="16"/>
      <c r="H14" s="16" t="n">
        <v>0</v>
      </c>
      <c r="I14" s="16" t="n">
        <v>0.042346921607635</v>
      </c>
      <c r="J14" s="16"/>
      <c r="K14" s="16" t="n">
        <v>0</v>
      </c>
      <c r="L14" s="16"/>
      <c r="M14" s="16" t="n">
        <v>0.0538298691683114</v>
      </c>
      <c r="N14" s="16" t="n">
        <v>0</v>
      </c>
      <c r="O14" s="16" t="n">
        <v>0</v>
      </c>
      <c r="P14" s="16" t="n">
        <v>0.00783326921054727</v>
      </c>
      <c r="Q14" s="16"/>
      <c r="R14" s="16" t="n">
        <v>0.410567817299309</v>
      </c>
      <c r="S14" s="16" t="n">
        <v>0</v>
      </c>
      <c r="T14" s="16" t="n">
        <v>0</v>
      </c>
      <c r="U14" s="16" t="n">
        <v>0.000155987374716609</v>
      </c>
      <c r="V14" s="16" t="n">
        <v>0.111094433620057</v>
      </c>
      <c r="W14" s="16"/>
      <c r="X14" s="16" t="n">
        <v>0.0550817086507459</v>
      </c>
      <c r="Y14" s="16" t="n">
        <v>0</v>
      </c>
      <c r="Z14" s="16" t="n">
        <v>0</v>
      </c>
      <c r="AA14" s="16" t="n">
        <v>0</v>
      </c>
      <c r="AB14" s="16" t="n">
        <v>0</v>
      </c>
      <c r="AC14" s="16" t="n">
        <v>0</v>
      </c>
      <c r="AD14" s="16" t="n">
        <v>0.357060171468328</v>
      </c>
      <c r="AE14" s="16"/>
      <c r="AF14" s="16" t="n">
        <v>0.00220649847782265</v>
      </c>
      <c r="AG14" s="16" t="n">
        <v>0</v>
      </c>
      <c r="AH14" s="16" t="n">
        <v>0</v>
      </c>
      <c r="AI14" s="16" t="n">
        <v>0</v>
      </c>
      <c r="AJ14" s="16" t="n">
        <v>0.00108805402163871</v>
      </c>
      <c r="AK14" s="16" t="n">
        <v>0.0991294374484239</v>
      </c>
      <c r="AL14" s="16" t="n">
        <v>0</v>
      </c>
      <c r="AM14" s="16" t="n">
        <v>0</v>
      </c>
      <c r="AN14" s="16" t="n">
        <v>0</v>
      </c>
      <c r="AO14" s="16" t="n">
        <v>0</v>
      </c>
      <c r="AP14" s="16" t="n">
        <v>0.202883978988868</v>
      </c>
      <c r="AQ14" s="16"/>
      <c r="AR14" s="16" t="n">
        <v>0.0980285730095165</v>
      </c>
      <c r="AS14" s="16" t="n">
        <v>0.000263456113299489</v>
      </c>
      <c r="AT14" s="16" t="n">
        <v>0</v>
      </c>
    </row>
    <row r="15">
      <c r="B15" s="17" t="s">
        <v>224</v>
      </c>
      <c r="C15" s="23" t="n">
        <v>0.495779964577108</v>
      </c>
      <c r="D15" s="23" t="n">
        <v>0.459461956475991</v>
      </c>
      <c r="E15" s="23" t="n">
        <v>0.446056904632597</v>
      </c>
      <c r="F15" s="23" t="n">
        <v>0.53348872710518</v>
      </c>
      <c r="G15" s="23"/>
      <c r="H15" s="23" t="n">
        <v>0.554702111948535</v>
      </c>
      <c r="I15" s="23" t="n">
        <v>0.591192615250926</v>
      </c>
      <c r="J15" s="23"/>
      <c r="K15" s="23" t="n">
        <v>0.700927083587747</v>
      </c>
      <c r="L15" s="23"/>
      <c r="M15" s="23" t="n">
        <v>0.435269406231825</v>
      </c>
      <c r="N15" s="23" t="n">
        <v>0.69576634384736</v>
      </c>
      <c r="O15" s="23" t="n">
        <v>0.618510545752453</v>
      </c>
      <c r="P15" s="23" t="n">
        <v>0.754879458917625</v>
      </c>
      <c r="Q15" s="23"/>
      <c r="R15" s="23" t="n">
        <v>0.555909010569994</v>
      </c>
      <c r="S15" s="23" t="n">
        <v>0.198019031119207</v>
      </c>
      <c r="T15" s="23" t="n">
        <v>0.837963592847786</v>
      </c>
      <c r="U15" s="23" t="n">
        <v>0.4567783500292</v>
      </c>
      <c r="V15" s="23" t="n">
        <v>0.344665257582048</v>
      </c>
      <c r="W15" s="23"/>
      <c r="X15" s="23" t="n">
        <v>0.42567743981653</v>
      </c>
      <c r="Y15" s="23" t="n">
        <v>0.0899996314437888</v>
      </c>
      <c r="Z15" s="23" t="n">
        <v>0.88425617481564</v>
      </c>
      <c r="AA15" s="23" t="n">
        <v>0.371065933650012</v>
      </c>
      <c r="AB15" s="23" t="n">
        <v>0.701833615132233</v>
      </c>
      <c r="AC15" s="23" t="n">
        <v>0.572075134993331</v>
      </c>
      <c r="AD15" s="23" t="n">
        <v>0.499540765078626</v>
      </c>
      <c r="AE15" s="23"/>
      <c r="AF15" s="23" t="n">
        <v>0.0975985870672732</v>
      </c>
      <c r="AG15" s="23" t="n">
        <v>0.645622034096503</v>
      </c>
      <c r="AH15" s="23" t="n">
        <v>0.900782404631165</v>
      </c>
      <c r="AI15" s="23" t="n">
        <v>0.898153510563982</v>
      </c>
      <c r="AJ15" s="23" t="n">
        <v>0.80686207868249</v>
      </c>
      <c r="AK15" s="23" t="n">
        <v>0.356639519660505</v>
      </c>
      <c r="AL15" s="23" t="n">
        <v>0.877432731960173</v>
      </c>
      <c r="AM15" s="23" t="n">
        <v>0.332313810769949</v>
      </c>
      <c r="AN15" s="23" t="n">
        <v>0.759004643707003</v>
      </c>
      <c r="AO15" s="23" t="n">
        <v>0.798992565826963</v>
      </c>
      <c r="AP15" s="23" t="n">
        <v>0.0241254062916854</v>
      </c>
      <c r="AQ15" s="23"/>
      <c r="AR15" s="23" t="n">
        <v>0.495935039338807</v>
      </c>
      <c r="AS15" s="23" t="n">
        <v>0.530643016489617</v>
      </c>
      <c r="AT15" s="23" t="n">
        <v>0.473658515591427</v>
      </c>
    </row>
    <row r="16">
      <c r="B16" s="17" t="s">
        <v>225</v>
      </c>
      <c r="C16" s="23" t="n">
        <v>0.19528724947487</v>
      </c>
      <c r="D16" s="23" t="n">
        <v>0.0616496120376183</v>
      </c>
      <c r="E16" s="23" t="n">
        <v>0.128352695546104</v>
      </c>
      <c r="F16" s="23" t="n">
        <v>0.258520416786825</v>
      </c>
      <c r="G16" s="23"/>
      <c r="H16" s="23" t="n">
        <v>0.0851724823776272</v>
      </c>
      <c r="I16" s="23" t="n">
        <v>0.14192462803902</v>
      </c>
      <c r="J16" s="23"/>
      <c r="K16" s="23" t="n">
        <v>0.109234601438666</v>
      </c>
      <c r="L16" s="23"/>
      <c r="M16" s="23" t="n">
        <v>0.215077960423698</v>
      </c>
      <c r="N16" s="23" t="n">
        <v>0.141756285288647</v>
      </c>
      <c r="O16" s="23" t="n">
        <v>0.128511268022912</v>
      </c>
      <c r="P16" s="23" t="n">
        <v>0.0694820177561472</v>
      </c>
      <c r="Q16" s="23"/>
      <c r="R16" s="23" t="n">
        <v>0</v>
      </c>
      <c r="S16" s="23" t="n">
        <v>0.318349526000885</v>
      </c>
      <c r="T16" s="23" t="n">
        <v>0.137389966807729</v>
      </c>
      <c r="U16" s="23" t="n">
        <v>0.229293580499012</v>
      </c>
      <c r="V16" s="23" t="n">
        <v>0.156530784737296</v>
      </c>
      <c r="W16" s="23"/>
      <c r="X16" s="23" t="n">
        <v>0.331018326961048</v>
      </c>
      <c r="Y16" s="23" t="n">
        <v>0.455287726118385</v>
      </c>
      <c r="Z16" s="23" t="n">
        <v>0.0738915527116578</v>
      </c>
      <c r="AA16" s="23" t="n">
        <v>0.0048218450267544</v>
      </c>
      <c r="AB16" s="23" t="n">
        <v>0.0462665539866996</v>
      </c>
      <c r="AC16" s="23" t="n">
        <v>0.113383184414671</v>
      </c>
      <c r="AD16" s="23" t="n">
        <v>0.05127715417081</v>
      </c>
      <c r="AE16" s="23"/>
      <c r="AF16" s="23" t="n">
        <v>0.0150141390357288</v>
      </c>
      <c r="AG16" s="23" t="n">
        <v>0.351341220157656</v>
      </c>
      <c r="AH16" s="23" t="n">
        <v>0.0396166503069295</v>
      </c>
      <c r="AI16" s="23" t="n">
        <v>0.0365003851796638</v>
      </c>
      <c r="AJ16" s="23" t="n">
        <v>0.0896581043416597</v>
      </c>
      <c r="AK16" s="23" t="n">
        <v>0.101373833401367</v>
      </c>
      <c r="AL16" s="23" t="n">
        <v>0.0320536211954004</v>
      </c>
      <c r="AM16" s="23" t="n">
        <v>0.46971226046284</v>
      </c>
      <c r="AN16" s="23" t="n">
        <v>0.0759502063122265</v>
      </c>
      <c r="AO16" s="23" t="n">
        <v>0.201007434173037</v>
      </c>
      <c r="AP16" s="23" t="n">
        <v>0</v>
      </c>
      <c r="AQ16" s="23"/>
      <c r="AR16" s="23" t="n">
        <v>0.116465000469725</v>
      </c>
      <c r="AS16" s="23" t="n">
        <v>0.234546763698542</v>
      </c>
      <c r="AT16" s="23" t="n">
        <v>0.261640504730409</v>
      </c>
    </row>
    <row r="17">
      <c r="B17" s="17" t="s">
        <v>123</v>
      </c>
      <c r="C17" s="24" t="n">
        <v>0.300492715102238</v>
      </c>
      <c r="D17" s="24" t="n">
        <v>0.397812344438373</v>
      </c>
      <c r="E17" s="24" t="n">
        <v>0.317704209086492</v>
      </c>
      <c r="F17" s="24" t="n">
        <v>0.274968310318355</v>
      </c>
      <c r="G17" s="24"/>
      <c r="H17" s="24" t="n">
        <v>0.469529629570908</v>
      </c>
      <c r="I17" s="24" t="n">
        <v>0.449267987211907</v>
      </c>
      <c r="J17" s="24"/>
      <c r="K17" s="24" t="n">
        <v>0.591692482149081</v>
      </c>
      <c r="L17" s="24"/>
      <c r="M17" s="24" t="n">
        <v>0.220191445808126</v>
      </c>
      <c r="N17" s="24" t="n">
        <v>0.554010058558713</v>
      </c>
      <c r="O17" s="24" t="n">
        <v>0.48999927772954</v>
      </c>
      <c r="P17" s="24" t="n">
        <v>0.685397441161478</v>
      </c>
      <c r="Q17" s="24"/>
      <c r="R17" s="24" t="n">
        <v>0.555909010569994</v>
      </c>
      <c r="S17" s="24" t="n">
        <v>-0.120330494881679</v>
      </c>
      <c r="T17" s="24" t="n">
        <v>0.700573626040057</v>
      </c>
      <c r="U17" s="24" t="n">
        <v>0.227484769530188</v>
      </c>
      <c r="V17" s="24" t="n">
        <v>0.188134472844751</v>
      </c>
      <c r="W17" s="24"/>
      <c r="X17" s="24" t="n">
        <v>0.0946591128554818</v>
      </c>
      <c r="Y17" s="24" t="n">
        <v>-0.365288094674596</v>
      </c>
      <c r="Z17" s="24" t="n">
        <v>0.810364622103982</v>
      </c>
      <c r="AA17" s="24" t="n">
        <v>0.366244088623258</v>
      </c>
      <c r="AB17" s="24" t="n">
        <v>0.655567061145534</v>
      </c>
      <c r="AC17" s="24" t="n">
        <v>0.45869195057866</v>
      </c>
      <c r="AD17" s="24" t="n">
        <v>0.448263610907816</v>
      </c>
      <c r="AE17" s="24"/>
      <c r="AF17" s="24" t="n">
        <v>0.0825844480315445</v>
      </c>
      <c r="AG17" s="24" t="n">
        <v>0.294280813938847</v>
      </c>
      <c r="AH17" s="24" t="n">
        <v>0.861165754324235</v>
      </c>
      <c r="AI17" s="24" t="n">
        <v>0.861653125384318</v>
      </c>
      <c r="AJ17" s="24" t="n">
        <v>0.717203974340831</v>
      </c>
      <c r="AK17" s="24" t="n">
        <v>0.255265686259139</v>
      </c>
      <c r="AL17" s="24" t="n">
        <v>0.845379110764773</v>
      </c>
      <c r="AM17" s="24" t="n">
        <v>-0.137398449692891</v>
      </c>
      <c r="AN17" s="24" t="n">
        <v>0.683054437394776</v>
      </c>
      <c r="AO17" s="24" t="n">
        <v>0.597985131653927</v>
      </c>
      <c r="AP17" s="24" t="n">
        <v>0.0241254062916854</v>
      </c>
      <c r="AQ17" s="24"/>
      <c r="AR17" s="24" t="n">
        <v>0.379470038869081</v>
      </c>
      <c r="AS17" s="24" t="n">
        <v>0.296096252791075</v>
      </c>
      <c r="AT17" s="24" t="n">
        <v>0.212018010861017</v>
      </c>
    </row>
    <row r="18">
      <c r="B18" s="18" t="s">
        <v>252</v>
      </c>
    </row>
    <row r="19">
      <c r="B19" t="s">
        <v>72</v>
      </c>
    </row>
    <row r="20">
      <c r="B20" t="s">
        <v>73</v>
      </c>
    </row>
    <row r="22">
      <c r="B22"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257</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386</v>
      </c>
      <c r="D7" s="11" t="n">
        <v>114</v>
      </c>
      <c r="E7" s="11" t="n">
        <v>168</v>
      </c>
      <c r="F7" s="11" t="n">
        <v>104</v>
      </c>
      <c r="G7" s="11"/>
      <c r="H7" s="11" t="n">
        <v>46</v>
      </c>
      <c r="I7" s="11" t="n">
        <v>261</v>
      </c>
      <c r="J7" s="11"/>
      <c r="K7" s="11" t="n">
        <v>104</v>
      </c>
      <c r="L7" s="11"/>
      <c r="M7" s="11" t="n">
        <v>28</v>
      </c>
      <c r="N7" s="11" t="n">
        <v>62</v>
      </c>
      <c r="O7" s="11" t="n">
        <v>99</v>
      </c>
      <c r="P7" s="11" t="n">
        <v>197</v>
      </c>
      <c r="Q7" s="11"/>
      <c r="R7" s="11" t="n">
        <v>10</v>
      </c>
      <c r="S7" s="11" t="n">
        <v>28</v>
      </c>
      <c r="T7" s="11" t="n">
        <v>94</v>
      </c>
      <c r="U7" s="11" t="n">
        <v>137</v>
      </c>
      <c r="V7" s="11" t="n">
        <v>117</v>
      </c>
      <c r="W7" s="11"/>
      <c r="X7" s="11" t="n">
        <v>24</v>
      </c>
      <c r="Y7" s="11" t="n">
        <v>26</v>
      </c>
      <c r="Z7" s="11" t="n">
        <v>37</v>
      </c>
      <c r="AA7" s="11" t="n">
        <v>38</v>
      </c>
      <c r="AB7" s="11" t="n">
        <v>106</v>
      </c>
      <c r="AC7" s="11" t="n">
        <v>50</v>
      </c>
      <c r="AD7" s="11" t="n">
        <v>95</v>
      </c>
      <c r="AE7" s="11"/>
      <c r="AF7" s="11" t="n">
        <v>37</v>
      </c>
      <c r="AG7" s="11" t="n">
        <v>26</v>
      </c>
      <c r="AH7" s="11" t="n">
        <v>41</v>
      </c>
      <c r="AI7" s="11" t="n">
        <v>55</v>
      </c>
      <c r="AJ7" s="11" t="n">
        <v>65</v>
      </c>
      <c r="AK7" s="11" t="n">
        <v>50</v>
      </c>
      <c r="AL7" s="11" t="n">
        <v>27</v>
      </c>
      <c r="AM7" s="11" t="n">
        <v>34</v>
      </c>
      <c r="AN7" s="11" t="n">
        <v>25</v>
      </c>
      <c r="AO7" s="11" t="n">
        <v>9</v>
      </c>
      <c r="AP7" s="11" t="n">
        <v>11</v>
      </c>
      <c r="AQ7" s="11"/>
      <c r="AR7" s="11" t="n">
        <v>177</v>
      </c>
      <c r="AS7" s="11" t="n">
        <v>148</v>
      </c>
      <c r="AT7" s="11" t="n">
        <v>61</v>
      </c>
    </row>
    <row r="8" ht="30" customHeight="1">
      <c r="B8" s="12" t="s">
        <v>21</v>
      </c>
      <c r="C8" s="12" t="n">
        <v>235</v>
      </c>
      <c r="D8" s="12" t="n">
        <v>19</v>
      </c>
      <c r="E8" s="12" t="n">
        <v>85</v>
      </c>
      <c r="F8" s="12" t="n">
        <v>131</v>
      </c>
      <c r="G8" s="12"/>
      <c r="H8" s="12" t="n">
        <v>14</v>
      </c>
      <c r="I8" s="12" t="n">
        <v>113</v>
      </c>
      <c r="J8" s="12"/>
      <c r="K8" s="12" t="n">
        <v>74</v>
      </c>
      <c r="L8" s="12"/>
      <c r="M8" s="12" t="n">
        <v>177</v>
      </c>
      <c r="N8" s="12" t="n">
        <v>41</v>
      </c>
      <c r="O8" s="12" t="n">
        <v>13</v>
      </c>
      <c r="P8" s="12" t="n">
        <v>3</v>
      </c>
      <c r="Q8" s="12"/>
      <c r="R8" s="12" t="n">
        <v>12</v>
      </c>
      <c r="S8" s="12" t="n">
        <v>34</v>
      </c>
      <c r="T8" s="12" t="n">
        <v>57</v>
      </c>
      <c r="U8" s="12" t="n">
        <v>90</v>
      </c>
      <c r="V8" s="12" t="n">
        <v>43</v>
      </c>
      <c r="W8" s="12"/>
      <c r="X8" s="12" t="n">
        <v>87</v>
      </c>
      <c r="Y8" s="12" t="n">
        <v>26</v>
      </c>
      <c r="Z8" s="12" t="n">
        <v>32</v>
      </c>
      <c r="AA8" s="12" t="n">
        <v>38</v>
      </c>
      <c r="AB8" s="12" t="n">
        <v>30</v>
      </c>
      <c r="AC8" s="12" t="n">
        <v>3</v>
      </c>
      <c r="AD8" s="12" t="n">
        <v>13</v>
      </c>
      <c r="AE8" s="12"/>
      <c r="AF8" s="12" t="n">
        <v>6</v>
      </c>
      <c r="AG8" s="12" t="n">
        <v>4</v>
      </c>
      <c r="AH8" s="12" t="n">
        <v>12</v>
      </c>
      <c r="AI8" s="12" t="n">
        <v>14</v>
      </c>
      <c r="AJ8" s="12" t="n">
        <v>12</v>
      </c>
      <c r="AK8" s="12" t="n">
        <v>48</v>
      </c>
      <c r="AL8" s="12" t="n">
        <v>13</v>
      </c>
      <c r="AM8" s="12" t="n">
        <v>63</v>
      </c>
      <c r="AN8" s="12" t="n">
        <v>6</v>
      </c>
      <c r="AO8" s="12" t="n">
        <v>30</v>
      </c>
      <c r="AP8" s="12" t="n">
        <v>24</v>
      </c>
      <c r="AQ8" s="12"/>
      <c r="AR8" s="12" t="n">
        <v>98</v>
      </c>
      <c r="AS8" s="12" t="n">
        <v>53</v>
      </c>
      <c r="AT8" s="12" t="n">
        <v>84</v>
      </c>
    </row>
    <row r="9">
      <c r="B9" s="17" t="s">
        <v>219</v>
      </c>
      <c r="C9" s="16" t="n">
        <v>0.138802530974912</v>
      </c>
      <c r="D9" s="16" t="n">
        <v>0.213782409539029</v>
      </c>
      <c r="E9" s="16" t="n">
        <v>0.139399454002604</v>
      </c>
      <c r="F9" s="16" t="n">
        <v>0.12737989796314</v>
      </c>
      <c r="G9" s="16"/>
      <c r="H9" s="16" t="n">
        <v>0.375424684223948</v>
      </c>
      <c r="I9" s="16" t="n">
        <v>0.207362602071812</v>
      </c>
      <c r="J9" s="16"/>
      <c r="K9" s="16" t="n">
        <v>0.0736324062597297</v>
      </c>
      <c r="L9" s="16"/>
      <c r="M9" s="16" t="n">
        <v>0.114967692038944</v>
      </c>
      <c r="N9" s="16" t="n">
        <v>0.183757065644783</v>
      </c>
      <c r="O9" s="16" t="n">
        <v>0.257050769790199</v>
      </c>
      <c r="P9" s="16" t="n">
        <v>0.380474902826368</v>
      </c>
      <c r="Q9" s="16"/>
      <c r="R9" s="16" t="n">
        <v>0.514765519397732</v>
      </c>
      <c r="S9" s="16" t="n">
        <v>0.0115258163817462</v>
      </c>
      <c r="T9" s="16" t="n">
        <v>0.212309530962349</v>
      </c>
      <c r="U9" s="16" t="n">
        <v>0.0901094590730755</v>
      </c>
      <c r="V9" s="16" t="n">
        <v>0.142158062461015</v>
      </c>
      <c r="W9" s="16"/>
      <c r="X9" s="16" t="n">
        <v>0.0774985834666694</v>
      </c>
      <c r="Y9" s="16" t="n">
        <v>0</v>
      </c>
      <c r="Z9" s="16" t="n">
        <v>0.176172561413393</v>
      </c>
      <c r="AA9" s="16" t="n">
        <v>0.152905884155104</v>
      </c>
      <c r="AB9" s="16" t="n">
        <v>0.237491905681324</v>
      </c>
      <c r="AC9" s="16" t="n">
        <v>0.302163904201138</v>
      </c>
      <c r="AD9" s="16" t="n">
        <v>0.477087553153861</v>
      </c>
      <c r="AE9" s="16"/>
      <c r="AF9" s="16" t="n">
        <v>0.0748102899060991</v>
      </c>
      <c r="AG9" s="16" t="n">
        <v>0.510369924424095</v>
      </c>
      <c r="AH9" s="16" t="n">
        <v>0.435675660560706</v>
      </c>
      <c r="AI9" s="16" t="n">
        <v>0.129683214985205</v>
      </c>
      <c r="AJ9" s="16" t="n">
        <v>0.0769543584125102</v>
      </c>
      <c r="AK9" s="16" t="n">
        <v>0.0847194413116686</v>
      </c>
      <c r="AL9" s="16" t="n">
        <v>0.797403210673849</v>
      </c>
      <c r="AM9" s="16" t="n">
        <v>0.00777440947412793</v>
      </c>
      <c r="AN9" s="16" t="n">
        <v>0.0808008667440373</v>
      </c>
      <c r="AO9" s="16" t="n">
        <v>0.174165186023508</v>
      </c>
      <c r="AP9" s="16" t="n">
        <v>0.0241254062916854</v>
      </c>
      <c r="AQ9" s="16"/>
      <c r="AR9" s="16" t="n">
        <v>0.0648359906082267</v>
      </c>
      <c r="AS9" s="16" t="n">
        <v>0.344969665880727</v>
      </c>
      <c r="AT9" s="16" t="n">
        <v>0.0944968271962044</v>
      </c>
    </row>
    <row r="10">
      <c r="B10" s="17" t="s">
        <v>220</v>
      </c>
      <c r="C10" s="16" t="n">
        <v>0.370369205898684</v>
      </c>
      <c r="D10" s="16" t="n">
        <v>0.471017918409565</v>
      </c>
      <c r="E10" s="16" t="n">
        <v>0.401408421729746</v>
      </c>
      <c r="F10" s="16" t="n">
        <v>0.335354583688603</v>
      </c>
      <c r="G10" s="16"/>
      <c r="H10" s="16" t="n">
        <v>0.448152294449898</v>
      </c>
      <c r="I10" s="16" t="n">
        <v>0.294376250643665</v>
      </c>
      <c r="J10" s="16"/>
      <c r="K10" s="16" t="n">
        <v>0.360709515493885</v>
      </c>
      <c r="L10" s="16"/>
      <c r="M10" s="16" t="n">
        <v>0.39349704799348</v>
      </c>
      <c r="N10" s="16" t="n">
        <v>0.287107783949285</v>
      </c>
      <c r="O10" s="16" t="n">
        <v>0.328117646287013</v>
      </c>
      <c r="P10" s="16" t="n">
        <v>0.335610968706849</v>
      </c>
      <c r="Q10" s="16"/>
      <c r="R10" s="16" t="n">
        <v>0.0746666633029584</v>
      </c>
      <c r="S10" s="16" t="n">
        <v>0.0429322622541541</v>
      </c>
      <c r="T10" s="16" t="n">
        <v>0.382932204203199</v>
      </c>
      <c r="U10" s="16" t="n">
        <v>0.496304209764758</v>
      </c>
      <c r="V10" s="16" t="n">
        <v>0.429027171922518</v>
      </c>
      <c r="W10" s="16"/>
      <c r="X10" s="16" t="n">
        <v>0.33145051414887</v>
      </c>
      <c r="Y10" s="16" t="n">
        <v>0.288760100446154</v>
      </c>
      <c r="Z10" s="16" t="n">
        <v>0.380052347725773</v>
      </c>
      <c r="AA10" s="16" t="n">
        <v>0.688624468329587</v>
      </c>
      <c r="AB10" s="16" t="n">
        <v>0.191311094625726</v>
      </c>
      <c r="AC10" s="16" t="n">
        <v>0.204414762043028</v>
      </c>
      <c r="AD10" s="16" t="n">
        <v>0.084454839169538</v>
      </c>
      <c r="AE10" s="16"/>
      <c r="AF10" s="16" t="n">
        <v>0.153440931966561</v>
      </c>
      <c r="AG10" s="16" t="n">
        <v>0.126141872434887</v>
      </c>
      <c r="AH10" s="16" t="n">
        <v>0.448463657963326</v>
      </c>
      <c r="AI10" s="16" t="n">
        <v>0.528623568344084</v>
      </c>
      <c r="AJ10" s="16" t="n">
        <v>0.710700333234918</v>
      </c>
      <c r="AK10" s="16" t="n">
        <v>0.15109229097493</v>
      </c>
      <c r="AL10" s="16" t="n">
        <v>0.120495608502897</v>
      </c>
      <c r="AM10" s="16" t="n">
        <v>0.256086832526521</v>
      </c>
      <c r="AN10" s="16" t="n">
        <v>0.298777531783192</v>
      </c>
      <c r="AO10" s="16" t="n">
        <v>0.624827379803455</v>
      </c>
      <c r="AP10" s="16" t="n">
        <v>0.772990614719447</v>
      </c>
      <c r="AQ10" s="16"/>
      <c r="AR10" s="16" t="n">
        <v>0.417273962170306</v>
      </c>
      <c r="AS10" s="16" t="n">
        <v>0.0907764714723045</v>
      </c>
      <c r="AT10" s="16" t="n">
        <v>0.492152132317423</v>
      </c>
    </row>
    <row r="11">
      <c r="B11" s="17" t="s">
        <v>250</v>
      </c>
      <c r="C11" s="16" t="n">
        <v>0.185642111471289</v>
      </c>
      <c r="D11" s="16" t="n">
        <v>0.157767494746157</v>
      </c>
      <c r="E11" s="16" t="n">
        <v>0.272091865357205</v>
      </c>
      <c r="F11" s="16" t="n">
        <v>0.133475003184702</v>
      </c>
      <c r="G11" s="16"/>
      <c r="H11" s="16" t="n">
        <v>0.0566281956447091</v>
      </c>
      <c r="I11" s="16" t="n">
        <v>0.181248563716835</v>
      </c>
      <c r="J11" s="16"/>
      <c r="K11" s="16" t="n">
        <v>0.377803281520745</v>
      </c>
      <c r="L11" s="16"/>
      <c r="M11" s="16" t="n">
        <v>0.1418826266231</v>
      </c>
      <c r="N11" s="16" t="n">
        <v>0.378773477420236</v>
      </c>
      <c r="O11" s="16" t="n">
        <v>0.177556163451198</v>
      </c>
      <c r="P11" s="16" t="n">
        <v>0.159683515529722</v>
      </c>
      <c r="Q11" s="16"/>
      <c r="R11" s="16" t="n">
        <v>0</v>
      </c>
      <c r="S11" s="16" t="n">
        <v>0.471852696993794</v>
      </c>
      <c r="T11" s="16" t="n">
        <v>0.264133343399266</v>
      </c>
      <c r="U11" s="16" t="n">
        <v>0.122990918865546</v>
      </c>
      <c r="V11" s="16" t="n">
        <v>0.0376591209660257</v>
      </c>
      <c r="W11" s="16"/>
      <c r="X11" s="16" t="n">
        <v>0.145371695041404</v>
      </c>
      <c r="Y11" s="16" t="n">
        <v>0.0435569427835756</v>
      </c>
      <c r="Z11" s="16" t="n">
        <v>0.220635080284874</v>
      </c>
      <c r="AA11" s="16" t="n">
        <v>0.151547339166073</v>
      </c>
      <c r="AB11" s="16" t="n">
        <v>0.513366728233914</v>
      </c>
      <c r="AC11" s="16" t="n">
        <v>0.320519621777083</v>
      </c>
      <c r="AD11" s="16" t="n">
        <v>0.0213964560487098</v>
      </c>
      <c r="AE11" s="16"/>
      <c r="AF11" s="16" t="n">
        <v>0.00422986823615631</v>
      </c>
      <c r="AG11" s="16" t="n">
        <v>0.0121469829833622</v>
      </c>
      <c r="AH11" s="16" t="n">
        <v>0.0772792405617387</v>
      </c>
      <c r="AI11" s="16" t="n">
        <v>0.326529457696212</v>
      </c>
      <c r="AJ11" s="16" t="n">
        <v>0.0804850417335669</v>
      </c>
      <c r="AK11" s="16" t="n">
        <v>0.362570700571469</v>
      </c>
      <c r="AL11" s="16" t="n">
        <v>0.0363940250690447</v>
      </c>
      <c r="AM11" s="16" t="n">
        <v>0.250237304780116</v>
      </c>
      <c r="AN11" s="16" t="n">
        <v>0.469252866583258</v>
      </c>
      <c r="AO11" s="16" t="n">
        <v>0</v>
      </c>
      <c r="AP11" s="16" t="n">
        <v>0</v>
      </c>
      <c r="AQ11" s="16"/>
      <c r="AR11" s="16" t="n">
        <v>0.144392157525237</v>
      </c>
      <c r="AS11" s="16" t="n">
        <v>0.335512777542971</v>
      </c>
      <c r="AT11" s="16" t="n">
        <v>0.138971407629275</v>
      </c>
    </row>
    <row r="12">
      <c r="B12" s="17" t="s">
        <v>222</v>
      </c>
      <c r="C12" s="16" t="n">
        <v>0.15519492871915</v>
      </c>
      <c r="D12" s="16" t="n">
        <v>0.0878080865761713</v>
      </c>
      <c r="E12" s="16" t="n">
        <v>0.0791447390369385</v>
      </c>
      <c r="F12" s="16" t="n">
        <v>0.21461183625816</v>
      </c>
      <c r="G12" s="16"/>
      <c r="H12" s="16" t="n">
        <v>0.0384223410379564</v>
      </c>
      <c r="I12" s="16" t="n">
        <v>0.103312601497356</v>
      </c>
      <c r="J12" s="16"/>
      <c r="K12" s="16" t="n">
        <v>0.0294418454673411</v>
      </c>
      <c r="L12" s="16"/>
      <c r="M12" s="16" t="n">
        <v>0.183291056704662</v>
      </c>
      <c r="N12" s="16" t="n">
        <v>0.039559661273954</v>
      </c>
      <c r="O12" s="16" t="n">
        <v>0.151601241789648</v>
      </c>
      <c r="P12" s="16" t="n">
        <v>0.104817007433822</v>
      </c>
      <c r="Q12" s="16"/>
      <c r="R12" s="16" t="n">
        <v>0</v>
      </c>
      <c r="S12" s="16" t="n">
        <v>0.164026110511743</v>
      </c>
      <c r="T12" s="16" t="n">
        <v>0.103012285730236</v>
      </c>
      <c r="U12" s="16" t="n">
        <v>0.215598975240612</v>
      </c>
      <c r="V12" s="16" t="n">
        <v>0.133014242432003</v>
      </c>
      <c r="W12" s="16"/>
      <c r="X12" s="16" t="n">
        <v>0.269441202444263</v>
      </c>
      <c r="Y12" s="16" t="n">
        <v>0.380526902171471</v>
      </c>
      <c r="Z12" s="16" t="n">
        <v>0.0299589666053316</v>
      </c>
      <c r="AA12" s="16" t="n">
        <v>0.000336647786432927</v>
      </c>
      <c r="AB12" s="16" t="n">
        <v>0.0443320126118341</v>
      </c>
      <c r="AC12" s="16" t="n">
        <v>0.172901711978751</v>
      </c>
      <c r="AD12" s="16" t="n">
        <v>0.0283858019935587</v>
      </c>
      <c r="AE12" s="16"/>
      <c r="AF12" s="16" t="n">
        <v>0.752504770855455</v>
      </c>
      <c r="AG12" s="16" t="n">
        <v>0</v>
      </c>
      <c r="AH12" s="16" t="n">
        <v>0.0314356474855974</v>
      </c>
      <c r="AI12" s="16" t="n">
        <v>0.00953099922504666</v>
      </c>
      <c r="AJ12" s="16" t="n">
        <v>0.0617011322278268</v>
      </c>
      <c r="AK12" s="16" t="n">
        <v>0.102542070538542</v>
      </c>
      <c r="AL12" s="16" t="n">
        <v>0.00964802152792842</v>
      </c>
      <c r="AM12" s="16" t="n">
        <v>0.379581852190814</v>
      </c>
      <c r="AN12" s="16" t="n">
        <v>0.151168734889513</v>
      </c>
      <c r="AO12" s="16" t="n">
        <v>0.0166786790759602</v>
      </c>
      <c r="AP12" s="16" t="n">
        <v>0</v>
      </c>
      <c r="AQ12" s="16"/>
      <c r="AR12" s="16" t="n">
        <v>0.161986673086314</v>
      </c>
      <c r="AS12" s="16" t="n">
        <v>0.0209164760647308</v>
      </c>
      <c r="AT12" s="16" t="n">
        <v>0.231861373971805</v>
      </c>
    </row>
    <row r="13">
      <c r="B13" s="17" t="s">
        <v>223</v>
      </c>
      <c r="C13" s="16" t="n">
        <v>0.108916500113425</v>
      </c>
      <c r="D13" s="16" t="n">
        <v>0.0640063459342585</v>
      </c>
      <c r="E13" s="16" t="n">
        <v>0.0518570802923214</v>
      </c>
      <c r="F13" s="16" t="n">
        <v>0.152664843273388</v>
      </c>
      <c r="G13" s="16"/>
      <c r="H13" s="16" t="n">
        <v>0.0813724846434885</v>
      </c>
      <c r="I13" s="16" t="n">
        <v>0.170510411216726</v>
      </c>
      <c r="J13" s="16"/>
      <c r="K13" s="16" t="n">
        <v>0.158412951258299</v>
      </c>
      <c r="L13" s="16"/>
      <c r="M13" s="16" t="n">
        <v>0.112531707471503</v>
      </c>
      <c r="N13" s="16" t="n">
        <v>0.110802011711743</v>
      </c>
      <c r="O13" s="16" t="n">
        <v>0.0794663725946272</v>
      </c>
      <c r="P13" s="16" t="n">
        <v>0.0115803362926912</v>
      </c>
      <c r="Q13" s="16"/>
      <c r="R13" s="16" t="n">
        <v>0</v>
      </c>
      <c r="S13" s="16" t="n">
        <v>0.309250294608907</v>
      </c>
      <c r="T13" s="16" t="n">
        <v>0.0361801157123363</v>
      </c>
      <c r="U13" s="16" t="n">
        <v>0.0749964370560091</v>
      </c>
      <c r="V13" s="16" t="n">
        <v>0.147046968598381</v>
      </c>
      <c r="W13" s="16"/>
      <c r="X13" s="16" t="n">
        <v>0.121156296248047</v>
      </c>
      <c r="Y13" s="16" t="n">
        <v>0.287156054598799</v>
      </c>
      <c r="Z13" s="16" t="n">
        <v>0.193181043970628</v>
      </c>
      <c r="AA13" s="16" t="n">
        <v>0.00445472832686937</v>
      </c>
      <c r="AB13" s="16" t="n">
        <v>0.0130315102788566</v>
      </c>
      <c r="AC13" s="16" t="n">
        <v>0</v>
      </c>
      <c r="AD13" s="16" t="n">
        <v>0.0326562996954508</v>
      </c>
      <c r="AE13" s="16"/>
      <c r="AF13" s="16" t="n">
        <v>0.0150141390357288</v>
      </c>
      <c r="AG13" s="16" t="n">
        <v>0.351341220157656</v>
      </c>
      <c r="AH13" s="16" t="n">
        <v>0.00714579342863192</v>
      </c>
      <c r="AI13" s="16" t="n">
        <v>0.00563275974945259</v>
      </c>
      <c r="AJ13" s="16" t="n">
        <v>0.0690710803695394</v>
      </c>
      <c r="AK13" s="16" t="n">
        <v>0.199946059154967</v>
      </c>
      <c r="AL13" s="16" t="n">
        <v>0.0299479550529668</v>
      </c>
      <c r="AM13" s="16" t="n">
        <v>0.106098064043737</v>
      </c>
      <c r="AN13" s="16" t="n">
        <v>0</v>
      </c>
      <c r="AO13" s="16" t="n">
        <v>0.184328755097076</v>
      </c>
      <c r="AP13" s="16" t="n">
        <v>0</v>
      </c>
      <c r="AQ13" s="16"/>
      <c r="AR13" s="16" t="n">
        <v>0.112649539878539</v>
      </c>
      <c r="AS13" s="16" t="n">
        <v>0.207561152925967</v>
      </c>
      <c r="AT13" s="16" t="n">
        <v>0.0425182588852927</v>
      </c>
    </row>
    <row r="14">
      <c r="B14" s="17" t="s">
        <v>92</v>
      </c>
      <c r="C14" s="16" t="n">
        <v>0.0410747228225391</v>
      </c>
      <c r="D14" s="16" t="n">
        <v>0.00561774479481993</v>
      </c>
      <c r="E14" s="16" t="n">
        <v>0.0560984395811856</v>
      </c>
      <c r="F14" s="16" t="n">
        <v>0.0365138356320073</v>
      </c>
      <c r="G14" s="16"/>
      <c r="H14" s="16" t="n">
        <v>0</v>
      </c>
      <c r="I14" s="16" t="n">
        <v>0.0431895708536061</v>
      </c>
      <c r="J14" s="16"/>
      <c r="K14" s="16" t="n">
        <v>0</v>
      </c>
      <c r="L14" s="16"/>
      <c r="M14" s="16" t="n">
        <v>0.0538298691683114</v>
      </c>
      <c r="N14" s="16" t="n">
        <v>0</v>
      </c>
      <c r="O14" s="16" t="n">
        <v>0.00620780608731447</v>
      </c>
      <c r="P14" s="16" t="n">
        <v>0.00783326921054727</v>
      </c>
      <c r="Q14" s="16"/>
      <c r="R14" s="16" t="n">
        <v>0.410567817299309</v>
      </c>
      <c r="S14" s="16" t="n">
        <v>0.000412819249655751</v>
      </c>
      <c r="T14" s="16" t="n">
        <v>0.00143251999261346</v>
      </c>
      <c r="U14" s="16" t="n">
        <v>0</v>
      </c>
      <c r="V14" s="16" t="n">
        <v>0.111094433620057</v>
      </c>
      <c r="W14" s="16"/>
      <c r="X14" s="16" t="n">
        <v>0.0550817086507459</v>
      </c>
      <c r="Y14" s="16" t="n">
        <v>0</v>
      </c>
      <c r="Z14" s="16" t="n">
        <v>0</v>
      </c>
      <c r="AA14" s="16" t="n">
        <v>0.00213093223593424</v>
      </c>
      <c r="AB14" s="16" t="n">
        <v>0.000466748568345989</v>
      </c>
      <c r="AC14" s="16" t="n">
        <v>0</v>
      </c>
      <c r="AD14" s="16" t="n">
        <v>0.356019049938882</v>
      </c>
      <c r="AE14" s="16"/>
      <c r="AF14" s="16" t="n">
        <v>0</v>
      </c>
      <c r="AG14" s="16" t="n">
        <v>0</v>
      </c>
      <c r="AH14" s="16" t="n">
        <v>0</v>
      </c>
      <c r="AI14" s="16" t="n">
        <v>0</v>
      </c>
      <c r="AJ14" s="16" t="n">
        <v>0.00108805402163871</v>
      </c>
      <c r="AK14" s="16" t="n">
        <v>0.0991294374484239</v>
      </c>
      <c r="AL14" s="16" t="n">
        <v>0.00611117917331503</v>
      </c>
      <c r="AM14" s="16" t="n">
        <v>0.000221536984684569</v>
      </c>
      <c r="AN14" s="16" t="n">
        <v>0</v>
      </c>
      <c r="AO14" s="16" t="n">
        <v>0</v>
      </c>
      <c r="AP14" s="16" t="n">
        <v>0.202883978988868</v>
      </c>
      <c r="AQ14" s="16"/>
      <c r="AR14" s="16" t="n">
        <v>0.0988616767313764</v>
      </c>
      <c r="AS14" s="16" t="n">
        <v>0.000263456113299489</v>
      </c>
      <c r="AT14" s="16" t="n">
        <v>0</v>
      </c>
    </row>
    <row r="15">
      <c r="B15" s="17" t="s">
        <v>224</v>
      </c>
      <c r="C15" s="23" t="n">
        <v>0.509171736873597</v>
      </c>
      <c r="D15" s="23" t="n">
        <v>0.684800327948594</v>
      </c>
      <c r="E15" s="23" t="n">
        <v>0.540807875732349</v>
      </c>
      <c r="F15" s="23" t="n">
        <v>0.462734481651743</v>
      </c>
      <c r="G15" s="23"/>
      <c r="H15" s="23" t="n">
        <v>0.823576978673846</v>
      </c>
      <c r="I15" s="23" t="n">
        <v>0.501738852715477</v>
      </c>
      <c r="J15" s="23"/>
      <c r="K15" s="23" t="n">
        <v>0.434341921753615</v>
      </c>
      <c r="L15" s="23"/>
      <c r="M15" s="23" t="n">
        <v>0.508464740032424</v>
      </c>
      <c r="N15" s="23" t="n">
        <v>0.470864849594067</v>
      </c>
      <c r="O15" s="23" t="n">
        <v>0.585168416077212</v>
      </c>
      <c r="P15" s="23" t="n">
        <v>0.716085871533218</v>
      </c>
      <c r="Q15" s="23"/>
      <c r="R15" s="23" t="n">
        <v>0.589432182700691</v>
      </c>
      <c r="S15" s="23" t="n">
        <v>0.0544580786359003</v>
      </c>
      <c r="T15" s="23" t="n">
        <v>0.595241735165548</v>
      </c>
      <c r="U15" s="23" t="n">
        <v>0.586413668837833</v>
      </c>
      <c r="V15" s="23" t="n">
        <v>0.571185234383533</v>
      </c>
      <c r="W15" s="23"/>
      <c r="X15" s="23" t="n">
        <v>0.40894909761554</v>
      </c>
      <c r="Y15" s="23" t="n">
        <v>0.288760100446154</v>
      </c>
      <c r="Z15" s="23" t="n">
        <v>0.556224909139166</v>
      </c>
      <c r="AA15" s="23" t="n">
        <v>0.841530352484691</v>
      </c>
      <c r="AB15" s="23" t="n">
        <v>0.42880300030705</v>
      </c>
      <c r="AC15" s="23" t="n">
        <v>0.506578666244166</v>
      </c>
      <c r="AD15" s="23" t="n">
        <v>0.561542392323399</v>
      </c>
      <c r="AE15" s="23"/>
      <c r="AF15" s="23" t="n">
        <v>0.22825122187266</v>
      </c>
      <c r="AG15" s="23" t="n">
        <v>0.636511796858982</v>
      </c>
      <c r="AH15" s="23" t="n">
        <v>0.884139318524032</v>
      </c>
      <c r="AI15" s="23" t="n">
        <v>0.658306783329288</v>
      </c>
      <c r="AJ15" s="23" t="n">
        <v>0.787654691647428</v>
      </c>
      <c r="AK15" s="23" t="n">
        <v>0.235811732286598</v>
      </c>
      <c r="AL15" s="23" t="n">
        <v>0.917898819176745</v>
      </c>
      <c r="AM15" s="23" t="n">
        <v>0.263861242000649</v>
      </c>
      <c r="AN15" s="23" t="n">
        <v>0.379578398527229</v>
      </c>
      <c r="AO15" s="23" t="n">
        <v>0.798992565826963</v>
      </c>
      <c r="AP15" s="23" t="n">
        <v>0.797116021011132</v>
      </c>
      <c r="AQ15" s="23"/>
      <c r="AR15" s="23" t="n">
        <v>0.482109952778533</v>
      </c>
      <c r="AS15" s="23" t="n">
        <v>0.435746137353032</v>
      </c>
      <c r="AT15" s="23" t="n">
        <v>0.586648959513628</v>
      </c>
    </row>
    <row r="16">
      <c r="B16" s="17" t="s">
        <v>225</v>
      </c>
      <c r="C16" s="23" t="n">
        <v>0.264111428832575</v>
      </c>
      <c r="D16" s="23" t="n">
        <v>0.15181443251043</v>
      </c>
      <c r="E16" s="23" t="n">
        <v>0.13100181932926</v>
      </c>
      <c r="F16" s="23" t="n">
        <v>0.367276679531547</v>
      </c>
      <c r="G16" s="23"/>
      <c r="H16" s="23" t="n">
        <v>0.119794825681445</v>
      </c>
      <c r="I16" s="23" t="n">
        <v>0.273823012714082</v>
      </c>
      <c r="J16" s="23"/>
      <c r="K16" s="23" t="n">
        <v>0.18785479672564</v>
      </c>
      <c r="L16" s="23"/>
      <c r="M16" s="23" t="n">
        <v>0.295822764176165</v>
      </c>
      <c r="N16" s="23" t="n">
        <v>0.150361672985697</v>
      </c>
      <c r="O16" s="23" t="n">
        <v>0.231067614384275</v>
      </c>
      <c r="P16" s="23" t="n">
        <v>0.116397343726513</v>
      </c>
      <c r="Q16" s="23"/>
      <c r="R16" s="23" t="n">
        <v>0</v>
      </c>
      <c r="S16" s="23" t="n">
        <v>0.47327640512065</v>
      </c>
      <c r="T16" s="23" t="n">
        <v>0.139192401442572</v>
      </c>
      <c r="U16" s="23" t="n">
        <v>0.290595412296621</v>
      </c>
      <c r="V16" s="23" t="n">
        <v>0.280061211030385</v>
      </c>
      <c r="W16" s="23"/>
      <c r="X16" s="23" t="n">
        <v>0.39059749869231</v>
      </c>
      <c r="Y16" s="23" t="n">
        <v>0.66768295677027</v>
      </c>
      <c r="Z16" s="23" t="n">
        <v>0.22314001057596</v>
      </c>
      <c r="AA16" s="23" t="n">
        <v>0.0047913761133023</v>
      </c>
      <c r="AB16" s="23" t="n">
        <v>0.0573635228906907</v>
      </c>
      <c r="AC16" s="23" t="n">
        <v>0.172901711978751</v>
      </c>
      <c r="AD16" s="23" t="n">
        <v>0.0610421016890095</v>
      </c>
      <c r="AE16" s="23"/>
      <c r="AF16" s="23" t="n">
        <v>0.767518909891184</v>
      </c>
      <c r="AG16" s="23" t="n">
        <v>0.351341220157656</v>
      </c>
      <c r="AH16" s="23" t="n">
        <v>0.0385814409142294</v>
      </c>
      <c r="AI16" s="23" t="n">
        <v>0.0151637589744993</v>
      </c>
      <c r="AJ16" s="23" t="n">
        <v>0.130772212597366</v>
      </c>
      <c r="AK16" s="23" t="n">
        <v>0.302488129693509</v>
      </c>
      <c r="AL16" s="23" t="n">
        <v>0.0395959765808952</v>
      </c>
      <c r="AM16" s="23" t="n">
        <v>0.485679916234551</v>
      </c>
      <c r="AN16" s="23" t="n">
        <v>0.151168734889513</v>
      </c>
      <c r="AO16" s="23" t="n">
        <v>0.201007434173037</v>
      </c>
      <c r="AP16" s="23" t="n">
        <v>0</v>
      </c>
      <c r="AQ16" s="23"/>
      <c r="AR16" s="23" t="n">
        <v>0.274636212964854</v>
      </c>
      <c r="AS16" s="23" t="n">
        <v>0.228477628990698</v>
      </c>
      <c r="AT16" s="23" t="n">
        <v>0.274379632857098</v>
      </c>
    </row>
    <row r="17">
      <c r="B17" s="17" t="s">
        <v>123</v>
      </c>
      <c r="C17" s="24" t="n">
        <v>0.245060308041021</v>
      </c>
      <c r="D17" s="24" t="n">
        <v>0.532985895438164</v>
      </c>
      <c r="E17" s="24" t="n">
        <v>0.409806056403089</v>
      </c>
      <c r="F17" s="24" t="n">
        <v>0.0954578021201957</v>
      </c>
      <c r="G17" s="24"/>
      <c r="H17" s="24" t="n">
        <v>0.703782152992401</v>
      </c>
      <c r="I17" s="24" t="n">
        <v>0.227915840001395</v>
      </c>
      <c r="J17" s="24"/>
      <c r="K17" s="24" t="n">
        <v>0.246487125027975</v>
      </c>
      <c r="L17" s="24"/>
      <c r="M17" s="24" t="n">
        <v>0.212641975856258</v>
      </c>
      <c r="N17" s="24" t="n">
        <v>0.32050317660837</v>
      </c>
      <c r="O17" s="24" t="n">
        <v>0.354100801692937</v>
      </c>
      <c r="P17" s="24" t="n">
        <v>0.599688527806705</v>
      </c>
      <c r="Q17" s="24"/>
      <c r="R17" s="24" t="n">
        <v>0.589432182700691</v>
      </c>
      <c r="S17" s="24" t="n">
        <v>-0.41881832648475</v>
      </c>
      <c r="T17" s="24" t="n">
        <v>0.456049333722976</v>
      </c>
      <c r="U17" s="24" t="n">
        <v>0.295818256541212</v>
      </c>
      <c r="V17" s="24" t="n">
        <v>0.291124023353148</v>
      </c>
      <c r="W17" s="24"/>
      <c r="X17" s="24" t="n">
        <v>0.0183515989232295</v>
      </c>
      <c r="Y17" s="24" t="n">
        <v>-0.378922856324116</v>
      </c>
      <c r="Z17" s="24" t="n">
        <v>0.333084898563206</v>
      </c>
      <c r="AA17" s="24" t="n">
        <v>0.836738976371388</v>
      </c>
      <c r="AB17" s="24" t="n">
        <v>0.371439477416359</v>
      </c>
      <c r="AC17" s="24" t="n">
        <v>0.333676954265416</v>
      </c>
      <c r="AD17" s="24" t="n">
        <v>0.50050029063439</v>
      </c>
      <c r="AE17" s="24"/>
      <c r="AF17" s="24" t="n">
        <v>-0.539267688018524</v>
      </c>
      <c r="AG17" s="24" t="n">
        <v>0.285170576701326</v>
      </c>
      <c r="AH17" s="24" t="n">
        <v>0.845557877609803</v>
      </c>
      <c r="AI17" s="24" t="n">
        <v>0.643143024354789</v>
      </c>
      <c r="AJ17" s="24" t="n">
        <v>0.656882479050062</v>
      </c>
      <c r="AK17" s="24" t="n">
        <v>-0.0666763974069108</v>
      </c>
      <c r="AL17" s="24" t="n">
        <v>0.87830284259585</v>
      </c>
      <c r="AM17" s="24" t="n">
        <v>-0.221818674233902</v>
      </c>
      <c r="AN17" s="24" t="n">
        <v>0.228409663637716</v>
      </c>
      <c r="AO17" s="24" t="n">
        <v>0.597985131653927</v>
      </c>
      <c r="AP17" s="24" t="n">
        <v>0.797116021011132</v>
      </c>
      <c r="AQ17" s="24"/>
      <c r="AR17" s="24" t="n">
        <v>0.207473739813679</v>
      </c>
      <c r="AS17" s="24" t="n">
        <v>0.207268508362334</v>
      </c>
      <c r="AT17" s="24" t="n">
        <v>0.31226932665653</v>
      </c>
    </row>
    <row r="18">
      <c r="B18" s="18" t="s">
        <v>252</v>
      </c>
    </row>
    <row r="19">
      <c r="B19" t="s">
        <v>72</v>
      </c>
    </row>
    <row r="20">
      <c r="B20" t="s">
        <v>73</v>
      </c>
    </row>
    <row r="22">
      <c r="B22"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258</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386</v>
      </c>
      <c r="D7" s="11" t="n">
        <v>114</v>
      </c>
      <c r="E7" s="11" t="n">
        <v>168</v>
      </c>
      <c r="F7" s="11" t="n">
        <v>104</v>
      </c>
      <c r="G7" s="11"/>
      <c r="H7" s="11" t="n">
        <v>46</v>
      </c>
      <c r="I7" s="11" t="n">
        <v>261</v>
      </c>
      <c r="J7" s="11"/>
      <c r="K7" s="11" t="n">
        <v>104</v>
      </c>
      <c r="L7" s="11"/>
      <c r="M7" s="11" t="n">
        <v>28</v>
      </c>
      <c r="N7" s="11" t="n">
        <v>62</v>
      </c>
      <c r="O7" s="11" t="n">
        <v>99</v>
      </c>
      <c r="P7" s="11" t="n">
        <v>197</v>
      </c>
      <c r="Q7" s="11"/>
      <c r="R7" s="11" t="n">
        <v>10</v>
      </c>
      <c r="S7" s="11" t="n">
        <v>28</v>
      </c>
      <c r="T7" s="11" t="n">
        <v>94</v>
      </c>
      <c r="U7" s="11" t="n">
        <v>137</v>
      </c>
      <c r="V7" s="11" t="n">
        <v>117</v>
      </c>
      <c r="W7" s="11"/>
      <c r="X7" s="11" t="n">
        <v>24</v>
      </c>
      <c r="Y7" s="11" t="n">
        <v>26</v>
      </c>
      <c r="Z7" s="11" t="n">
        <v>37</v>
      </c>
      <c r="AA7" s="11" t="n">
        <v>38</v>
      </c>
      <c r="AB7" s="11" t="n">
        <v>106</v>
      </c>
      <c r="AC7" s="11" t="n">
        <v>50</v>
      </c>
      <c r="AD7" s="11" t="n">
        <v>95</v>
      </c>
      <c r="AE7" s="11"/>
      <c r="AF7" s="11" t="n">
        <v>37</v>
      </c>
      <c r="AG7" s="11" t="n">
        <v>26</v>
      </c>
      <c r="AH7" s="11" t="n">
        <v>41</v>
      </c>
      <c r="AI7" s="11" t="n">
        <v>55</v>
      </c>
      <c r="AJ7" s="11" t="n">
        <v>65</v>
      </c>
      <c r="AK7" s="11" t="n">
        <v>50</v>
      </c>
      <c r="AL7" s="11" t="n">
        <v>27</v>
      </c>
      <c r="AM7" s="11" t="n">
        <v>34</v>
      </c>
      <c r="AN7" s="11" t="n">
        <v>25</v>
      </c>
      <c r="AO7" s="11" t="n">
        <v>9</v>
      </c>
      <c r="AP7" s="11" t="n">
        <v>11</v>
      </c>
      <c r="AQ7" s="11"/>
      <c r="AR7" s="11" t="n">
        <v>177</v>
      </c>
      <c r="AS7" s="11" t="n">
        <v>148</v>
      </c>
      <c r="AT7" s="11" t="n">
        <v>61</v>
      </c>
    </row>
    <row r="8" ht="30" customHeight="1">
      <c r="B8" s="12" t="s">
        <v>21</v>
      </c>
      <c r="C8" s="12" t="n">
        <v>235</v>
      </c>
      <c r="D8" s="12" t="n">
        <v>19</v>
      </c>
      <c r="E8" s="12" t="n">
        <v>85</v>
      </c>
      <c r="F8" s="12" t="n">
        <v>131</v>
      </c>
      <c r="G8" s="12"/>
      <c r="H8" s="12" t="n">
        <v>14</v>
      </c>
      <c r="I8" s="12" t="n">
        <v>113</v>
      </c>
      <c r="J8" s="12"/>
      <c r="K8" s="12" t="n">
        <v>74</v>
      </c>
      <c r="L8" s="12"/>
      <c r="M8" s="12" t="n">
        <v>177</v>
      </c>
      <c r="N8" s="12" t="n">
        <v>41</v>
      </c>
      <c r="O8" s="12" t="n">
        <v>13</v>
      </c>
      <c r="P8" s="12" t="n">
        <v>3</v>
      </c>
      <c r="Q8" s="12"/>
      <c r="R8" s="12" t="n">
        <v>12</v>
      </c>
      <c r="S8" s="12" t="n">
        <v>34</v>
      </c>
      <c r="T8" s="12" t="n">
        <v>57</v>
      </c>
      <c r="U8" s="12" t="n">
        <v>90</v>
      </c>
      <c r="V8" s="12" t="n">
        <v>43</v>
      </c>
      <c r="W8" s="12"/>
      <c r="X8" s="12" t="n">
        <v>87</v>
      </c>
      <c r="Y8" s="12" t="n">
        <v>26</v>
      </c>
      <c r="Z8" s="12" t="n">
        <v>32</v>
      </c>
      <c r="AA8" s="12" t="n">
        <v>38</v>
      </c>
      <c r="AB8" s="12" t="n">
        <v>30</v>
      </c>
      <c r="AC8" s="12" t="n">
        <v>3</v>
      </c>
      <c r="AD8" s="12" t="n">
        <v>13</v>
      </c>
      <c r="AE8" s="12"/>
      <c r="AF8" s="12" t="n">
        <v>6</v>
      </c>
      <c r="AG8" s="12" t="n">
        <v>4</v>
      </c>
      <c r="AH8" s="12" t="n">
        <v>12</v>
      </c>
      <c r="AI8" s="12" t="n">
        <v>14</v>
      </c>
      <c r="AJ8" s="12" t="n">
        <v>12</v>
      </c>
      <c r="AK8" s="12" t="n">
        <v>48</v>
      </c>
      <c r="AL8" s="12" t="n">
        <v>13</v>
      </c>
      <c r="AM8" s="12" t="n">
        <v>63</v>
      </c>
      <c r="AN8" s="12" t="n">
        <v>6</v>
      </c>
      <c r="AO8" s="12" t="n">
        <v>30</v>
      </c>
      <c r="AP8" s="12" t="n">
        <v>24</v>
      </c>
      <c r="AQ8" s="12"/>
      <c r="AR8" s="12" t="n">
        <v>98</v>
      </c>
      <c r="AS8" s="12" t="n">
        <v>53</v>
      </c>
      <c r="AT8" s="12" t="n">
        <v>84</v>
      </c>
    </row>
    <row r="9">
      <c r="B9" s="17" t="s">
        <v>219</v>
      </c>
      <c r="C9" s="16" t="n">
        <v>0.184232707621622</v>
      </c>
      <c r="D9" s="16" t="n">
        <v>0.185794084329708</v>
      </c>
      <c r="E9" s="16" t="n">
        <v>0.147118698418499</v>
      </c>
      <c r="F9" s="16" t="n">
        <v>0.208160020139469</v>
      </c>
      <c r="G9" s="16"/>
      <c r="H9" s="16" t="n">
        <v>0.472111158838205</v>
      </c>
      <c r="I9" s="16" t="n">
        <v>0.290104253882557</v>
      </c>
      <c r="J9" s="16"/>
      <c r="K9" s="16" t="n">
        <v>0.138830452227729</v>
      </c>
      <c r="L9" s="16"/>
      <c r="M9" s="16" t="n">
        <v>0.168797561207255</v>
      </c>
      <c r="N9" s="16" t="n">
        <v>0.21214228397881</v>
      </c>
      <c r="O9" s="16" t="n">
        <v>0.259353869028867</v>
      </c>
      <c r="P9" s="16" t="n">
        <v>0.36075578589894</v>
      </c>
      <c r="Q9" s="16"/>
      <c r="R9" s="16" t="n">
        <v>0.511731444404658</v>
      </c>
      <c r="S9" s="16" t="n">
        <v>0</v>
      </c>
      <c r="T9" s="16" t="n">
        <v>0.317409685527083</v>
      </c>
      <c r="U9" s="16" t="n">
        <v>0.146857137490755</v>
      </c>
      <c r="V9" s="16" t="n">
        <v>0.143369497514621</v>
      </c>
      <c r="W9" s="16"/>
      <c r="X9" s="16" t="n">
        <v>0.0874310009939191</v>
      </c>
      <c r="Y9" s="16" t="n">
        <v>0.0149050055461454</v>
      </c>
      <c r="Z9" s="16" t="n">
        <v>0.338677047654072</v>
      </c>
      <c r="AA9" s="16" t="n">
        <v>0.149712469187011</v>
      </c>
      <c r="AB9" s="16" t="n">
        <v>0.227499146900928</v>
      </c>
      <c r="AC9" s="16" t="n">
        <v>0.394799545014339</v>
      </c>
      <c r="AD9" s="16" t="n">
        <v>0.444262961574795</v>
      </c>
      <c r="AE9" s="16"/>
      <c r="AF9" s="16" t="n">
        <v>0.0716699914918684</v>
      </c>
      <c r="AG9" s="16" t="n">
        <v>0.575268133925202</v>
      </c>
      <c r="AH9" s="16" t="n">
        <v>0.468914022349952</v>
      </c>
      <c r="AI9" s="16" t="n">
        <v>0.46502387688446</v>
      </c>
      <c r="AJ9" s="16" t="n">
        <v>0.0780701513794277</v>
      </c>
      <c r="AK9" s="16" t="n">
        <v>0.187266788201638</v>
      </c>
      <c r="AL9" s="16" t="n">
        <v>0.79790509522621</v>
      </c>
      <c r="AM9" s="16" t="n">
        <v>0.0174404208149361</v>
      </c>
      <c r="AN9" s="16" t="n">
        <v>0.0170929363543786</v>
      </c>
      <c r="AO9" s="16" t="n">
        <v>0.184328755097076</v>
      </c>
      <c r="AP9" s="16" t="n">
        <v>0.0235305088130891</v>
      </c>
      <c r="AQ9" s="16"/>
      <c r="AR9" s="16" t="n">
        <v>0.176915656650027</v>
      </c>
      <c r="AS9" s="16" t="n">
        <v>0.346987664185554</v>
      </c>
      <c r="AT9" s="16" t="n">
        <v>0.0902504511539749</v>
      </c>
    </row>
    <row r="10">
      <c r="B10" s="17" t="s">
        <v>220</v>
      </c>
      <c r="C10" s="16" t="n">
        <v>0.284955478994508</v>
      </c>
      <c r="D10" s="16" t="n">
        <v>0.540621882269027</v>
      </c>
      <c r="E10" s="16" t="n">
        <v>0.23551405174845</v>
      </c>
      <c r="F10" s="16" t="n">
        <v>0.279512256048225</v>
      </c>
      <c r="G10" s="16"/>
      <c r="H10" s="16" t="n">
        <v>0.376750435724124</v>
      </c>
      <c r="I10" s="16" t="n">
        <v>0.25561842042753</v>
      </c>
      <c r="J10" s="16"/>
      <c r="K10" s="16" t="n">
        <v>0.404246344130196</v>
      </c>
      <c r="L10" s="16"/>
      <c r="M10" s="16" t="n">
        <v>0.266471845024569</v>
      </c>
      <c r="N10" s="16" t="n">
        <v>0.338570303750096</v>
      </c>
      <c r="O10" s="16" t="n">
        <v>0.350645771397603</v>
      </c>
      <c r="P10" s="16" t="n">
        <v>0.346224565531611</v>
      </c>
      <c r="Q10" s="16"/>
      <c r="R10" s="16" t="n">
        <v>0</v>
      </c>
      <c r="S10" s="16" t="n">
        <v>0.197848676433938</v>
      </c>
      <c r="T10" s="16" t="n">
        <v>0.3252528502077</v>
      </c>
      <c r="U10" s="16" t="n">
        <v>0.298820341558051</v>
      </c>
      <c r="V10" s="16" t="n">
        <v>0.348481075284558</v>
      </c>
      <c r="W10" s="16"/>
      <c r="X10" s="16" t="n">
        <v>0.32096293938071</v>
      </c>
      <c r="Y10" s="16" t="n">
        <v>0.26467311653876</v>
      </c>
      <c r="Z10" s="16" t="n">
        <v>0.203566375498111</v>
      </c>
      <c r="AA10" s="16" t="n">
        <v>0.351331433392121</v>
      </c>
      <c r="AB10" s="16" t="n">
        <v>0.317618266816599</v>
      </c>
      <c r="AC10" s="16" t="n">
        <v>0.414650071969775</v>
      </c>
      <c r="AD10" s="16" t="n">
        <v>0.0870667422140464</v>
      </c>
      <c r="AE10" s="16"/>
      <c r="AF10" s="16" t="n">
        <v>0.038736236133311</v>
      </c>
      <c r="AG10" s="16" t="n">
        <v>0.0637307164075494</v>
      </c>
      <c r="AH10" s="16" t="n">
        <v>0.430552092424044</v>
      </c>
      <c r="AI10" s="16" t="n">
        <v>0.297669063529533</v>
      </c>
      <c r="AJ10" s="16" t="n">
        <v>0.684301964450357</v>
      </c>
      <c r="AK10" s="16" t="n">
        <v>0.151333988470712</v>
      </c>
      <c r="AL10" s="16" t="n">
        <v>0.0708782820920828</v>
      </c>
      <c r="AM10" s="16" t="n">
        <v>0.287393353555756</v>
      </c>
      <c r="AN10" s="16" t="n">
        <v>0.572070012284299</v>
      </c>
      <c r="AO10" s="16" t="n">
        <v>0.61198731242566</v>
      </c>
      <c r="AP10" s="16" t="n">
        <v>0.000594897478596223</v>
      </c>
      <c r="AQ10" s="16"/>
      <c r="AR10" s="16" t="n">
        <v>0.321701286259873</v>
      </c>
      <c r="AS10" s="16" t="n">
        <v>0.170739106496138</v>
      </c>
      <c r="AT10" s="16" t="n">
        <v>0.314389493494624</v>
      </c>
    </row>
    <row r="11">
      <c r="B11" s="17" t="s">
        <v>250</v>
      </c>
      <c r="C11" s="16" t="n">
        <v>0.313196175718519</v>
      </c>
      <c r="D11" s="16" t="n">
        <v>0.206674365446126</v>
      </c>
      <c r="E11" s="16" t="n">
        <v>0.483068730998582</v>
      </c>
      <c r="F11" s="16" t="n">
        <v>0.218303903585578</v>
      </c>
      <c r="G11" s="16"/>
      <c r="H11" s="16" t="n">
        <v>0.0288664973992302</v>
      </c>
      <c r="I11" s="16" t="n">
        <v>0.228042117654041</v>
      </c>
      <c r="J11" s="16"/>
      <c r="K11" s="16" t="n">
        <v>0.278523181065231</v>
      </c>
      <c r="L11" s="16"/>
      <c r="M11" s="16" t="n">
        <v>0.325173683327762</v>
      </c>
      <c r="N11" s="16" t="n">
        <v>0.298925739285398</v>
      </c>
      <c r="O11" s="16" t="n">
        <v>0.214185446704854</v>
      </c>
      <c r="P11" s="16" t="n">
        <v>0.242951236316541</v>
      </c>
      <c r="Q11" s="16"/>
      <c r="R11" s="16" t="n">
        <v>0.0777007382960329</v>
      </c>
      <c r="S11" s="16" t="n">
        <v>0.61550668923618</v>
      </c>
      <c r="T11" s="16" t="n">
        <v>0.302947801964823</v>
      </c>
      <c r="U11" s="16" t="n">
        <v>0.322800432927345</v>
      </c>
      <c r="V11" s="16" t="n">
        <v>0.132324657865664</v>
      </c>
      <c r="W11" s="16"/>
      <c r="X11" s="16" t="n">
        <v>0.210343186877493</v>
      </c>
      <c r="Y11" s="16" t="n">
        <v>0.607041761580256</v>
      </c>
      <c r="Z11" s="16" t="n">
        <v>0.23487532477075</v>
      </c>
      <c r="AA11" s="16" t="n">
        <v>0.494164721307565</v>
      </c>
      <c r="AB11" s="16" t="n">
        <v>0.395190850893617</v>
      </c>
      <c r="AC11" s="16" t="n">
        <v>0.190550383015886</v>
      </c>
      <c r="AD11" s="16" t="n">
        <v>0.0488448352208861</v>
      </c>
      <c r="AE11" s="16"/>
      <c r="AF11" s="16" t="n">
        <v>0.887387273896998</v>
      </c>
      <c r="AG11" s="16" t="n">
        <v>0.00965992950959293</v>
      </c>
      <c r="AH11" s="16" t="n">
        <v>0.0597883320382182</v>
      </c>
      <c r="AI11" s="16" t="n">
        <v>0.186073763831866</v>
      </c>
      <c r="AJ11" s="16" t="n">
        <v>0.178759369686288</v>
      </c>
      <c r="AK11" s="16" t="n">
        <v>0.462607260765017</v>
      </c>
      <c r="AL11" s="16" t="n">
        <v>0.0643215392962083</v>
      </c>
      <c r="AM11" s="16" t="n">
        <v>0.219453468630009</v>
      </c>
      <c r="AN11" s="16" t="n">
        <v>0.323358847725837</v>
      </c>
      <c r="AO11" s="16" t="n">
        <v>0.174165186023508</v>
      </c>
      <c r="AP11" s="16" t="n">
        <v>0.772990614719447</v>
      </c>
      <c r="AQ11" s="16"/>
      <c r="AR11" s="16" t="n">
        <v>0.279422582873845</v>
      </c>
      <c r="AS11" s="16" t="n">
        <v>0.35423470194544</v>
      </c>
      <c r="AT11" s="16" t="n">
        <v>0.326385450399508</v>
      </c>
    </row>
    <row r="12">
      <c r="B12" s="17" t="s">
        <v>222</v>
      </c>
      <c r="C12" s="16" t="n">
        <v>0.106631428373355</v>
      </c>
      <c r="D12" s="16" t="n">
        <v>0.00701245106048727</v>
      </c>
      <c r="E12" s="16" t="n">
        <v>0.0184133423213568</v>
      </c>
      <c r="F12" s="16" t="n">
        <v>0.178711589511667</v>
      </c>
      <c r="G12" s="16"/>
      <c r="H12" s="16" t="n">
        <v>0.0418284030840499</v>
      </c>
      <c r="I12" s="16" t="n">
        <v>0.0513729501937934</v>
      </c>
      <c r="J12" s="16"/>
      <c r="K12" s="16" t="n">
        <v>0.0675468699248353</v>
      </c>
      <c r="L12" s="16"/>
      <c r="M12" s="16" t="n">
        <v>0.129461187536351</v>
      </c>
      <c r="N12" s="16" t="n">
        <v>0.0283852183340271</v>
      </c>
      <c r="O12" s="16" t="n">
        <v>0.0614605076029142</v>
      </c>
      <c r="P12" s="16" t="n">
        <v>0.0381489409139581</v>
      </c>
      <c r="Q12" s="16"/>
      <c r="R12" s="16" t="n">
        <v>0</v>
      </c>
      <c r="S12" s="16" t="n">
        <v>0.023812637371932</v>
      </c>
      <c r="T12" s="16" t="n">
        <v>0.00866076717847194</v>
      </c>
      <c r="U12" s="16" t="n">
        <v>0.21047306547365</v>
      </c>
      <c r="V12" s="16" t="n">
        <v>0.113278106570619</v>
      </c>
      <c r="W12" s="16"/>
      <c r="X12" s="16" t="n">
        <v>0.210010136968054</v>
      </c>
      <c r="Y12" s="16" t="n">
        <v>0.0118374533107594</v>
      </c>
      <c r="Z12" s="16" t="n">
        <v>0.177044004936817</v>
      </c>
      <c r="AA12" s="16" t="n">
        <v>0.00213093223593424</v>
      </c>
      <c r="AB12" s="16" t="n">
        <v>0.0210224653859886</v>
      </c>
      <c r="AC12" s="16" t="n">
        <v>0</v>
      </c>
      <c r="AD12" s="16" t="n">
        <v>0.00803903442123865</v>
      </c>
      <c r="AE12" s="16"/>
      <c r="AF12" s="16" t="n">
        <v>0</v>
      </c>
      <c r="AG12" s="16" t="n">
        <v>0</v>
      </c>
      <c r="AH12" s="16" t="n">
        <v>0.0335997597591539</v>
      </c>
      <c r="AI12" s="16" t="n">
        <v>0.0502628847126302</v>
      </c>
      <c r="AJ12" s="16" t="n">
        <v>0.0228377860573977</v>
      </c>
      <c r="AK12" s="16" t="n">
        <v>0.000266543832892585</v>
      </c>
      <c r="AL12" s="16" t="n">
        <v>0.0369471283325326</v>
      </c>
      <c r="AM12" s="16" t="n">
        <v>0.36491849636917</v>
      </c>
      <c r="AN12" s="16" t="n">
        <v>0.0158538162110695</v>
      </c>
      <c r="AO12" s="16" t="n">
        <v>0</v>
      </c>
      <c r="AP12" s="16" t="n">
        <v>0</v>
      </c>
      <c r="AQ12" s="16"/>
      <c r="AR12" s="16" t="n">
        <v>0.066156957944145</v>
      </c>
      <c r="AS12" s="16" t="n">
        <v>0.00219455166226085</v>
      </c>
      <c r="AT12" s="16" t="n">
        <v>0.219122245845117</v>
      </c>
    </row>
    <row r="13">
      <c r="B13" s="17" t="s">
        <v>223</v>
      </c>
      <c r="C13" s="16" t="n">
        <v>0.0818282366521896</v>
      </c>
      <c r="D13" s="16" t="n">
        <v>0.0584421279507935</v>
      </c>
      <c r="E13" s="16" t="n">
        <v>0.0917705847590179</v>
      </c>
      <c r="F13" s="16" t="n">
        <v>0.0787983950830534</v>
      </c>
      <c r="G13" s="16"/>
      <c r="H13" s="16" t="n">
        <v>0.0730179301294693</v>
      </c>
      <c r="I13" s="16" t="n">
        <v>0.115258244064196</v>
      </c>
      <c r="J13" s="16"/>
      <c r="K13" s="16" t="n">
        <v>0.110853152652009</v>
      </c>
      <c r="L13" s="16"/>
      <c r="M13" s="16" t="n">
        <v>0.0831807883199074</v>
      </c>
      <c r="N13" s="16" t="n">
        <v>0.0764653641142868</v>
      </c>
      <c r="O13" s="16" t="n">
        <v>0.100815095778841</v>
      </c>
      <c r="P13" s="16" t="n">
        <v>0.00374706708214393</v>
      </c>
      <c r="Q13" s="16"/>
      <c r="R13" s="16" t="n">
        <v>0.410567817299309</v>
      </c>
      <c r="S13" s="16" t="n">
        <v>0.162831996957949</v>
      </c>
      <c r="T13" s="16" t="n">
        <v>0.0426045495393772</v>
      </c>
      <c r="U13" s="16" t="n">
        <v>0</v>
      </c>
      <c r="V13" s="16" t="n">
        <v>0.151425265827574</v>
      </c>
      <c r="W13" s="16"/>
      <c r="X13" s="16" t="n">
        <v>0.115148686420461</v>
      </c>
      <c r="Y13" s="16" t="n">
        <v>0.0866376574779334</v>
      </c>
      <c r="Z13" s="16" t="n">
        <v>0</v>
      </c>
      <c r="AA13" s="16" t="n">
        <v>0.000336647786432927</v>
      </c>
      <c r="AB13" s="16" t="n">
        <v>0.0386692700028666</v>
      </c>
      <c r="AC13" s="16" t="n">
        <v>0</v>
      </c>
      <c r="AD13" s="16" t="n">
        <v>0.409704183510141</v>
      </c>
      <c r="AE13" s="16"/>
      <c r="AF13" s="16" t="n">
        <v>0</v>
      </c>
      <c r="AG13" s="16" t="n">
        <v>0</v>
      </c>
      <c r="AH13" s="16" t="n">
        <v>0</v>
      </c>
      <c r="AI13" s="16" t="n">
        <v>0</v>
      </c>
      <c r="AJ13" s="16" t="n">
        <v>0.0360307284265303</v>
      </c>
      <c r="AK13" s="16" t="n">
        <v>0.0993959812813165</v>
      </c>
      <c r="AL13" s="16" t="n">
        <v>0.0232836726161639</v>
      </c>
      <c r="AM13" s="16" t="n">
        <v>0.110794260630128</v>
      </c>
      <c r="AN13" s="16" t="n">
        <v>0.0716243874244151</v>
      </c>
      <c r="AO13" s="16" t="n">
        <v>0.0166786790759602</v>
      </c>
      <c r="AP13" s="16" t="n">
        <v>0.202883978988868</v>
      </c>
      <c r="AQ13" s="16"/>
      <c r="AR13" s="16" t="n">
        <v>0.102858356985004</v>
      </c>
      <c r="AS13" s="16" t="n">
        <v>0.121981784612685</v>
      </c>
      <c r="AT13" s="16" t="n">
        <v>0.0322602797748716</v>
      </c>
    </row>
    <row r="14">
      <c r="B14" s="17" t="s">
        <v>92</v>
      </c>
      <c r="C14" s="16" t="n">
        <v>0.0291559726398065</v>
      </c>
      <c r="D14" s="16" t="n">
        <v>0.00145508894385852</v>
      </c>
      <c r="E14" s="16" t="n">
        <v>0.0241145917540942</v>
      </c>
      <c r="F14" s="16" t="n">
        <v>0.0365138356320073</v>
      </c>
      <c r="G14" s="16"/>
      <c r="H14" s="16" t="n">
        <v>0.00742557482492251</v>
      </c>
      <c r="I14" s="16" t="n">
        <v>0.0596040137778819</v>
      </c>
      <c r="J14" s="16"/>
      <c r="K14" s="16" t="n">
        <v>0</v>
      </c>
      <c r="L14" s="16"/>
      <c r="M14" s="16" t="n">
        <v>0.0269149345841557</v>
      </c>
      <c r="N14" s="16" t="n">
        <v>0.0455110905373828</v>
      </c>
      <c r="O14" s="16" t="n">
        <v>0.0135393094869206</v>
      </c>
      <c r="P14" s="16" t="n">
        <v>0.00817240425680667</v>
      </c>
      <c r="Q14" s="16"/>
      <c r="R14" s="16" t="n">
        <v>0</v>
      </c>
      <c r="S14" s="16" t="n">
        <v>0</v>
      </c>
      <c r="T14" s="16" t="n">
        <v>0.00312434558254466</v>
      </c>
      <c r="U14" s="16" t="n">
        <v>0.0210490225501999</v>
      </c>
      <c r="V14" s="16" t="n">
        <v>0.111121396936965</v>
      </c>
      <c r="W14" s="16"/>
      <c r="X14" s="16" t="n">
        <v>0.0561040493593632</v>
      </c>
      <c r="Y14" s="16" t="n">
        <v>0.0149050055461454</v>
      </c>
      <c r="Z14" s="16" t="n">
        <v>0.0458372471402504</v>
      </c>
      <c r="AA14" s="16" t="n">
        <v>0.00232379609093513</v>
      </c>
      <c r="AB14" s="16" t="n">
        <v>0</v>
      </c>
      <c r="AC14" s="16" t="n">
        <v>0</v>
      </c>
      <c r="AD14" s="16" t="n">
        <v>0.00208224305889235</v>
      </c>
      <c r="AE14" s="16"/>
      <c r="AF14" s="16" t="n">
        <v>0.00220649847782265</v>
      </c>
      <c r="AG14" s="16" t="n">
        <v>0.351341220157656</v>
      </c>
      <c r="AH14" s="16" t="n">
        <v>0.00714579342863192</v>
      </c>
      <c r="AI14" s="16" t="n">
        <v>0.000970411041511909</v>
      </c>
      <c r="AJ14" s="16" t="n">
        <v>0</v>
      </c>
      <c r="AK14" s="16" t="n">
        <v>0.0991294374484239</v>
      </c>
      <c r="AL14" s="16" t="n">
        <v>0.00666428243680288</v>
      </c>
      <c r="AM14" s="16" t="n">
        <v>0</v>
      </c>
      <c r="AN14" s="16" t="n">
        <v>0</v>
      </c>
      <c r="AO14" s="16" t="n">
        <v>0.0128400673777952</v>
      </c>
      <c r="AP14" s="16" t="n">
        <v>0</v>
      </c>
      <c r="AQ14" s="16"/>
      <c r="AR14" s="16" t="n">
        <v>0.0529451592871054</v>
      </c>
      <c r="AS14" s="16" t="n">
        <v>0.00386219109792272</v>
      </c>
      <c r="AT14" s="16" t="n">
        <v>0.0175920793319046</v>
      </c>
    </row>
    <row r="15">
      <c r="B15" s="17" t="s">
        <v>224</v>
      </c>
      <c r="C15" s="23" t="n">
        <v>0.46918818661613</v>
      </c>
      <c r="D15" s="23" t="n">
        <v>0.726415966598734</v>
      </c>
      <c r="E15" s="23" t="n">
        <v>0.38263275016695</v>
      </c>
      <c r="F15" s="23" t="n">
        <v>0.487672276187694</v>
      </c>
      <c r="G15" s="23"/>
      <c r="H15" s="23" t="n">
        <v>0.848861594562328</v>
      </c>
      <c r="I15" s="23" t="n">
        <v>0.545722674310088</v>
      </c>
      <c r="J15" s="23"/>
      <c r="K15" s="23" t="n">
        <v>0.543076796357925</v>
      </c>
      <c r="L15" s="23"/>
      <c r="M15" s="23" t="n">
        <v>0.435269406231825</v>
      </c>
      <c r="N15" s="23" t="n">
        <v>0.550712587728906</v>
      </c>
      <c r="O15" s="23" t="n">
        <v>0.60999964042647</v>
      </c>
      <c r="P15" s="23" t="n">
        <v>0.70698035143055</v>
      </c>
      <c r="Q15" s="23"/>
      <c r="R15" s="23" t="n">
        <v>0.511731444404658</v>
      </c>
      <c r="S15" s="23" t="n">
        <v>0.197848676433938</v>
      </c>
      <c r="T15" s="23" t="n">
        <v>0.642662535734783</v>
      </c>
      <c r="U15" s="23" t="n">
        <v>0.445677479048805</v>
      </c>
      <c r="V15" s="23" t="n">
        <v>0.491850572799179</v>
      </c>
      <c r="W15" s="23"/>
      <c r="X15" s="23" t="n">
        <v>0.408393940374629</v>
      </c>
      <c r="Y15" s="23" t="n">
        <v>0.279578122084905</v>
      </c>
      <c r="Z15" s="23" t="n">
        <v>0.542243423152183</v>
      </c>
      <c r="AA15" s="23" t="n">
        <v>0.501043902579132</v>
      </c>
      <c r="AB15" s="23" t="n">
        <v>0.545117413717527</v>
      </c>
      <c r="AC15" s="23" t="n">
        <v>0.809449616984114</v>
      </c>
      <c r="AD15" s="23" t="n">
        <v>0.531329703788842</v>
      </c>
      <c r="AE15" s="23"/>
      <c r="AF15" s="23" t="n">
        <v>0.110406227625179</v>
      </c>
      <c r="AG15" s="23" t="n">
        <v>0.638998850332751</v>
      </c>
      <c r="AH15" s="23" t="n">
        <v>0.899466114773996</v>
      </c>
      <c r="AI15" s="23" t="n">
        <v>0.762692940413992</v>
      </c>
      <c r="AJ15" s="23" t="n">
        <v>0.762372115829784</v>
      </c>
      <c r="AK15" s="23" t="n">
        <v>0.33860077667235</v>
      </c>
      <c r="AL15" s="23" t="n">
        <v>0.868783377318292</v>
      </c>
      <c r="AM15" s="23" t="n">
        <v>0.304833774370692</v>
      </c>
      <c r="AN15" s="23" t="n">
        <v>0.589162948638678</v>
      </c>
      <c r="AO15" s="23" t="n">
        <v>0.796316067522736</v>
      </c>
      <c r="AP15" s="23" t="n">
        <v>0.0241254062916854</v>
      </c>
      <c r="AQ15" s="23"/>
      <c r="AR15" s="23" t="n">
        <v>0.498616942909901</v>
      </c>
      <c r="AS15" s="23" t="n">
        <v>0.517726770681691</v>
      </c>
      <c r="AT15" s="23" t="n">
        <v>0.404639944648599</v>
      </c>
    </row>
    <row r="16">
      <c r="B16" s="17" t="s">
        <v>225</v>
      </c>
      <c r="C16" s="23" t="n">
        <v>0.188459665025544</v>
      </c>
      <c r="D16" s="23" t="n">
        <v>0.0654545790112808</v>
      </c>
      <c r="E16" s="23" t="n">
        <v>0.110183927080375</v>
      </c>
      <c r="F16" s="23" t="n">
        <v>0.25750998459472</v>
      </c>
      <c r="G16" s="23"/>
      <c r="H16" s="23" t="n">
        <v>0.114846333213519</v>
      </c>
      <c r="I16" s="23" t="n">
        <v>0.166631194257989</v>
      </c>
      <c r="J16" s="23"/>
      <c r="K16" s="23" t="n">
        <v>0.178400022576844</v>
      </c>
      <c r="L16" s="23"/>
      <c r="M16" s="23" t="n">
        <v>0.212641975856258</v>
      </c>
      <c r="N16" s="23" t="n">
        <v>0.104850582448314</v>
      </c>
      <c r="O16" s="23" t="n">
        <v>0.162275603381755</v>
      </c>
      <c r="P16" s="23" t="n">
        <v>0.0418960079961021</v>
      </c>
      <c r="Q16" s="23"/>
      <c r="R16" s="23" t="n">
        <v>0.410567817299309</v>
      </c>
      <c r="S16" s="23" t="n">
        <v>0.186644634329882</v>
      </c>
      <c r="T16" s="23" t="n">
        <v>0.0512653167178491</v>
      </c>
      <c r="U16" s="23" t="n">
        <v>0.21047306547365</v>
      </c>
      <c r="V16" s="23" t="n">
        <v>0.264703372398192</v>
      </c>
      <c r="W16" s="23"/>
      <c r="X16" s="23" t="n">
        <v>0.325158823388515</v>
      </c>
      <c r="Y16" s="23" t="n">
        <v>0.0984751107886929</v>
      </c>
      <c r="Z16" s="23" t="n">
        <v>0.177044004936817</v>
      </c>
      <c r="AA16" s="23" t="n">
        <v>0.00246758002236717</v>
      </c>
      <c r="AB16" s="23" t="n">
        <v>0.0596917353888552</v>
      </c>
      <c r="AC16" s="23" t="n">
        <v>0</v>
      </c>
      <c r="AD16" s="23" t="n">
        <v>0.41774321793138</v>
      </c>
      <c r="AE16" s="23"/>
      <c r="AF16" s="23" t="n">
        <v>0</v>
      </c>
      <c r="AG16" s="23" t="n">
        <v>0</v>
      </c>
      <c r="AH16" s="23" t="n">
        <v>0.0335997597591539</v>
      </c>
      <c r="AI16" s="23" t="n">
        <v>0.0502628847126302</v>
      </c>
      <c r="AJ16" s="23" t="n">
        <v>0.058868514483928</v>
      </c>
      <c r="AK16" s="23" t="n">
        <v>0.0996625251142091</v>
      </c>
      <c r="AL16" s="23" t="n">
        <v>0.0602308009486965</v>
      </c>
      <c r="AM16" s="23" t="n">
        <v>0.475712756999298</v>
      </c>
      <c r="AN16" s="23" t="n">
        <v>0.0874782036354845</v>
      </c>
      <c r="AO16" s="23" t="n">
        <v>0.0166786790759602</v>
      </c>
      <c r="AP16" s="23" t="n">
        <v>0.202883978988868</v>
      </c>
      <c r="AQ16" s="23"/>
      <c r="AR16" s="23" t="n">
        <v>0.169015314929149</v>
      </c>
      <c r="AS16" s="23" t="n">
        <v>0.124176336274945</v>
      </c>
      <c r="AT16" s="23" t="n">
        <v>0.251382525619988</v>
      </c>
    </row>
    <row r="17">
      <c r="B17" s="17" t="s">
        <v>123</v>
      </c>
      <c r="C17" s="24" t="n">
        <v>0.280728521590586</v>
      </c>
      <c r="D17" s="24" t="n">
        <v>0.660961387587454</v>
      </c>
      <c r="E17" s="24" t="n">
        <v>0.272448823086575</v>
      </c>
      <c r="F17" s="24" t="n">
        <v>0.230162291592974</v>
      </c>
      <c r="G17" s="24"/>
      <c r="H17" s="24" t="n">
        <v>0.734015261348809</v>
      </c>
      <c r="I17" s="24" t="n">
        <v>0.379091480052098</v>
      </c>
      <c r="J17" s="24"/>
      <c r="K17" s="24" t="n">
        <v>0.36467677378108</v>
      </c>
      <c r="L17" s="24"/>
      <c r="M17" s="24" t="n">
        <v>0.222627430375567</v>
      </c>
      <c r="N17" s="24" t="n">
        <v>0.445862005280592</v>
      </c>
      <c r="O17" s="24" t="n">
        <v>0.447724037044715</v>
      </c>
      <c r="P17" s="24" t="n">
        <v>0.665084343434448</v>
      </c>
      <c r="Q17" s="24"/>
      <c r="R17" s="24" t="n">
        <v>0.101163627105348</v>
      </c>
      <c r="S17" s="24" t="n">
        <v>0.0112040421040566</v>
      </c>
      <c r="T17" s="24" t="n">
        <v>0.591397219016934</v>
      </c>
      <c r="U17" s="24" t="n">
        <v>0.235204413575156</v>
      </c>
      <c r="V17" s="24" t="n">
        <v>0.227147200400987</v>
      </c>
      <c r="W17" s="24"/>
      <c r="X17" s="24" t="n">
        <v>0.0832351169861136</v>
      </c>
      <c r="Y17" s="24" t="n">
        <v>0.181103011296213</v>
      </c>
      <c r="Z17" s="24" t="n">
        <v>0.365199418215366</v>
      </c>
      <c r="AA17" s="24" t="n">
        <v>0.498576322556765</v>
      </c>
      <c r="AB17" s="24" t="n">
        <v>0.485425678328672</v>
      </c>
      <c r="AC17" s="24" t="n">
        <v>0.809449616984114</v>
      </c>
      <c r="AD17" s="24" t="n">
        <v>0.113586485857462</v>
      </c>
      <c r="AE17" s="24"/>
      <c r="AF17" s="24" t="n">
        <v>0.110406227625179</v>
      </c>
      <c r="AG17" s="24" t="n">
        <v>0.638998850332751</v>
      </c>
      <c r="AH17" s="24" t="n">
        <v>0.865866355014842</v>
      </c>
      <c r="AI17" s="24" t="n">
        <v>0.712430055701362</v>
      </c>
      <c r="AJ17" s="24" t="n">
        <v>0.703503601345856</v>
      </c>
      <c r="AK17" s="24" t="n">
        <v>0.238938251558141</v>
      </c>
      <c r="AL17" s="24" t="n">
        <v>0.808552576369596</v>
      </c>
      <c r="AM17" s="24" t="n">
        <v>-0.170878982628606</v>
      </c>
      <c r="AN17" s="24" t="n">
        <v>0.501684745003193</v>
      </c>
      <c r="AO17" s="24" t="n">
        <v>0.779637388446776</v>
      </c>
      <c r="AP17" s="24" t="n">
        <v>-0.178758572697182</v>
      </c>
      <c r="AQ17" s="24"/>
      <c r="AR17" s="24" t="n">
        <v>0.329601627980752</v>
      </c>
      <c r="AS17" s="24" t="n">
        <v>0.393550434406746</v>
      </c>
      <c r="AT17" s="24" t="n">
        <v>0.153257419028611</v>
      </c>
    </row>
    <row r="18">
      <c r="B18" s="18" t="s">
        <v>252</v>
      </c>
    </row>
    <row r="19">
      <c r="B19" t="s">
        <v>72</v>
      </c>
    </row>
    <row r="20">
      <c r="B20" t="s">
        <v>73</v>
      </c>
    </row>
    <row r="22">
      <c r="B22"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259</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386</v>
      </c>
      <c r="D7" s="11" t="n">
        <v>114</v>
      </c>
      <c r="E7" s="11" t="n">
        <v>168</v>
      </c>
      <c r="F7" s="11" t="n">
        <v>104</v>
      </c>
      <c r="G7" s="11"/>
      <c r="H7" s="11" t="n">
        <v>46</v>
      </c>
      <c r="I7" s="11" t="n">
        <v>261</v>
      </c>
      <c r="J7" s="11"/>
      <c r="K7" s="11" t="n">
        <v>104</v>
      </c>
      <c r="L7" s="11"/>
      <c r="M7" s="11" t="n">
        <v>28</v>
      </c>
      <c r="N7" s="11" t="n">
        <v>62</v>
      </c>
      <c r="O7" s="11" t="n">
        <v>99</v>
      </c>
      <c r="P7" s="11" t="n">
        <v>197</v>
      </c>
      <c r="Q7" s="11"/>
      <c r="R7" s="11" t="n">
        <v>10</v>
      </c>
      <c r="S7" s="11" t="n">
        <v>28</v>
      </c>
      <c r="T7" s="11" t="n">
        <v>94</v>
      </c>
      <c r="U7" s="11" t="n">
        <v>137</v>
      </c>
      <c r="V7" s="11" t="n">
        <v>117</v>
      </c>
      <c r="W7" s="11"/>
      <c r="X7" s="11" t="n">
        <v>24</v>
      </c>
      <c r="Y7" s="11" t="n">
        <v>26</v>
      </c>
      <c r="Z7" s="11" t="n">
        <v>37</v>
      </c>
      <c r="AA7" s="11" t="n">
        <v>38</v>
      </c>
      <c r="AB7" s="11" t="n">
        <v>106</v>
      </c>
      <c r="AC7" s="11" t="n">
        <v>50</v>
      </c>
      <c r="AD7" s="11" t="n">
        <v>95</v>
      </c>
      <c r="AE7" s="11"/>
      <c r="AF7" s="11" t="n">
        <v>37</v>
      </c>
      <c r="AG7" s="11" t="n">
        <v>26</v>
      </c>
      <c r="AH7" s="11" t="n">
        <v>41</v>
      </c>
      <c r="AI7" s="11" t="n">
        <v>55</v>
      </c>
      <c r="AJ7" s="11" t="n">
        <v>65</v>
      </c>
      <c r="AK7" s="11" t="n">
        <v>50</v>
      </c>
      <c r="AL7" s="11" t="n">
        <v>27</v>
      </c>
      <c r="AM7" s="11" t="n">
        <v>34</v>
      </c>
      <c r="AN7" s="11" t="n">
        <v>25</v>
      </c>
      <c r="AO7" s="11" t="n">
        <v>9</v>
      </c>
      <c r="AP7" s="11" t="n">
        <v>11</v>
      </c>
      <c r="AQ7" s="11"/>
      <c r="AR7" s="11" t="n">
        <v>177</v>
      </c>
      <c r="AS7" s="11" t="n">
        <v>148</v>
      </c>
      <c r="AT7" s="11" t="n">
        <v>61</v>
      </c>
    </row>
    <row r="8" ht="30" customHeight="1">
      <c r="B8" s="12" t="s">
        <v>21</v>
      </c>
      <c r="C8" s="12" t="n">
        <v>235</v>
      </c>
      <c r="D8" s="12" t="n">
        <v>19</v>
      </c>
      <c r="E8" s="12" t="n">
        <v>85</v>
      </c>
      <c r="F8" s="12" t="n">
        <v>131</v>
      </c>
      <c r="G8" s="12"/>
      <c r="H8" s="12" t="n">
        <v>14</v>
      </c>
      <c r="I8" s="12" t="n">
        <v>113</v>
      </c>
      <c r="J8" s="12"/>
      <c r="K8" s="12" t="n">
        <v>74</v>
      </c>
      <c r="L8" s="12"/>
      <c r="M8" s="12" t="n">
        <v>177</v>
      </c>
      <c r="N8" s="12" t="n">
        <v>41</v>
      </c>
      <c r="O8" s="12" t="n">
        <v>13</v>
      </c>
      <c r="P8" s="12" t="n">
        <v>3</v>
      </c>
      <c r="Q8" s="12"/>
      <c r="R8" s="12" t="n">
        <v>12</v>
      </c>
      <c r="S8" s="12" t="n">
        <v>34</v>
      </c>
      <c r="T8" s="12" t="n">
        <v>57</v>
      </c>
      <c r="U8" s="12" t="n">
        <v>90</v>
      </c>
      <c r="V8" s="12" t="n">
        <v>43</v>
      </c>
      <c r="W8" s="12"/>
      <c r="X8" s="12" t="n">
        <v>87</v>
      </c>
      <c r="Y8" s="12" t="n">
        <v>26</v>
      </c>
      <c r="Z8" s="12" t="n">
        <v>32</v>
      </c>
      <c r="AA8" s="12" t="n">
        <v>38</v>
      </c>
      <c r="AB8" s="12" t="n">
        <v>30</v>
      </c>
      <c r="AC8" s="12" t="n">
        <v>3</v>
      </c>
      <c r="AD8" s="12" t="n">
        <v>13</v>
      </c>
      <c r="AE8" s="12"/>
      <c r="AF8" s="12" t="n">
        <v>6</v>
      </c>
      <c r="AG8" s="12" t="n">
        <v>4</v>
      </c>
      <c r="AH8" s="12" t="n">
        <v>12</v>
      </c>
      <c r="AI8" s="12" t="n">
        <v>14</v>
      </c>
      <c r="AJ8" s="12" t="n">
        <v>12</v>
      </c>
      <c r="AK8" s="12" t="n">
        <v>48</v>
      </c>
      <c r="AL8" s="12" t="n">
        <v>13</v>
      </c>
      <c r="AM8" s="12" t="n">
        <v>63</v>
      </c>
      <c r="AN8" s="12" t="n">
        <v>6</v>
      </c>
      <c r="AO8" s="12" t="n">
        <v>30</v>
      </c>
      <c r="AP8" s="12" t="n">
        <v>24</v>
      </c>
      <c r="AQ8" s="12"/>
      <c r="AR8" s="12" t="n">
        <v>98</v>
      </c>
      <c r="AS8" s="12" t="n">
        <v>53</v>
      </c>
      <c r="AT8" s="12" t="n">
        <v>84</v>
      </c>
    </row>
    <row r="9">
      <c r="B9" s="17" t="s">
        <v>219</v>
      </c>
      <c r="C9" s="16" t="n">
        <v>0.19893501452466</v>
      </c>
      <c r="D9" s="16" t="n">
        <v>0.398762715426694</v>
      </c>
      <c r="E9" s="16" t="n">
        <v>0.207241787135212</v>
      </c>
      <c r="F9" s="16" t="n">
        <v>0.164121416630295</v>
      </c>
      <c r="G9" s="16"/>
      <c r="H9" s="16" t="n">
        <v>0.745502030827176</v>
      </c>
      <c r="I9" s="16" t="n">
        <v>0.24734667092641</v>
      </c>
      <c r="J9" s="16"/>
      <c r="K9" s="16" t="n">
        <v>0.130424319196698</v>
      </c>
      <c r="L9" s="16"/>
      <c r="M9" s="16" t="n">
        <v>0.195712495791411</v>
      </c>
      <c r="N9" s="16" t="n">
        <v>0.1382459751074</v>
      </c>
      <c r="O9" s="16" t="n">
        <v>0.381095482308319</v>
      </c>
      <c r="P9" s="16" t="n">
        <v>0.399633662576265</v>
      </c>
      <c r="Q9" s="16"/>
      <c r="R9" s="16" t="n">
        <v>0.485828591315526</v>
      </c>
      <c r="S9" s="16" t="n">
        <v>0.180583565755332</v>
      </c>
      <c r="T9" s="16" t="n">
        <v>0.291515549372687</v>
      </c>
      <c r="U9" s="16" t="n">
        <v>0.0828879666107463</v>
      </c>
      <c r="V9" s="16" t="n">
        <v>0.255776851993625</v>
      </c>
      <c r="W9" s="16"/>
      <c r="X9" s="16" t="n">
        <v>0.0783553197802912</v>
      </c>
      <c r="Y9" s="16" t="n">
        <v>0.0040886079084383</v>
      </c>
      <c r="Z9" s="16" t="n">
        <v>0.330663578125806</v>
      </c>
      <c r="AA9" s="16" t="n">
        <v>0.292611140589041</v>
      </c>
      <c r="AB9" s="16" t="n">
        <v>0.186242995515537</v>
      </c>
      <c r="AC9" s="16" t="n">
        <v>0.392542131899895</v>
      </c>
      <c r="AD9" s="16" t="n">
        <v>0.487408018252839</v>
      </c>
      <c r="AE9" s="16"/>
      <c r="AF9" s="16" t="n">
        <v>0.131326221706443</v>
      </c>
      <c r="AG9" s="16" t="n">
        <v>0.156836969056257</v>
      </c>
      <c r="AH9" s="16" t="n">
        <v>0.835653006465062</v>
      </c>
      <c r="AI9" s="16" t="n">
        <v>0.481331813649062</v>
      </c>
      <c r="AJ9" s="16" t="n">
        <v>0.0943583160476729</v>
      </c>
      <c r="AK9" s="16" t="n">
        <v>0.0426471018628665</v>
      </c>
      <c r="AL9" s="16" t="n">
        <v>0.435656893186966</v>
      </c>
      <c r="AM9" s="16" t="n">
        <v>0.168423034671596</v>
      </c>
      <c r="AN9" s="16" t="n">
        <v>0.405220992772109</v>
      </c>
      <c r="AO9" s="16" t="n">
        <v>0.171488687719281</v>
      </c>
      <c r="AP9" s="16" t="n">
        <v>0.0188280788602373</v>
      </c>
      <c r="AQ9" s="16"/>
      <c r="AR9" s="16" t="n">
        <v>0.215665726655519</v>
      </c>
      <c r="AS9" s="16" t="n">
        <v>0.353220960303172</v>
      </c>
      <c r="AT9" s="16" t="n">
        <v>0.0825008702913201</v>
      </c>
    </row>
    <row r="10">
      <c r="B10" s="17" t="s">
        <v>220</v>
      </c>
      <c r="C10" s="16" t="n">
        <v>0.37842328776637</v>
      </c>
      <c r="D10" s="16" t="n">
        <v>0.336996369295475</v>
      </c>
      <c r="E10" s="16" t="n">
        <v>0.426158146338823</v>
      </c>
      <c r="F10" s="16" t="n">
        <v>0.353449632297617</v>
      </c>
      <c r="G10" s="16"/>
      <c r="H10" s="16" t="n">
        <v>0.073780289509196</v>
      </c>
      <c r="I10" s="16" t="n">
        <v>0.298841101027597</v>
      </c>
      <c r="J10" s="16"/>
      <c r="K10" s="16" t="n">
        <v>0.46568989764531</v>
      </c>
      <c r="L10" s="16"/>
      <c r="M10" s="16" t="n">
        <v>0.371454082544205</v>
      </c>
      <c r="N10" s="16" t="n">
        <v>0.399494562995583</v>
      </c>
      <c r="O10" s="16" t="n">
        <v>0.394606558050866</v>
      </c>
      <c r="P10" s="16" t="n">
        <v>0.42403250195621</v>
      </c>
      <c r="Q10" s="16"/>
      <c r="R10" s="16" t="n">
        <v>0.0335231721306966</v>
      </c>
      <c r="S10" s="16" t="n">
        <v>0.329919868462793</v>
      </c>
      <c r="T10" s="16" t="n">
        <v>0.361070160350749</v>
      </c>
      <c r="U10" s="16" t="n">
        <v>0.529104953111038</v>
      </c>
      <c r="V10" s="16" t="n">
        <v>0.218685247617783</v>
      </c>
      <c r="W10" s="16"/>
      <c r="X10" s="16" t="n">
        <v>0.462729751187504</v>
      </c>
      <c r="Y10" s="16" t="n">
        <v>0.0776713404066334</v>
      </c>
      <c r="Z10" s="16" t="n">
        <v>0.235475102648668</v>
      </c>
      <c r="AA10" s="16" t="n">
        <v>0.692007564123473</v>
      </c>
      <c r="AB10" s="16" t="n">
        <v>0.329862327017627</v>
      </c>
      <c r="AC10" s="16" t="n">
        <v>0.421042633230136</v>
      </c>
      <c r="AD10" s="16" t="n">
        <v>0.0995403046695774</v>
      </c>
      <c r="AE10" s="16"/>
      <c r="AF10" s="16" t="n">
        <v>0.0330927905266303</v>
      </c>
      <c r="AG10" s="16" t="n">
        <v>0.388036543116227</v>
      </c>
      <c r="AH10" s="16" t="n">
        <v>0.0626842054280771</v>
      </c>
      <c r="AI10" s="16" t="n">
        <v>0.423317200869548</v>
      </c>
      <c r="AJ10" s="16" t="n">
        <v>0.703751905866148</v>
      </c>
      <c r="AK10" s="16" t="n">
        <v>0.201866318572225</v>
      </c>
      <c r="AL10" s="16" t="n">
        <v>0.437760404584767</v>
      </c>
      <c r="AM10" s="16" t="n">
        <v>0.171949289089245</v>
      </c>
      <c r="AN10" s="16" t="n">
        <v>0.431154839270453</v>
      </c>
      <c r="AO10" s="16" t="n">
        <v>0.798992565826963</v>
      </c>
      <c r="AP10" s="16" t="n">
        <v>0.778287942150895</v>
      </c>
      <c r="AQ10" s="16"/>
      <c r="AR10" s="16" t="n">
        <v>0.277407562192826</v>
      </c>
      <c r="AS10" s="16" t="n">
        <v>0.255088096998788</v>
      </c>
      <c r="AT10" s="16" t="n">
        <v>0.572751179523964</v>
      </c>
    </row>
    <row r="11">
      <c r="B11" s="17" t="s">
        <v>250</v>
      </c>
      <c r="C11" s="16" t="n">
        <v>0.229675807644366</v>
      </c>
      <c r="D11" s="16" t="n">
        <v>0.196678692608158</v>
      </c>
      <c r="E11" s="16" t="n">
        <v>0.0360930717277744</v>
      </c>
      <c r="F11" s="16" t="n">
        <v>0.360532489949106</v>
      </c>
      <c r="G11" s="16"/>
      <c r="H11" s="16" t="n">
        <v>0.0671970979502843</v>
      </c>
      <c r="I11" s="16" t="n">
        <v>0.26588969113569</v>
      </c>
      <c r="J11" s="16"/>
      <c r="K11" s="16" t="n">
        <v>0.130044282137161</v>
      </c>
      <c r="L11" s="16"/>
      <c r="M11" s="16" t="n">
        <v>0.237120925872973</v>
      </c>
      <c r="N11" s="16" t="n">
        <v>0.256924958929262</v>
      </c>
      <c r="O11" s="16" t="n">
        <v>0.0676683136902287</v>
      </c>
      <c r="P11" s="16" t="n">
        <v>0.135488856232271</v>
      </c>
      <c r="Q11" s="16"/>
      <c r="R11" s="16" t="n">
        <v>0.0700804192544677</v>
      </c>
      <c r="S11" s="16" t="n">
        <v>0.433859372668211</v>
      </c>
      <c r="T11" s="16" t="n">
        <v>0.0787074790021863</v>
      </c>
      <c r="U11" s="16" t="n">
        <v>0.254412782458604</v>
      </c>
      <c r="V11" s="16" t="n">
        <v>0.259270586579498</v>
      </c>
      <c r="W11" s="16"/>
      <c r="X11" s="16" t="n">
        <v>0.392242549852086</v>
      </c>
      <c r="Y11" s="16" t="n">
        <v>0.411155699654251</v>
      </c>
      <c r="Z11" s="16" t="n">
        <v>0.0675739460101854</v>
      </c>
      <c r="AA11" s="16" t="n">
        <v>0.0130574991965509</v>
      </c>
      <c r="AB11" s="16" t="n">
        <v>0.189422230787252</v>
      </c>
      <c r="AC11" s="16" t="n">
        <v>0.181713822920234</v>
      </c>
      <c r="AD11" s="16" t="n">
        <v>0.0253310409128524</v>
      </c>
      <c r="AE11" s="16"/>
      <c r="AF11" s="16" t="n">
        <v>0.0680620778757432</v>
      </c>
      <c r="AG11" s="16" t="n">
        <v>0.10378526766986</v>
      </c>
      <c r="AH11" s="16" t="n">
        <v>0.062046137799931</v>
      </c>
      <c r="AI11" s="16" t="n">
        <v>0.0193469183259451</v>
      </c>
      <c r="AJ11" s="16" t="n">
        <v>0.158971823654942</v>
      </c>
      <c r="AK11" s="16" t="n">
        <v>0.547989272791065</v>
      </c>
      <c r="AL11" s="16" t="n">
        <v>0.0673173542895247</v>
      </c>
      <c r="AM11" s="16" t="n">
        <v>0.35504755232293</v>
      </c>
      <c r="AN11" s="16" t="n">
        <v>0.0761459643219534</v>
      </c>
      <c r="AO11" s="16" t="n">
        <v>0</v>
      </c>
      <c r="AP11" s="16" t="n">
        <v>0</v>
      </c>
      <c r="AQ11" s="16"/>
      <c r="AR11" s="16" t="n">
        <v>0.279033928699548</v>
      </c>
      <c r="AS11" s="16" t="n">
        <v>0.0701482354161935</v>
      </c>
      <c r="AT11" s="16" t="n">
        <v>0.273057135703806</v>
      </c>
    </row>
    <row r="12">
      <c r="B12" s="17" t="s">
        <v>222</v>
      </c>
      <c r="C12" s="16" t="n">
        <v>0.133501439151065</v>
      </c>
      <c r="D12" s="16" t="n">
        <v>0.0465753344246871</v>
      </c>
      <c r="E12" s="16" t="n">
        <v>0.291896147655847</v>
      </c>
      <c r="F12" s="16" t="n">
        <v>0.043196246136108</v>
      </c>
      <c r="G12" s="16"/>
      <c r="H12" s="16" t="n">
        <v>0.056494186917663</v>
      </c>
      <c r="I12" s="16" t="n">
        <v>0.0751098263700775</v>
      </c>
      <c r="J12" s="16"/>
      <c r="K12" s="16" t="n">
        <v>0.17287798026596</v>
      </c>
      <c r="L12" s="16"/>
      <c r="M12" s="16" t="n">
        <v>0.139446642055659</v>
      </c>
      <c r="N12" s="16" t="n">
        <v>0.129725490601094</v>
      </c>
      <c r="O12" s="16" t="n">
        <v>0.090140734186734</v>
      </c>
      <c r="P12" s="16" t="n">
        <v>0.0367587771068511</v>
      </c>
      <c r="Q12" s="16"/>
      <c r="R12" s="16" t="n">
        <v>0.410567817299309</v>
      </c>
      <c r="S12" s="16" t="n">
        <v>0.0350121453399391</v>
      </c>
      <c r="T12" s="16" t="n">
        <v>0.224540088943728</v>
      </c>
      <c r="U12" s="16" t="n">
        <v>0.080240338704939</v>
      </c>
      <c r="V12" s="16" t="n">
        <v>0.127325816138265</v>
      </c>
      <c r="W12" s="16"/>
      <c r="X12" s="16" t="n">
        <v>0.00660540141040407</v>
      </c>
      <c r="Y12" s="16" t="n">
        <v>0.420446694552744</v>
      </c>
      <c r="Z12" s="16" t="n">
        <v>0.206912844176027</v>
      </c>
      <c r="AA12" s="16" t="n">
        <v>0</v>
      </c>
      <c r="AB12" s="16" t="n">
        <v>0.26341619430364</v>
      </c>
      <c r="AC12" s="16" t="n">
        <v>0.00470141194973523</v>
      </c>
      <c r="AD12" s="16" t="n">
        <v>0.386679514635285</v>
      </c>
      <c r="AE12" s="16"/>
      <c r="AF12" s="16" t="n">
        <v>0.752504770855455</v>
      </c>
      <c r="AG12" s="16" t="n">
        <v>0.351341220157656</v>
      </c>
      <c r="AH12" s="16" t="n">
        <v>0.00818100282133205</v>
      </c>
      <c r="AI12" s="16" t="n">
        <v>0.0760040671554449</v>
      </c>
      <c r="AJ12" s="16" t="n">
        <v>0.042917954431237</v>
      </c>
      <c r="AK12" s="16" t="n">
        <v>0.10836786932542</v>
      </c>
      <c r="AL12" s="16" t="n">
        <v>0.0526010655019392</v>
      </c>
      <c r="AM12" s="16" t="n">
        <v>0.193785863286102</v>
      </c>
      <c r="AN12" s="16" t="n">
        <v>0.0158538162110695</v>
      </c>
      <c r="AO12" s="16" t="n">
        <v>0.0128400673777952</v>
      </c>
      <c r="AP12" s="16" t="n">
        <v>0.202883978988868</v>
      </c>
      <c r="AQ12" s="16"/>
      <c r="AR12" s="16" t="n">
        <v>0.169284735467655</v>
      </c>
      <c r="AS12" s="16" t="n">
        <v>0.205630057377006</v>
      </c>
      <c r="AT12" s="16" t="n">
        <v>0.0467646349275222</v>
      </c>
    </row>
    <row r="13">
      <c r="B13" s="17" t="s">
        <v>223</v>
      </c>
      <c r="C13" s="16" t="n">
        <v>0.0590592718495242</v>
      </c>
      <c r="D13" s="16" t="n">
        <v>0.0202593437730566</v>
      </c>
      <c r="E13" s="16" t="n">
        <v>0.0376560510030461</v>
      </c>
      <c r="F13" s="16" t="n">
        <v>0.0787002149868734</v>
      </c>
      <c r="G13" s="16"/>
      <c r="H13" s="16" t="n">
        <v>0.0570263947956803</v>
      </c>
      <c r="I13" s="16" t="n">
        <v>0.112093898183878</v>
      </c>
      <c r="J13" s="16"/>
      <c r="K13" s="16" t="n">
        <v>0.0998697216137104</v>
      </c>
      <c r="L13" s="16"/>
      <c r="M13" s="16" t="n">
        <v>0.0562658537357517</v>
      </c>
      <c r="N13" s="16" t="n">
        <v>0.0756090123666612</v>
      </c>
      <c r="O13" s="16" t="n">
        <v>0.0602811056765379</v>
      </c>
      <c r="P13" s="16" t="n">
        <v>0</v>
      </c>
      <c r="Q13" s="16"/>
      <c r="R13" s="16" t="n">
        <v>0</v>
      </c>
      <c r="S13" s="16" t="n">
        <v>0.0206250477737246</v>
      </c>
      <c r="T13" s="16" t="n">
        <v>0.042734202338036</v>
      </c>
      <c r="U13" s="16" t="n">
        <v>0.0531979717399561</v>
      </c>
      <c r="V13" s="16" t="n">
        <v>0.138941497670829</v>
      </c>
      <c r="W13" s="16"/>
      <c r="X13" s="16" t="n">
        <v>0.0600669777697149</v>
      </c>
      <c r="Y13" s="16" t="n">
        <v>0.0835307250222872</v>
      </c>
      <c r="Z13" s="16" t="n">
        <v>0.159374529039313</v>
      </c>
      <c r="AA13" s="16" t="n">
        <v>0.00232379609093513</v>
      </c>
      <c r="AB13" s="16" t="n">
        <v>0.0310562523759439</v>
      </c>
      <c r="AC13" s="16" t="n">
        <v>0</v>
      </c>
      <c r="AD13" s="16" t="n">
        <v>0</v>
      </c>
      <c r="AE13" s="16"/>
      <c r="AF13" s="16" t="n">
        <v>0.0128076405579061</v>
      </c>
      <c r="AG13" s="16" t="n">
        <v>0</v>
      </c>
      <c r="AH13" s="16" t="n">
        <v>0.0314356474855974</v>
      </c>
      <c r="AI13" s="16" t="n">
        <v>0</v>
      </c>
      <c r="AJ13" s="16" t="n">
        <v>0</v>
      </c>
      <c r="AK13" s="16" t="n">
        <v>0.0991294374484239</v>
      </c>
      <c r="AL13" s="16" t="n">
        <v>0.00666428243680288</v>
      </c>
      <c r="AM13" s="16" t="n">
        <v>0.110794260630128</v>
      </c>
      <c r="AN13" s="16" t="n">
        <v>0.0716243874244151</v>
      </c>
      <c r="AO13" s="16" t="n">
        <v>0.0140021807717329</v>
      </c>
      <c r="AP13" s="16" t="n">
        <v>0</v>
      </c>
      <c r="AQ13" s="16"/>
      <c r="AR13" s="16" t="n">
        <v>0.0577749432625927</v>
      </c>
      <c r="AS13" s="16" t="n">
        <v>0.115649193791541</v>
      </c>
      <c r="AT13" s="16" t="n">
        <v>0.0249261795533881</v>
      </c>
    </row>
    <row r="14">
      <c r="B14" s="17" t="s">
        <v>92</v>
      </c>
      <c r="C14" s="16" t="n">
        <v>0.000405179064015807</v>
      </c>
      <c r="D14" s="16" t="n">
        <v>0.000727544471929261</v>
      </c>
      <c r="E14" s="16" t="n">
        <v>0.000954796139296837</v>
      </c>
      <c r="F14" s="16" t="n">
        <v>0</v>
      </c>
      <c r="G14" s="16"/>
      <c r="H14" s="16" t="n">
        <v>0</v>
      </c>
      <c r="I14" s="16" t="n">
        <v>0.000718812356346602</v>
      </c>
      <c r="J14" s="16"/>
      <c r="K14" s="16" t="n">
        <v>0.00109379914116109</v>
      </c>
      <c r="L14" s="16"/>
      <c r="M14" s="16" t="n">
        <v>0</v>
      </c>
      <c r="N14" s="16" t="n">
        <v>0</v>
      </c>
      <c r="O14" s="16" t="n">
        <v>0.00620780608731447</v>
      </c>
      <c r="P14" s="16" t="n">
        <v>0.00408620212840333</v>
      </c>
      <c r="Q14" s="16"/>
      <c r="R14" s="16" t="n">
        <v>0</v>
      </c>
      <c r="S14" s="16" t="n">
        <v>0</v>
      </c>
      <c r="T14" s="16" t="n">
        <v>0.00143251999261346</v>
      </c>
      <c r="U14" s="16" t="n">
        <v>0.000155987374716609</v>
      </c>
      <c r="V14" s="16" t="n">
        <v>0</v>
      </c>
      <c r="W14" s="16"/>
      <c r="X14" s="16" t="n">
        <v>0</v>
      </c>
      <c r="Y14" s="16" t="n">
        <v>0.00310693245564627</v>
      </c>
      <c r="Z14" s="16" t="n">
        <v>0</v>
      </c>
      <c r="AA14" s="16" t="n">
        <v>0</v>
      </c>
      <c r="AB14" s="16" t="n">
        <v>0</v>
      </c>
      <c r="AC14" s="16" t="n">
        <v>0</v>
      </c>
      <c r="AD14" s="16" t="n">
        <v>0.00104112152944618</v>
      </c>
      <c r="AE14" s="16"/>
      <c r="AF14" s="16" t="n">
        <v>0.00220649847782265</v>
      </c>
      <c r="AG14" s="16" t="n">
        <v>0</v>
      </c>
      <c r="AH14" s="16" t="n">
        <v>0</v>
      </c>
      <c r="AI14" s="16" t="n">
        <v>0</v>
      </c>
      <c r="AJ14" s="16" t="n">
        <v>0</v>
      </c>
      <c r="AK14" s="16" t="n">
        <v>0</v>
      </c>
      <c r="AL14" s="16" t="n">
        <v>0</v>
      </c>
      <c r="AM14" s="16" t="n">
        <v>0</v>
      </c>
      <c r="AN14" s="16" t="n">
        <v>0</v>
      </c>
      <c r="AO14" s="16" t="n">
        <v>0.00267649830422733</v>
      </c>
      <c r="AP14" s="16" t="n">
        <v>0</v>
      </c>
      <c r="AQ14" s="16"/>
      <c r="AR14" s="16" t="n">
        <v>0.000833103721859871</v>
      </c>
      <c r="AS14" s="16" t="n">
        <v>0.000263456113299489</v>
      </c>
      <c r="AT14" s="16" t="n">
        <v>0</v>
      </c>
    </row>
    <row r="15">
      <c r="B15" s="17" t="s">
        <v>224</v>
      </c>
      <c r="C15" s="23" t="n">
        <v>0.577358302291029</v>
      </c>
      <c r="D15" s="23" t="n">
        <v>0.735759084722169</v>
      </c>
      <c r="E15" s="23" t="n">
        <v>0.633399933474035</v>
      </c>
      <c r="F15" s="23" t="n">
        <v>0.517571048927913</v>
      </c>
      <c r="G15" s="23"/>
      <c r="H15" s="23" t="n">
        <v>0.819282320336372</v>
      </c>
      <c r="I15" s="23" t="n">
        <v>0.546187771954008</v>
      </c>
      <c r="J15" s="23"/>
      <c r="K15" s="23" t="n">
        <v>0.596114216842008</v>
      </c>
      <c r="L15" s="23"/>
      <c r="M15" s="23" t="n">
        <v>0.567166578335616</v>
      </c>
      <c r="N15" s="23" t="n">
        <v>0.537740538102983</v>
      </c>
      <c r="O15" s="23" t="n">
        <v>0.775702040359185</v>
      </c>
      <c r="P15" s="23" t="n">
        <v>0.823666164532475</v>
      </c>
      <c r="Q15" s="23"/>
      <c r="R15" s="23" t="n">
        <v>0.519351763446223</v>
      </c>
      <c r="S15" s="23" t="n">
        <v>0.510503434218125</v>
      </c>
      <c r="T15" s="23" t="n">
        <v>0.652585709723436</v>
      </c>
      <c r="U15" s="23" t="n">
        <v>0.611992919721784</v>
      </c>
      <c r="V15" s="23" t="n">
        <v>0.474462099611409</v>
      </c>
      <c r="W15" s="23"/>
      <c r="X15" s="23" t="n">
        <v>0.541085070967795</v>
      </c>
      <c r="Y15" s="23" t="n">
        <v>0.0817599483150717</v>
      </c>
      <c r="Z15" s="23" t="n">
        <v>0.566138680774474</v>
      </c>
      <c r="AA15" s="23" t="n">
        <v>0.984618704712514</v>
      </c>
      <c r="AB15" s="23" t="n">
        <v>0.516105322533164</v>
      </c>
      <c r="AC15" s="23" t="n">
        <v>0.813584765130031</v>
      </c>
      <c r="AD15" s="23" t="n">
        <v>0.586948322922416</v>
      </c>
      <c r="AE15" s="23"/>
      <c r="AF15" s="23" t="n">
        <v>0.164419012233073</v>
      </c>
      <c r="AG15" s="23" t="n">
        <v>0.544873512172484</v>
      </c>
      <c r="AH15" s="23" t="n">
        <v>0.89833721189314</v>
      </c>
      <c r="AI15" s="23" t="n">
        <v>0.90464901451861</v>
      </c>
      <c r="AJ15" s="23" t="n">
        <v>0.798110221913821</v>
      </c>
      <c r="AK15" s="23" t="n">
        <v>0.244513420435091</v>
      </c>
      <c r="AL15" s="23" t="n">
        <v>0.873417297771733</v>
      </c>
      <c r="AM15" s="23" t="n">
        <v>0.34037232376084</v>
      </c>
      <c r="AN15" s="23" t="n">
        <v>0.836375832042562</v>
      </c>
      <c r="AO15" s="23" t="n">
        <v>0.970481253546245</v>
      </c>
      <c r="AP15" s="23" t="n">
        <v>0.797116021011132</v>
      </c>
      <c r="AQ15" s="23"/>
      <c r="AR15" s="23" t="n">
        <v>0.493073288848345</v>
      </c>
      <c r="AS15" s="23" t="n">
        <v>0.60830905730196</v>
      </c>
      <c r="AT15" s="23" t="n">
        <v>0.655252049815284</v>
      </c>
    </row>
    <row r="16">
      <c r="B16" s="17" t="s">
        <v>225</v>
      </c>
      <c r="C16" s="23" t="n">
        <v>0.192560711000589</v>
      </c>
      <c r="D16" s="23" t="n">
        <v>0.0668346781977437</v>
      </c>
      <c r="E16" s="23" t="n">
        <v>0.329552198658893</v>
      </c>
      <c r="F16" s="23" t="n">
        <v>0.121896461122981</v>
      </c>
      <c r="G16" s="23"/>
      <c r="H16" s="23" t="n">
        <v>0.113520581713343</v>
      </c>
      <c r="I16" s="23" t="n">
        <v>0.187203724553956</v>
      </c>
      <c r="J16" s="23"/>
      <c r="K16" s="23" t="n">
        <v>0.27274770187967</v>
      </c>
      <c r="L16" s="23"/>
      <c r="M16" s="23" t="n">
        <v>0.195712495791411</v>
      </c>
      <c r="N16" s="23" t="n">
        <v>0.205334502967755</v>
      </c>
      <c r="O16" s="23" t="n">
        <v>0.150421839863272</v>
      </c>
      <c r="P16" s="23" t="n">
        <v>0.0367587771068511</v>
      </c>
      <c r="Q16" s="23"/>
      <c r="R16" s="23" t="n">
        <v>0.410567817299309</v>
      </c>
      <c r="S16" s="23" t="n">
        <v>0.0556371931136637</v>
      </c>
      <c r="T16" s="23" t="n">
        <v>0.267274291281764</v>
      </c>
      <c r="U16" s="23" t="n">
        <v>0.133438310444895</v>
      </c>
      <c r="V16" s="23" t="n">
        <v>0.266267313809093</v>
      </c>
      <c r="W16" s="23"/>
      <c r="X16" s="23" t="n">
        <v>0.066672379180119</v>
      </c>
      <c r="Y16" s="23" t="n">
        <v>0.503977419575031</v>
      </c>
      <c r="Z16" s="23" t="n">
        <v>0.366287373215341</v>
      </c>
      <c r="AA16" s="23" t="n">
        <v>0.00232379609093513</v>
      </c>
      <c r="AB16" s="23" t="n">
        <v>0.294472446679584</v>
      </c>
      <c r="AC16" s="23" t="n">
        <v>0.00470141194973523</v>
      </c>
      <c r="AD16" s="23" t="n">
        <v>0.386679514635285</v>
      </c>
      <c r="AE16" s="23"/>
      <c r="AF16" s="23" t="n">
        <v>0.765312411413361</v>
      </c>
      <c r="AG16" s="23" t="n">
        <v>0.351341220157656</v>
      </c>
      <c r="AH16" s="23" t="n">
        <v>0.0396166503069295</v>
      </c>
      <c r="AI16" s="23" t="n">
        <v>0.0760040671554449</v>
      </c>
      <c r="AJ16" s="23" t="n">
        <v>0.042917954431237</v>
      </c>
      <c r="AK16" s="23" t="n">
        <v>0.207497306773843</v>
      </c>
      <c r="AL16" s="23" t="n">
        <v>0.0592653479387421</v>
      </c>
      <c r="AM16" s="23" t="n">
        <v>0.30458012391623</v>
      </c>
      <c r="AN16" s="23" t="n">
        <v>0.0874782036354845</v>
      </c>
      <c r="AO16" s="23" t="n">
        <v>0.0268422481495281</v>
      </c>
      <c r="AP16" s="23" t="n">
        <v>0.202883978988868</v>
      </c>
      <c r="AQ16" s="23"/>
      <c r="AR16" s="23" t="n">
        <v>0.227059678730247</v>
      </c>
      <c r="AS16" s="23" t="n">
        <v>0.321279251168547</v>
      </c>
      <c r="AT16" s="23" t="n">
        <v>0.0716908144809102</v>
      </c>
    </row>
    <row r="17">
      <c r="B17" s="17" t="s">
        <v>123</v>
      </c>
      <c r="C17" s="24" t="n">
        <v>0.38479759129044</v>
      </c>
      <c r="D17" s="24" t="n">
        <v>0.668924406524425</v>
      </c>
      <c r="E17" s="24" t="n">
        <v>0.303847734815142</v>
      </c>
      <c r="F17" s="24" t="n">
        <v>0.395674587804931</v>
      </c>
      <c r="G17" s="24"/>
      <c r="H17" s="24" t="n">
        <v>0.705761738623029</v>
      </c>
      <c r="I17" s="24" t="n">
        <v>0.358984047400052</v>
      </c>
      <c r="J17" s="24"/>
      <c r="K17" s="24" t="n">
        <v>0.323366514962338</v>
      </c>
      <c r="L17" s="24"/>
      <c r="M17" s="24" t="n">
        <v>0.371454082544205</v>
      </c>
      <c r="N17" s="24" t="n">
        <v>0.332406035135228</v>
      </c>
      <c r="O17" s="24" t="n">
        <v>0.625280200495913</v>
      </c>
      <c r="P17" s="24" t="n">
        <v>0.786907387425623</v>
      </c>
      <c r="Q17" s="24"/>
      <c r="R17" s="24" t="n">
        <v>0.108783946146913</v>
      </c>
      <c r="S17" s="24" t="n">
        <v>0.454866241104461</v>
      </c>
      <c r="T17" s="24" t="n">
        <v>0.385311418441672</v>
      </c>
      <c r="U17" s="24" t="n">
        <v>0.478554609276889</v>
      </c>
      <c r="V17" s="24" t="n">
        <v>0.208194785802315</v>
      </c>
      <c r="W17" s="24"/>
      <c r="X17" s="24" t="n">
        <v>0.474412691787676</v>
      </c>
      <c r="Y17" s="24" t="n">
        <v>-0.422217471259959</v>
      </c>
      <c r="Z17" s="24" t="n">
        <v>0.199851307559133</v>
      </c>
      <c r="AA17" s="24" t="n">
        <v>0.982294908621579</v>
      </c>
      <c r="AB17" s="24" t="n">
        <v>0.221632875853581</v>
      </c>
      <c r="AC17" s="24" t="n">
        <v>0.808883353180295</v>
      </c>
      <c r="AD17" s="24" t="n">
        <v>0.200268808287131</v>
      </c>
      <c r="AE17" s="24"/>
      <c r="AF17" s="24" t="n">
        <v>-0.600893399180288</v>
      </c>
      <c r="AG17" s="24" t="n">
        <v>0.193532292014828</v>
      </c>
      <c r="AH17" s="24" t="n">
        <v>0.85872056158621</v>
      </c>
      <c r="AI17" s="24" t="n">
        <v>0.828644947363165</v>
      </c>
      <c r="AJ17" s="24" t="n">
        <v>0.755192267482584</v>
      </c>
      <c r="AK17" s="24" t="n">
        <v>0.0370161136612478</v>
      </c>
      <c r="AL17" s="24" t="n">
        <v>0.814151949832991</v>
      </c>
      <c r="AM17" s="24" t="n">
        <v>0.0357921998446109</v>
      </c>
      <c r="AN17" s="24" t="n">
        <v>0.748897628407078</v>
      </c>
      <c r="AO17" s="24" t="n">
        <v>0.943639005396716</v>
      </c>
      <c r="AP17" s="24" t="n">
        <v>0.594232042022265</v>
      </c>
      <c r="AQ17" s="24"/>
      <c r="AR17" s="24" t="n">
        <v>0.266013610118097</v>
      </c>
      <c r="AS17" s="24" t="n">
        <v>0.287029806133412</v>
      </c>
      <c r="AT17" s="24" t="n">
        <v>0.583561235334374</v>
      </c>
    </row>
    <row r="18">
      <c r="B18" s="18" t="s">
        <v>252</v>
      </c>
    </row>
    <row r="19">
      <c r="B19" t="s">
        <v>72</v>
      </c>
    </row>
    <row r="20">
      <c r="B20" t="s">
        <v>73</v>
      </c>
    </row>
    <row r="22">
      <c r="B22"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265</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260</v>
      </c>
      <c r="C9" s="16" t="n">
        <v>0.217731367355973</v>
      </c>
      <c r="D9" s="16" t="n">
        <v>0.108439360512296</v>
      </c>
      <c r="E9" s="16" t="n">
        <v>0.658783130416793</v>
      </c>
      <c r="F9" s="16" t="n">
        <v>0.113321393775868</v>
      </c>
      <c r="G9" s="16"/>
      <c r="H9" s="16" t="n">
        <v>0.274577765138149</v>
      </c>
      <c r="I9" s="16" t="n">
        <v>0.148431992216239</v>
      </c>
      <c r="J9" s="16"/>
      <c r="K9" s="16" t="n">
        <v>0.231916329848631</v>
      </c>
      <c r="L9" s="16"/>
      <c r="M9" s="16" t="n">
        <v>0.176897822342248</v>
      </c>
      <c r="N9" s="16" t="n">
        <v>0.517575947359852</v>
      </c>
      <c r="O9" s="16" t="n">
        <v>0.394316791601098</v>
      </c>
      <c r="P9" s="16" t="n">
        <v>0.410288251174174</v>
      </c>
      <c r="Q9" s="16"/>
      <c r="R9" s="16" t="n">
        <v>0.302282615441768</v>
      </c>
      <c r="S9" s="16" t="n">
        <v>0.33603560164495</v>
      </c>
      <c r="T9" s="16" t="n">
        <v>0.380741792616931</v>
      </c>
      <c r="U9" s="16" t="n">
        <v>0.286387669678284</v>
      </c>
      <c r="V9" s="16" t="n">
        <v>0.0404341213669748</v>
      </c>
      <c r="W9" s="16"/>
      <c r="X9" s="16" t="n">
        <v>0.117052467253996</v>
      </c>
      <c r="Y9" s="16" t="n">
        <v>0.0306083418036062</v>
      </c>
      <c r="Z9" s="16" t="n">
        <v>0.351461885085277</v>
      </c>
      <c r="AA9" s="16" t="n">
        <v>0.533698182839242</v>
      </c>
      <c r="AB9" s="16" t="n">
        <v>0.528392804105687</v>
      </c>
      <c r="AC9" s="16" t="n">
        <v>0.174700791254873</v>
      </c>
      <c r="AD9" s="16" t="n">
        <v>0.799910047325854</v>
      </c>
      <c r="AE9" s="16"/>
      <c r="AF9" s="16" t="n">
        <v>0.0885794811856842</v>
      </c>
      <c r="AG9" s="16" t="n">
        <v>0.116101945059937</v>
      </c>
      <c r="AH9" s="16" t="n">
        <v>0.340088293920148</v>
      </c>
      <c r="AI9" s="16" t="n">
        <v>0.269250278224011</v>
      </c>
      <c r="AJ9" s="16" t="n">
        <v>0.0453176592981545</v>
      </c>
      <c r="AK9" s="16" t="n">
        <v>0.109962883066782</v>
      </c>
      <c r="AL9" s="16" t="n">
        <v>0.48309148329945</v>
      </c>
      <c r="AM9" s="16" t="n">
        <v>0.224714283356765</v>
      </c>
      <c r="AN9" s="16" t="n">
        <v>0.393714923502154</v>
      </c>
      <c r="AO9" s="16" t="n">
        <v>0.279403789008661</v>
      </c>
      <c r="AP9" s="16" t="n">
        <v>0.857120608192013</v>
      </c>
      <c r="AQ9" s="16"/>
      <c r="AR9" s="16" t="n">
        <v>0.096059609195218</v>
      </c>
      <c r="AS9" s="16" t="n">
        <v>0.680572758873585</v>
      </c>
      <c r="AT9" s="16" t="n">
        <v>0.293641604717272</v>
      </c>
    </row>
    <row r="10">
      <c r="B10" s="17" t="s">
        <v>261</v>
      </c>
      <c r="C10" s="16" t="n">
        <v>0.199732354611618</v>
      </c>
      <c r="D10" s="16" t="n">
        <v>0.231716662830037</v>
      </c>
      <c r="E10" s="16" t="n">
        <v>0.224963520619442</v>
      </c>
      <c r="F10" s="16" t="n">
        <v>0.18943846791841</v>
      </c>
      <c r="G10" s="16"/>
      <c r="H10" s="16" t="n">
        <v>0.286000748613763</v>
      </c>
      <c r="I10" s="16" t="n">
        <v>0.23606703875904</v>
      </c>
      <c r="J10" s="16"/>
      <c r="K10" s="16" t="n">
        <v>0.158135078726028</v>
      </c>
      <c r="L10" s="16"/>
      <c r="M10" s="16" t="n">
        <v>0.192571611987605</v>
      </c>
      <c r="N10" s="16" t="n">
        <v>0.197841336782781</v>
      </c>
      <c r="O10" s="16" t="n">
        <v>0.366217721980354</v>
      </c>
      <c r="P10" s="16" t="n">
        <v>0.392633268523564</v>
      </c>
      <c r="Q10" s="16"/>
      <c r="R10" s="16" t="n">
        <v>0.143888160953449</v>
      </c>
      <c r="S10" s="16" t="n">
        <v>0.120530638192363</v>
      </c>
      <c r="T10" s="16" t="n">
        <v>0.19151416941735</v>
      </c>
      <c r="U10" s="16" t="n">
        <v>0.213953757471908</v>
      </c>
      <c r="V10" s="16" t="n">
        <v>0.229077796496685</v>
      </c>
      <c r="W10" s="16"/>
      <c r="X10" s="16" t="n">
        <v>0.289215264327539</v>
      </c>
      <c r="Y10" s="16" t="n">
        <v>0.162178055185477</v>
      </c>
      <c r="Z10" s="16" t="n">
        <v>0.290501891964398</v>
      </c>
      <c r="AA10" s="16" t="n">
        <v>0.177920161377088</v>
      </c>
      <c r="AB10" s="16" t="n">
        <v>0.160837497848029</v>
      </c>
      <c r="AC10" s="16" t="n">
        <v>0.0647756198004654</v>
      </c>
      <c r="AD10" s="16" t="n">
        <v>0.0801619725752082</v>
      </c>
      <c r="AE10" s="16"/>
      <c r="AF10" s="16" t="n">
        <v>0.0163253106767115</v>
      </c>
      <c r="AG10" s="16" t="n">
        <v>0.152382594649421</v>
      </c>
      <c r="AH10" s="16" t="n">
        <v>0.225521359282992</v>
      </c>
      <c r="AI10" s="16" t="n">
        <v>0.224271282705633</v>
      </c>
      <c r="AJ10" s="16" t="n">
        <v>0.246186682245</v>
      </c>
      <c r="AK10" s="16" t="n">
        <v>0.282710705561636</v>
      </c>
      <c r="AL10" s="16" t="n">
        <v>0.256534533637201</v>
      </c>
      <c r="AM10" s="16" t="n">
        <v>0.306565703813577</v>
      </c>
      <c r="AN10" s="16" t="n">
        <v>0.138174119821152</v>
      </c>
      <c r="AO10" s="16" t="n">
        <v>0.00233348960720316</v>
      </c>
      <c r="AP10" s="16" t="n">
        <v>0</v>
      </c>
      <c r="AQ10" s="16"/>
      <c r="AR10" s="16" t="n">
        <v>0.209281212611406</v>
      </c>
      <c r="AS10" s="16" t="n">
        <v>0.127912077257284</v>
      </c>
      <c r="AT10" s="16" t="n">
        <v>0.212533070352269</v>
      </c>
    </row>
    <row r="11">
      <c r="B11" s="17" t="s">
        <v>262</v>
      </c>
      <c r="C11" s="16" t="n">
        <v>0.16090580533773</v>
      </c>
      <c r="D11" s="16" t="n">
        <v>0.126222983135065</v>
      </c>
      <c r="E11" s="16" t="n">
        <v>0.0988228884162412</v>
      </c>
      <c r="F11" s="16" t="n">
        <v>0.181260476322038</v>
      </c>
      <c r="G11" s="16"/>
      <c r="H11" s="16" t="n">
        <v>0.0958604638503862</v>
      </c>
      <c r="I11" s="16" t="n">
        <v>0.131827594740353</v>
      </c>
      <c r="J11" s="16"/>
      <c r="K11" s="16" t="n">
        <v>0.077276142608769</v>
      </c>
      <c r="L11" s="16"/>
      <c r="M11" s="16" t="n">
        <v>0.159324316381041</v>
      </c>
      <c r="N11" s="16" t="n">
        <v>0.182010683878836</v>
      </c>
      <c r="O11" s="16" t="n">
        <v>0.157766020100862</v>
      </c>
      <c r="P11" s="16" t="n">
        <v>0.0894874832979538</v>
      </c>
      <c r="Q11" s="16"/>
      <c r="R11" s="16" t="n">
        <v>0.154749871057954</v>
      </c>
      <c r="S11" s="16" t="n">
        <v>0.269332057389662</v>
      </c>
      <c r="T11" s="16" t="n">
        <v>0.159471663563456</v>
      </c>
      <c r="U11" s="16" t="n">
        <v>0.221194301012056</v>
      </c>
      <c r="V11" s="16" t="n">
        <v>0.0967225853917915</v>
      </c>
      <c r="W11" s="16"/>
      <c r="X11" s="16" t="n">
        <v>0.237316286417086</v>
      </c>
      <c r="Y11" s="16" t="n">
        <v>0.298187943115516</v>
      </c>
      <c r="Z11" s="16" t="n">
        <v>0.0152389661234041</v>
      </c>
      <c r="AA11" s="16" t="n">
        <v>0.0324826508708007</v>
      </c>
      <c r="AB11" s="16" t="n">
        <v>0.0501921478700436</v>
      </c>
      <c r="AC11" s="16" t="n">
        <v>0.133951063784954</v>
      </c>
      <c r="AD11" s="16" t="n">
        <v>0.0959405300317228</v>
      </c>
      <c r="AE11" s="16"/>
      <c r="AF11" s="16" t="n">
        <v>0.464448009976267</v>
      </c>
      <c r="AG11" s="16" t="n">
        <v>0.012572269316639</v>
      </c>
      <c r="AH11" s="16" t="n">
        <v>0.0017449754361672</v>
      </c>
      <c r="AI11" s="16" t="n">
        <v>0.0679144325655705</v>
      </c>
      <c r="AJ11" s="16" t="n">
        <v>0.165685748677802</v>
      </c>
      <c r="AK11" s="16" t="n">
        <v>0.261500974289041</v>
      </c>
      <c r="AL11" s="16" t="n">
        <v>0.0512027182981431</v>
      </c>
      <c r="AM11" s="16" t="n">
        <v>0.333162872072378</v>
      </c>
      <c r="AN11" s="16" t="n">
        <v>0.00115292149971376</v>
      </c>
      <c r="AO11" s="16" t="n">
        <v>0.12806529354585</v>
      </c>
      <c r="AP11" s="16" t="n">
        <v>0.000417726849123449</v>
      </c>
      <c r="AQ11" s="16"/>
      <c r="AR11" s="16" t="n">
        <v>0.179517219000055</v>
      </c>
      <c r="AS11" s="16" t="n">
        <v>0.0216367197928941</v>
      </c>
      <c r="AT11" s="16" t="n">
        <v>0.185478102360668</v>
      </c>
    </row>
    <row r="12">
      <c r="B12" s="17" t="s">
        <v>263</v>
      </c>
      <c r="C12" s="16" t="n">
        <v>0.0944974868255421</v>
      </c>
      <c r="D12" s="16" t="n">
        <v>0.021334438842986</v>
      </c>
      <c r="E12" s="16" t="n">
        <v>0.0012414418296591</v>
      </c>
      <c r="F12" s="16" t="n">
        <v>0.127453143776242</v>
      </c>
      <c r="G12" s="16"/>
      <c r="H12" s="16" t="n">
        <v>0.00851832257210688</v>
      </c>
      <c r="I12" s="16" t="n">
        <v>0.0705052623555504</v>
      </c>
      <c r="J12" s="16"/>
      <c r="K12" s="16" t="n">
        <v>0.181592275969066</v>
      </c>
      <c r="L12" s="16"/>
      <c r="M12" s="16" t="n">
        <v>0.106508586673709</v>
      </c>
      <c r="N12" s="16" t="n">
        <v>0.00795099987454486</v>
      </c>
      <c r="O12" s="16" t="n">
        <v>0.0383877512600997</v>
      </c>
      <c r="P12" s="16" t="n">
        <v>0.0332456191817216</v>
      </c>
      <c r="Q12" s="16"/>
      <c r="R12" s="16" t="n">
        <v>0</v>
      </c>
      <c r="S12" s="16" t="n">
        <v>0.0967186904560804</v>
      </c>
      <c r="T12" s="16" t="n">
        <v>0.000771795501932464</v>
      </c>
      <c r="U12" s="16" t="n">
        <v>0.153046060248819</v>
      </c>
      <c r="V12" s="16" t="n">
        <v>0.126430038320452</v>
      </c>
      <c r="W12" s="16"/>
      <c r="X12" s="16" t="n">
        <v>0.126237795330463</v>
      </c>
      <c r="Y12" s="16" t="n">
        <v>0.140206032993631</v>
      </c>
      <c r="Z12" s="16" t="n">
        <v>0.115775614024987</v>
      </c>
      <c r="AA12" s="16" t="n">
        <v>0.00277583265543123</v>
      </c>
      <c r="AB12" s="16" t="n">
        <v>0.117111172918207</v>
      </c>
      <c r="AC12" s="16" t="n">
        <v>0</v>
      </c>
      <c r="AD12" s="16" t="n">
        <v>0.0101166530206971</v>
      </c>
      <c r="AE12" s="16"/>
      <c r="AF12" s="16" t="n">
        <v>0</v>
      </c>
      <c r="AG12" s="16" t="n">
        <v>0</v>
      </c>
      <c r="AH12" s="16" t="n">
        <v>0.216322685680347</v>
      </c>
      <c r="AI12" s="16" t="n">
        <v>0.00744199722085963</v>
      </c>
      <c r="AJ12" s="16" t="n">
        <v>0.00272960304660995</v>
      </c>
      <c r="AK12" s="16" t="n">
        <v>0.035762238051887</v>
      </c>
      <c r="AL12" s="16" t="n">
        <v>0.205128417733029</v>
      </c>
      <c r="AM12" s="16" t="n">
        <v>0.0658778870102035</v>
      </c>
      <c r="AN12" s="16" t="n">
        <v>0.428779230975025</v>
      </c>
      <c r="AO12" s="16" t="n">
        <v>0.589879073781352</v>
      </c>
      <c r="AP12" s="16" t="n">
        <v>0</v>
      </c>
      <c r="AQ12" s="16"/>
      <c r="AR12" s="16" t="n">
        <v>0.0766479445700324</v>
      </c>
      <c r="AS12" s="16" t="n">
        <v>0.0823499697186584</v>
      </c>
      <c r="AT12" s="16" t="n">
        <v>0.147935212864018</v>
      </c>
    </row>
    <row r="13">
      <c r="B13" s="17" t="s">
        <v>264</v>
      </c>
      <c r="C13" s="16" t="n">
        <v>0.275860819848547</v>
      </c>
      <c r="D13" s="16" t="n">
        <v>0.502083626748991</v>
      </c>
      <c r="E13" s="16" t="n">
        <v>0.00082622816044413</v>
      </c>
      <c r="F13" s="16" t="n">
        <v>0.323106958347391</v>
      </c>
      <c r="G13" s="16"/>
      <c r="H13" s="16" t="n">
        <v>0.0522944436691671</v>
      </c>
      <c r="I13" s="16" t="n">
        <v>0.369983893441627</v>
      </c>
      <c r="J13" s="16"/>
      <c r="K13" s="16" t="n">
        <v>0.279509025199039</v>
      </c>
      <c r="L13" s="16"/>
      <c r="M13" s="16" t="n">
        <v>0.309934610680359</v>
      </c>
      <c r="N13" s="16" t="n">
        <v>0.0563766186672211</v>
      </c>
      <c r="O13" s="16" t="n">
        <v>0.0433117150575866</v>
      </c>
      <c r="P13" s="16" t="n">
        <v>0.0583033338497984</v>
      </c>
      <c r="Q13" s="16"/>
      <c r="R13" s="16" t="n">
        <v>0.266052901697886</v>
      </c>
      <c r="S13" s="16" t="n">
        <v>0.177383012316945</v>
      </c>
      <c r="T13" s="16" t="n">
        <v>0.267500578900331</v>
      </c>
      <c r="U13" s="16" t="n">
        <v>0.122079999904749</v>
      </c>
      <c r="V13" s="16" t="n">
        <v>0.406778194218556</v>
      </c>
      <c r="W13" s="16"/>
      <c r="X13" s="16" t="n">
        <v>0.228109327130398</v>
      </c>
      <c r="Y13" s="16" t="n">
        <v>0.36881962690177</v>
      </c>
      <c r="Z13" s="16" t="n">
        <v>0.227021642801933</v>
      </c>
      <c r="AA13" s="16" t="n">
        <v>0.253123172257438</v>
      </c>
      <c r="AB13" s="16" t="n">
        <v>0.142858901250301</v>
      </c>
      <c r="AC13" s="16" t="n">
        <v>0.626572525159708</v>
      </c>
      <c r="AD13" s="16" t="n">
        <v>0.0129654447421835</v>
      </c>
      <c r="AE13" s="16"/>
      <c r="AF13" s="16" t="n">
        <v>0.430647198161337</v>
      </c>
      <c r="AG13" s="16" t="n">
        <v>0.718943190974003</v>
      </c>
      <c r="AH13" s="16" t="n">
        <v>0.216322685680347</v>
      </c>
      <c r="AI13" s="16" t="n">
        <v>0.431122009283925</v>
      </c>
      <c r="AJ13" s="16" t="n">
        <v>0.501926959174603</v>
      </c>
      <c r="AK13" s="16" t="n">
        <v>0.275761963186313</v>
      </c>
      <c r="AL13" s="16" t="n">
        <v>0.00404284703217764</v>
      </c>
      <c r="AM13" s="16" t="n">
        <v>0.0644193640557769</v>
      </c>
      <c r="AN13" s="16" t="n">
        <v>0.0381788042019554</v>
      </c>
      <c r="AO13" s="16" t="n">
        <v>0.000318354056933719</v>
      </c>
      <c r="AP13" s="16" t="n">
        <v>0.142461664958863</v>
      </c>
      <c r="AQ13" s="16"/>
      <c r="AR13" s="16" t="n">
        <v>0.378131242710514</v>
      </c>
      <c r="AS13" s="16" t="n">
        <v>0.00740399397988023</v>
      </c>
      <c r="AT13" s="16" t="n">
        <v>0.14833298793136</v>
      </c>
    </row>
    <row r="14">
      <c r="B14" s="17" t="s">
        <v>92</v>
      </c>
      <c r="C14" s="22" t="n">
        <v>0.0512721660205901</v>
      </c>
      <c r="D14" s="22" t="n">
        <v>0.0102029279306245</v>
      </c>
      <c r="E14" s="22" t="n">
        <v>0.0153627905574215</v>
      </c>
      <c r="F14" s="22" t="n">
        <v>0.0654195598600504</v>
      </c>
      <c r="G14" s="22"/>
      <c r="H14" s="22" t="n">
        <v>0.282748256156428</v>
      </c>
      <c r="I14" s="22" t="n">
        <v>0.0431842184871902</v>
      </c>
      <c r="J14" s="22"/>
      <c r="K14" s="22" t="n">
        <v>0.0715711476484675</v>
      </c>
      <c r="L14" s="22"/>
      <c r="M14" s="22" t="n">
        <v>0.0547630519350377</v>
      </c>
      <c r="N14" s="22" t="n">
        <v>0.0382444134367656</v>
      </c>
      <c r="O14" s="22" t="n">
        <v>0</v>
      </c>
      <c r="P14" s="22" t="n">
        <v>0.0160420439727877</v>
      </c>
      <c r="Q14" s="22"/>
      <c r="R14" s="22" t="n">
        <v>0.133026450848943</v>
      </c>
      <c r="S14" s="22" t="n">
        <v>0</v>
      </c>
      <c r="T14" s="22" t="n">
        <v>0</v>
      </c>
      <c r="U14" s="22" t="n">
        <v>0.00333821168418382</v>
      </c>
      <c r="V14" s="22" t="n">
        <v>0.100557264205541</v>
      </c>
      <c r="W14" s="22"/>
      <c r="X14" s="22" t="n">
        <v>0.00206885954051893</v>
      </c>
      <c r="Y14" s="22" t="n">
        <v>0</v>
      </c>
      <c r="Z14" s="22" t="n">
        <v>0</v>
      </c>
      <c r="AA14" s="22" t="n">
        <v>0</v>
      </c>
      <c r="AB14" s="22" t="n">
        <v>0.000607476007732881</v>
      </c>
      <c r="AC14" s="22" t="n">
        <v>0</v>
      </c>
      <c r="AD14" s="22" t="n">
        <v>0.000905352304334002</v>
      </c>
      <c r="AE14" s="22"/>
      <c r="AF14" s="22" t="n">
        <v>0</v>
      </c>
      <c r="AG14" s="22" t="n">
        <v>0</v>
      </c>
      <c r="AH14" s="22" t="n">
        <v>0</v>
      </c>
      <c r="AI14" s="22" t="n">
        <v>0</v>
      </c>
      <c r="AJ14" s="22" t="n">
        <v>0.03815334755783</v>
      </c>
      <c r="AK14" s="22" t="n">
        <v>0.0343012358443401</v>
      </c>
      <c r="AL14" s="22" t="n">
        <v>0</v>
      </c>
      <c r="AM14" s="22" t="n">
        <v>0.00525988969129912</v>
      </c>
      <c r="AN14" s="22" t="n">
        <v>0</v>
      </c>
      <c r="AO14" s="22" t="n">
        <v>0</v>
      </c>
      <c r="AP14" s="22" t="n">
        <v>0</v>
      </c>
      <c r="AQ14" s="22"/>
      <c r="AR14" s="22" t="n">
        <v>0.0603627719127744</v>
      </c>
      <c r="AS14" s="22" t="n">
        <v>0.0801244803776985</v>
      </c>
      <c r="AT14" s="22" t="n">
        <v>0.0120790217744134</v>
      </c>
    </row>
    <row r="15">
      <c r="B15" s="18"/>
    </row>
    <row r="16">
      <c r="B16" t="s">
        <v>72</v>
      </c>
    </row>
    <row r="17">
      <c r="B17" t="s">
        <v>73</v>
      </c>
    </row>
    <row r="19">
      <c r="B19"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266</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219</v>
      </c>
      <c r="C9" s="16" t="n">
        <v>0.183015179871906</v>
      </c>
      <c r="D9" s="16" t="n">
        <v>0.199586104160263</v>
      </c>
      <c r="E9" s="16" t="n">
        <v>0.496182244112779</v>
      </c>
      <c r="F9" s="16" t="n">
        <v>0.098237231331844</v>
      </c>
      <c r="G9" s="16"/>
      <c r="H9" s="16" t="n">
        <v>0.233137939402743</v>
      </c>
      <c r="I9" s="16" t="n">
        <v>0.14082521888637</v>
      </c>
      <c r="J9" s="16"/>
      <c r="K9" s="16" t="n">
        <v>0.216664385159471</v>
      </c>
      <c r="L9" s="16"/>
      <c r="M9" s="16" t="n">
        <v>0.153434743786068</v>
      </c>
      <c r="N9" s="16" t="n">
        <v>0.390502643057423</v>
      </c>
      <c r="O9" s="16" t="n">
        <v>0.329936382040503</v>
      </c>
      <c r="P9" s="16" t="n">
        <v>0.370393011734922</v>
      </c>
      <c r="Q9" s="16"/>
      <c r="R9" s="16" t="n">
        <v>0.157411395877947</v>
      </c>
      <c r="S9" s="16" t="n">
        <v>0.237171088222596</v>
      </c>
      <c r="T9" s="16" t="n">
        <v>0.28384277756552</v>
      </c>
      <c r="U9" s="16" t="n">
        <v>0.234362859227717</v>
      </c>
      <c r="V9" s="16" t="n">
        <v>0.0878339689620439</v>
      </c>
      <c r="W9" s="16"/>
      <c r="X9" s="16" t="n">
        <v>0.107233787739063</v>
      </c>
      <c r="Y9" s="16" t="n">
        <v>0.116447078196079</v>
      </c>
      <c r="Z9" s="16" t="n">
        <v>0.330724348790501</v>
      </c>
      <c r="AA9" s="16" t="n">
        <v>0.450513383514072</v>
      </c>
      <c r="AB9" s="16" t="n">
        <v>0.331211407913466</v>
      </c>
      <c r="AC9" s="16" t="n">
        <v>0.134781632693687</v>
      </c>
      <c r="AD9" s="16" t="n">
        <v>0.432895105445327</v>
      </c>
      <c r="AE9" s="16"/>
      <c r="AF9" s="16" t="n">
        <v>0.0828170475417657</v>
      </c>
      <c r="AG9" s="16" t="n">
        <v>0.115376457709381</v>
      </c>
      <c r="AH9" s="16" t="n">
        <v>0.104734781774599</v>
      </c>
      <c r="AI9" s="16" t="n">
        <v>0.135633512697283</v>
      </c>
      <c r="AJ9" s="16" t="n">
        <v>0.0435418232156831</v>
      </c>
      <c r="AK9" s="16" t="n">
        <v>0.141485082420002</v>
      </c>
      <c r="AL9" s="16" t="n">
        <v>0.463086878455163</v>
      </c>
      <c r="AM9" s="16" t="n">
        <v>0.28786401525886</v>
      </c>
      <c r="AN9" s="16" t="n">
        <v>0.284587405709527</v>
      </c>
      <c r="AO9" s="16" t="n">
        <v>0.161005782081295</v>
      </c>
      <c r="AP9" s="16" t="n">
        <v>0.55930352903605</v>
      </c>
      <c r="AQ9" s="16"/>
      <c r="AR9" s="16" t="n">
        <v>0.0911926872793553</v>
      </c>
      <c r="AS9" s="16" t="n">
        <v>0.488124760196281</v>
      </c>
      <c r="AT9" s="16" t="n">
        <v>0.263652292708507</v>
      </c>
    </row>
    <row r="10">
      <c r="B10" s="17" t="s">
        <v>220</v>
      </c>
      <c r="C10" s="16" t="n">
        <v>0.187815396762653</v>
      </c>
      <c r="D10" s="16" t="n">
        <v>0.144352752619936</v>
      </c>
      <c r="E10" s="16" t="n">
        <v>0.317902765731487</v>
      </c>
      <c r="F10" s="16" t="n">
        <v>0.158288603894872</v>
      </c>
      <c r="G10" s="16"/>
      <c r="H10" s="16" t="n">
        <v>0.140326205084458</v>
      </c>
      <c r="I10" s="16" t="n">
        <v>0.189443624371647</v>
      </c>
      <c r="J10" s="16"/>
      <c r="K10" s="16" t="n">
        <v>0.161051865271403</v>
      </c>
      <c r="L10" s="16"/>
      <c r="M10" s="16" t="n">
        <v>0.172029516772984</v>
      </c>
      <c r="N10" s="16" t="n">
        <v>0.234034400398547</v>
      </c>
      <c r="O10" s="16" t="n">
        <v>0.45561078867202</v>
      </c>
      <c r="P10" s="16" t="n">
        <v>0.367837146594214</v>
      </c>
      <c r="Q10" s="16"/>
      <c r="R10" s="16" t="n">
        <v>0.166594639772833</v>
      </c>
      <c r="S10" s="16" t="n">
        <v>0.295434463407345</v>
      </c>
      <c r="T10" s="16" t="n">
        <v>0.220469621618009</v>
      </c>
      <c r="U10" s="16" t="n">
        <v>0.20692352291289</v>
      </c>
      <c r="V10" s="16" t="n">
        <v>0.133915380357112</v>
      </c>
      <c r="W10" s="16"/>
      <c r="X10" s="16" t="n">
        <v>0.212770280310412</v>
      </c>
      <c r="Y10" s="16" t="n">
        <v>0.120360695051314</v>
      </c>
      <c r="Z10" s="16" t="n">
        <v>0.300783830427653</v>
      </c>
      <c r="AA10" s="16" t="n">
        <v>0.181831856754432</v>
      </c>
      <c r="AB10" s="16" t="n">
        <v>0.291173010484391</v>
      </c>
      <c r="AC10" s="16" t="n">
        <v>0.16600483515691</v>
      </c>
      <c r="AD10" s="16" t="n">
        <v>0.450881741265338</v>
      </c>
      <c r="AE10" s="16"/>
      <c r="AF10" s="16" t="n">
        <v>0.451475888290208</v>
      </c>
      <c r="AG10" s="16" t="n">
        <v>0.164842436800329</v>
      </c>
      <c r="AH10" s="16" t="n">
        <v>0.244499541701326</v>
      </c>
      <c r="AI10" s="16" t="n">
        <v>0.055338517408152</v>
      </c>
      <c r="AJ10" s="16" t="n">
        <v>0.199666455873907</v>
      </c>
      <c r="AK10" s="16" t="n">
        <v>0.289185768768017</v>
      </c>
      <c r="AL10" s="16" t="n">
        <v>0.0864992665176573</v>
      </c>
      <c r="AM10" s="16" t="n">
        <v>0.0765986742701267</v>
      </c>
      <c r="AN10" s="16" t="n">
        <v>0.179989677001805</v>
      </c>
      <c r="AO10" s="16" t="n">
        <v>0.130080429096119</v>
      </c>
      <c r="AP10" s="16" t="n">
        <v>0.297817079155963</v>
      </c>
      <c r="AQ10" s="16"/>
      <c r="AR10" s="16" t="n">
        <v>0.16893690522476</v>
      </c>
      <c r="AS10" s="16" t="n">
        <v>0.238942941024101</v>
      </c>
      <c r="AT10" s="16" t="n">
        <v>0.210525485228368</v>
      </c>
    </row>
    <row r="11">
      <c r="B11" s="17" t="s">
        <v>221</v>
      </c>
      <c r="C11" s="16" t="n">
        <v>0.166912462457601</v>
      </c>
      <c r="D11" s="16" t="n">
        <v>0.135115674629769</v>
      </c>
      <c r="E11" s="16" t="n">
        <v>0.103022749495673</v>
      </c>
      <c r="F11" s="16" t="n">
        <v>0.187419313683032</v>
      </c>
      <c r="G11" s="16"/>
      <c r="H11" s="16" t="n">
        <v>0.24534331541966</v>
      </c>
      <c r="I11" s="16" t="n">
        <v>0.144049725402926</v>
      </c>
      <c r="J11" s="16"/>
      <c r="K11" s="16" t="n">
        <v>0.0234446820070787</v>
      </c>
      <c r="L11" s="16"/>
      <c r="M11" s="16" t="n">
        <v>0.160297977494894</v>
      </c>
      <c r="N11" s="16" t="n">
        <v>0.233135925192774</v>
      </c>
      <c r="O11" s="16" t="n">
        <v>0.149485256701096</v>
      </c>
      <c r="P11" s="16" t="n">
        <v>0.154469227475594</v>
      </c>
      <c r="Q11" s="16"/>
      <c r="R11" s="16" t="n">
        <v>0.0108617101045057</v>
      </c>
      <c r="S11" s="16" t="n">
        <v>0.28107564806945</v>
      </c>
      <c r="T11" s="16" t="n">
        <v>0.12472110238483</v>
      </c>
      <c r="U11" s="16" t="n">
        <v>0.238890715026728</v>
      </c>
      <c r="V11" s="16" t="n">
        <v>0.143612722708023</v>
      </c>
      <c r="W11" s="16"/>
      <c r="X11" s="16" t="n">
        <v>0.24549735794875</v>
      </c>
      <c r="Y11" s="16" t="n">
        <v>0.198399387844811</v>
      </c>
      <c r="Z11" s="16" t="n">
        <v>0.0164263197229453</v>
      </c>
      <c r="AA11" s="16" t="n">
        <v>0.113143671146342</v>
      </c>
      <c r="AB11" s="16" t="n">
        <v>0.119264387459061</v>
      </c>
      <c r="AC11" s="16" t="n">
        <v>0.59287682906848</v>
      </c>
      <c r="AD11" s="16" t="n">
        <v>0.100123824926633</v>
      </c>
      <c r="AE11" s="16"/>
      <c r="AF11" s="16" t="n">
        <v>0.464448009976267</v>
      </c>
      <c r="AG11" s="16" t="n">
        <v>0.00196422070981071</v>
      </c>
      <c r="AH11" s="16" t="n">
        <v>0.217538646684659</v>
      </c>
      <c r="AI11" s="16" t="n">
        <v>0.241958778302143</v>
      </c>
      <c r="AJ11" s="16" t="n">
        <v>0.207191779240164</v>
      </c>
      <c r="AK11" s="16" t="n">
        <v>0.151416132521349</v>
      </c>
      <c r="AL11" s="16" t="n">
        <v>0.225045258958753</v>
      </c>
      <c r="AM11" s="16" t="n">
        <v>0.423771394121677</v>
      </c>
      <c r="AN11" s="16" t="n">
        <v>0.0672076133778393</v>
      </c>
      <c r="AO11" s="16" t="n">
        <v>0.000318354056933719</v>
      </c>
      <c r="AP11" s="16" t="n">
        <v>0.000417726849123449</v>
      </c>
      <c r="AQ11" s="16"/>
      <c r="AR11" s="16" t="n">
        <v>0.160211758487793</v>
      </c>
      <c r="AS11" s="16" t="n">
        <v>0.104633016777946</v>
      </c>
      <c r="AT11" s="16" t="n">
        <v>0.217474999493334</v>
      </c>
    </row>
    <row r="12">
      <c r="B12" s="17" t="s">
        <v>222</v>
      </c>
      <c r="C12" s="16" t="n">
        <v>0.14714974653492</v>
      </c>
      <c r="D12" s="16" t="n">
        <v>0.130983534809253</v>
      </c>
      <c r="E12" s="16" t="n">
        <v>0.0660075225130788</v>
      </c>
      <c r="F12" s="16" t="n">
        <v>0.17045755548634</v>
      </c>
      <c r="G12" s="16"/>
      <c r="H12" s="16" t="n">
        <v>0.0526354363602601</v>
      </c>
      <c r="I12" s="16" t="n">
        <v>0.143178207986617</v>
      </c>
      <c r="J12" s="16"/>
      <c r="K12" s="16" t="n">
        <v>0.247932970603108</v>
      </c>
      <c r="L12" s="16"/>
      <c r="M12" s="16" t="n">
        <v>0.160297977494894</v>
      </c>
      <c r="N12" s="16" t="n">
        <v>0.0715589988709037</v>
      </c>
      <c r="O12" s="16" t="n">
        <v>0.0324837862931899</v>
      </c>
      <c r="P12" s="16" t="n">
        <v>0.0451793158625317</v>
      </c>
      <c r="Q12" s="16"/>
      <c r="R12" s="16" t="n">
        <v>0.133026450848943</v>
      </c>
      <c r="S12" s="16" t="n">
        <v>0.0976272941421375</v>
      </c>
      <c r="T12" s="16" t="n">
        <v>0.102572194648929</v>
      </c>
      <c r="U12" s="16" t="n">
        <v>0.158055880710383</v>
      </c>
      <c r="V12" s="16" t="n">
        <v>0.181912654165955</v>
      </c>
      <c r="W12" s="16"/>
      <c r="X12" s="16" t="n">
        <v>0.229726427901587</v>
      </c>
      <c r="Y12" s="16" t="n">
        <v>0.0557671790123946</v>
      </c>
      <c r="Z12" s="16" t="n">
        <v>0.125043858256968</v>
      </c>
      <c r="AA12" s="16" t="n">
        <v>0.0895923608883865</v>
      </c>
      <c r="AB12" s="16" t="n">
        <v>0.131409096430013</v>
      </c>
      <c r="AC12" s="16" t="n">
        <v>0.0462543500765074</v>
      </c>
      <c r="AD12" s="16" t="n">
        <v>0.00378529029492573</v>
      </c>
      <c r="AE12" s="16"/>
      <c r="AF12" s="16" t="n">
        <v>0.00125905419175868</v>
      </c>
      <c r="AG12" s="16" t="n">
        <v>0</v>
      </c>
      <c r="AH12" s="16" t="n">
        <v>0</v>
      </c>
      <c r="AI12" s="16" t="n">
        <v>0.28651496944913</v>
      </c>
      <c r="AJ12" s="16" t="n">
        <v>0.0295314054865461</v>
      </c>
      <c r="AK12" s="16" t="n">
        <v>0.0726630391583291</v>
      </c>
      <c r="AL12" s="16" t="n">
        <v>0.221877307847688</v>
      </c>
      <c r="AM12" s="16" t="n">
        <v>0.205409608280706</v>
      </c>
      <c r="AN12" s="16" t="n">
        <v>0.430036499708874</v>
      </c>
      <c r="AO12" s="16" t="n">
        <v>0.589879073781352</v>
      </c>
      <c r="AP12" s="16" t="n">
        <v>0</v>
      </c>
      <c r="AQ12" s="16"/>
      <c r="AR12" s="16" t="n">
        <v>0.160017315473628</v>
      </c>
      <c r="AS12" s="16" t="n">
        <v>0.0807708076440923</v>
      </c>
      <c r="AT12" s="16" t="n">
        <v>0.14833298793136</v>
      </c>
    </row>
    <row r="13">
      <c r="B13" s="17" t="s">
        <v>223</v>
      </c>
      <c r="C13" s="16" t="n">
        <v>0.216433224985601</v>
      </c>
      <c r="D13" s="16" t="n">
        <v>0.26223796794896</v>
      </c>
      <c r="E13" s="16" t="n">
        <v>0.000130528731327827</v>
      </c>
      <c r="F13" s="16" t="n">
        <v>0.268519306689796</v>
      </c>
      <c r="G13" s="16"/>
      <c r="H13" s="16" t="n">
        <v>0.0234092701859825</v>
      </c>
      <c r="I13" s="16" t="n">
        <v>0.271672736059887</v>
      </c>
      <c r="J13" s="16"/>
      <c r="K13" s="16" t="n">
        <v>0.248275581149008</v>
      </c>
      <c r="L13" s="16"/>
      <c r="M13" s="16" t="n">
        <v>0.245387341694937</v>
      </c>
      <c r="N13" s="16" t="n">
        <v>0.0325236190435865</v>
      </c>
      <c r="O13" s="16" t="n">
        <v>0.0108279287643966</v>
      </c>
      <c r="P13" s="16" t="n">
        <v>0.0297468275781275</v>
      </c>
      <c r="Q13" s="16"/>
      <c r="R13" s="16" t="n">
        <v>0.399079352546829</v>
      </c>
      <c r="S13" s="16" t="n">
        <v>0.0886915061584725</v>
      </c>
      <c r="T13" s="16" t="n">
        <v>0.222276154695735</v>
      </c>
      <c r="U13" s="16" t="n">
        <v>0.121973573760739</v>
      </c>
      <c r="V13" s="16" t="n">
        <v>0.275088609105197</v>
      </c>
      <c r="W13" s="16"/>
      <c r="X13" s="16" t="n">
        <v>0.204772146100187</v>
      </c>
      <c r="Y13" s="16" t="n">
        <v>0.411738995098006</v>
      </c>
      <c r="Z13" s="16" t="n">
        <v>0.227021642801933</v>
      </c>
      <c r="AA13" s="16" t="n">
        <v>0.0815461406362993</v>
      </c>
      <c r="AB13" s="16" t="n">
        <v>0.12471574167991</v>
      </c>
      <c r="AC13" s="16" t="n">
        <v>0.0600823530044163</v>
      </c>
      <c r="AD13" s="16" t="n">
        <v>0.0047725831380546</v>
      </c>
      <c r="AE13" s="16"/>
      <c r="AF13" s="16" t="n">
        <v>0</v>
      </c>
      <c r="AG13" s="16" t="n">
        <v>0.717416065937511</v>
      </c>
      <c r="AH13" s="16" t="n">
        <v>0.433227029839416</v>
      </c>
      <c r="AI13" s="16" t="n">
        <v>0.14595320895183</v>
      </c>
      <c r="AJ13" s="16" t="n">
        <v>0.482563522407942</v>
      </c>
      <c r="AK13" s="16" t="n">
        <v>0.206692957323351</v>
      </c>
      <c r="AL13" s="16" t="n">
        <v>0.0034912882207378</v>
      </c>
      <c r="AM13" s="16" t="n">
        <v>0.00525988969129912</v>
      </c>
      <c r="AN13" s="16" t="n">
        <v>0.0381788042019554</v>
      </c>
      <c r="AO13" s="16" t="n">
        <v>0.118398006927366</v>
      </c>
      <c r="AP13" s="16" t="n">
        <v>0.142461664958863</v>
      </c>
      <c r="AQ13" s="16"/>
      <c r="AR13" s="16" t="n">
        <v>0.284415198021913</v>
      </c>
      <c r="AS13" s="16" t="n">
        <v>0.00718855155774896</v>
      </c>
      <c r="AT13" s="16" t="n">
        <v>0.147935212864018</v>
      </c>
    </row>
    <row r="14">
      <c r="B14" s="17" t="s">
        <v>92</v>
      </c>
      <c r="C14" s="16" t="n">
        <v>0.0986739893873206</v>
      </c>
      <c r="D14" s="16" t="n">
        <v>0.127723965831818</v>
      </c>
      <c r="E14" s="16" t="n">
        <v>0.0167541894156541</v>
      </c>
      <c r="F14" s="16" t="n">
        <v>0.117077988914116</v>
      </c>
      <c r="G14" s="16"/>
      <c r="H14" s="16" t="n">
        <v>0.305147833546896</v>
      </c>
      <c r="I14" s="16" t="n">
        <v>0.110830487292554</v>
      </c>
      <c r="J14" s="16"/>
      <c r="K14" s="16" t="n">
        <v>0.102630515809931</v>
      </c>
      <c r="L14" s="16"/>
      <c r="M14" s="16" t="n">
        <v>0.108552442756223</v>
      </c>
      <c r="N14" s="16" t="n">
        <v>0.0382444134367656</v>
      </c>
      <c r="O14" s="16" t="n">
        <v>0.0216558575287933</v>
      </c>
      <c r="P14" s="16" t="n">
        <v>0.0323744707546119</v>
      </c>
      <c r="Q14" s="16"/>
      <c r="R14" s="16" t="n">
        <v>0.133026450848943</v>
      </c>
      <c r="S14" s="16" t="n">
        <v>0</v>
      </c>
      <c r="T14" s="16" t="n">
        <v>0.0461181490869763</v>
      </c>
      <c r="U14" s="16" t="n">
        <v>0.0397934483615438</v>
      </c>
      <c r="V14" s="16" t="n">
        <v>0.177636664701669</v>
      </c>
      <c r="W14" s="16"/>
      <c r="X14" s="16" t="n">
        <v>0</v>
      </c>
      <c r="Y14" s="16" t="n">
        <v>0.0972866647973949</v>
      </c>
      <c r="Z14" s="16" t="n">
        <v>0</v>
      </c>
      <c r="AA14" s="16" t="n">
        <v>0.0833725870604679</v>
      </c>
      <c r="AB14" s="16" t="n">
        <v>0.00222635603315882</v>
      </c>
      <c r="AC14" s="16" t="n">
        <v>0</v>
      </c>
      <c r="AD14" s="16" t="n">
        <v>0.00754145492972217</v>
      </c>
      <c r="AE14" s="16"/>
      <c r="AF14" s="16" t="n">
        <v>0</v>
      </c>
      <c r="AG14" s="16" t="n">
        <v>0.000400818842968049</v>
      </c>
      <c r="AH14" s="16" t="n">
        <v>0</v>
      </c>
      <c r="AI14" s="16" t="n">
        <v>0.134601013191461</v>
      </c>
      <c r="AJ14" s="16" t="n">
        <v>0.0375050137757584</v>
      </c>
      <c r="AK14" s="16" t="n">
        <v>0.138557019808953</v>
      </c>
      <c r="AL14" s="16" t="n">
        <v>0</v>
      </c>
      <c r="AM14" s="16" t="n">
        <v>0.00109641837733115</v>
      </c>
      <c r="AN14" s="16" t="n">
        <v>0</v>
      </c>
      <c r="AO14" s="16" t="n">
        <v>0.000318354056933719</v>
      </c>
      <c r="AP14" s="16" t="n">
        <v>0</v>
      </c>
      <c r="AQ14" s="16"/>
      <c r="AR14" s="16" t="n">
        <v>0.135226135512551</v>
      </c>
      <c r="AS14" s="16" t="n">
        <v>0.0803399227998298</v>
      </c>
      <c r="AT14" s="16" t="n">
        <v>0.0120790217744134</v>
      </c>
    </row>
    <row r="15">
      <c r="B15" s="17" t="s">
        <v>224</v>
      </c>
      <c r="C15" s="23" t="n">
        <v>0.370830576634558</v>
      </c>
      <c r="D15" s="23" t="n">
        <v>0.3439388567802</v>
      </c>
      <c r="E15" s="23" t="n">
        <v>0.814085009844266</v>
      </c>
      <c r="F15" s="23" t="n">
        <v>0.256525835226716</v>
      </c>
      <c r="G15" s="23"/>
      <c r="H15" s="23" t="n">
        <v>0.373464144487202</v>
      </c>
      <c r="I15" s="23" t="n">
        <v>0.330268843258017</v>
      </c>
      <c r="J15" s="23"/>
      <c r="K15" s="23" t="n">
        <v>0.377716250430874</v>
      </c>
      <c r="L15" s="23"/>
      <c r="M15" s="23" t="n">
        <v>0.325464260559052</v>
      </c>
      <c r="N15" s="23" t="n">
        <v>0.62453704345597</v>
      </c>
      <c r="O15" s="23" t="n">
        <v>0.785547170712524</v>
      </c>
      <c r="P15" s="23" t="n">
        <v>0.738230158329135</v>
      </c>
      <c r="Q15" s="23"/>
      <c r="R15" s="23" t="n">
        <v>0.32400603565078</v>
      </c>
      <c r="S15" s="23" t="n">
        <v>0.53260555162994</v>
      </c>
      <c r="T15" s="23" t="n">
        <v>0.504312399183529</v>
      </c>
      <c r="U15" s="23" t="n">
        <v>0.441286382140607</v>
      </c>
      <c r="V15" s="23" t="n">
        <v>0.221749349319156</v>
      </c>
      <c r="W15" s="23"/>
      <c r="X15" s="23" t="n">
        <v>0.320004068049475</v>
      </c>
      <c r="Y15" s="23" t="n">
        <v>0.236807773247393</v>
      </c>
      <c r="Z15" s="23" t="n">
        <v>0.631508179218153</v>
      </c>
      <c r="AA15" s="23" t="n">
        <v>0.632345240268504</v>
      </c>
      <c r="AB15" s="23" t="n">
        <v>0.622384418397857</v>
      </c>
      <c r="AC15" s="23" t="n">
        <v>0.300786467850596</v>
      </c>
      <c r="AD15" s="23" t="n">
        <v>0.883776846710665</v>
      </c>
      <c r="AE15" s="23"/>
      <c r="AF15" s="23" t="n">
        <v>0.534292935831974</v>
      </c>
      <c r="AG15" s="23" t="n">
        <v>0.28021889450971</v>
      </c>
      <c r="AH15" s="23" t="n">
        <v>0.349234323475925</v>
      </c>
      <c r="AI15" s="23" t="n">
        <v>0.190972030105435</v>
      </c>
      <c r="AJ15" s="23" t="n">
        <v>0.24320827908959</v>
      </c>
      <c r="AK15" s="23" t="n">
        <v>0.430670851188019</v>
      </c>
      <c r="AL15" s="23" t="n">
        <v>0.549586144972821</v>
      </c>
      <c r="AM15" s="23" t="n">
        <v>0.364462689528987</v>
      </c>
      <c r="AN15" s="23" t="n">
        <v>0.464577082711332</v>
      </c>
      <c r="AO15" s="23" t="n">
        <v>0.291086211177414</v>
      </c>
      <c r="AP15" s="23" t="n">
        <v>0.857120608192013</v>
      </c>
      <c r="AQ15" s="23"/>
      <c r="AR15" s="23" t="n">
        <v>0.260129592504116</v>
      </c>
      <c r="AS15" s="23" t="n">
        <v>0.727067701220383</v>
      </c>
      <c r="AT15" s="23" t="n">
        <v>0.474177777936874</v>
      </c>
    </row>
    <row r="16">
      <c r="B16" s="17" t="s">
        <v>225</v>
      </c>
      <c r="C16" s="23" t="n">
        <v>0.36358297152052</v>
      </c>
      <c r="D16" s="23" t="n">
        <v>0.393221502758213</v>
      </c>
      <c r="E16" s="23" t="n">
        <v>0.0661380512444066</v>
      </c>
      <c r="F16" s="23" t="n">
        <v>0.438976862176136</v>
      </c>
      <c r="G16" s="23"/>
      <c r="H16" s="23" t="n">
        <v>0.0760447065462426</v>
      </c>
      <c r="I16" s="23" t="n">
        <v>0.414850944046504</v>
      </c>
      <c r="J16" s="23"/>
      <c r="K16" s="23" t="n">
        <v>0.496208551752116</v>
      </c>
      <c r="L16" s="23"/>
      <c r="M16" s="23" t="n">
        <v>0.405685319189831</v>
      </c>
      <c r="N16" s="23" t="n">
        <v>0.10408261791449</v>
      </c>
      <c r="O16" s="23" t="n">
        <v>0.0433117150575866</v>
      </c>
      <c r="P16" s="23" t="n">
        <v>0.0749261434406592</v>
      </c>
      <c r="Q16" s="23"/>
      <c r="R16" s="23" t="n">
        <v>0.532105803395772</v>
      </c>
      <c r="S16" s="23" t="n">
        <v>0.18631880030061</v>
      </c>
      <c r="T16" s="23" t="n">
        <v>0.324848349344664</v>
      </c>
      <c r="U16" s="23" t="n">
        <v>0.280029454471122</v>
      </c>
      <c r="V16" s="23" t="n">
        <v>0.457001263271152</v>
      </c>
      <c r="W16" s="23"/>
      <c r="X16" s="23" t="n">
        <v>0.434498574001774</v>
      </c>
      <c r="Y16" s="23" t="n">
        <v>0.467506174110401</v>
      </c>
      <c r="Z16" s="23" t="n">
        <v>0.352065501058901</v>
      </c>
      <c r="AA16" s="23" t="n">
        <v>0.171138501524686</v>
      </c>
      <c r="AB16" s="23" t="n">
        <v>0.256124838109923</v>
      </c>
      <c r="AC16" s="23" t="n">
        <v>0.106336703080924</v>
      </c>
      <c r="AD16" s="23" t="n">
        <v>0.00855787343298033</v>
      </c>
      <c r="AE16" s="23"/>
      <c r="AF16" s="23" t="n">
        <v>0.00125905419175868</v>
      </c>
      <c r="AG16" s="23" t="n">
        <v>0.717416065937511</v>
      </c>
      <c r="AH16" s="23" t="n">
        <v>0.433227029839416</v>
      </c>
      <c r="AI16" s="23" t="n">
        <v>0.43246817840096</v>
      </c>
      <c r="AJ16" s="23" t="n">
        <v>0.512094927894488</v>
      </c>
      <c r="AK16" s="23" t="n">
        <v>0.27935599648168</v>
      </c>
      <c r="AL16" s="23" t="n">
        <v>0.225368596068426</v>
      </c>
      <c r="AM16" s="23" t="n">
        <v>0.210669497972005</v>
      </c>
      <c r="AN16" s="23" t="n">
        <v>0.468215303910829</v>
      </c>
      <c r="AO16" s="23" t="n">
        <v>0.708277080708718</v>
      </c>
      <c r="AP16" s="23" t="n">
        <v>0.142461664958863</v>
      </c>
      <c r="AQ16" s="23"/>
      <c r="AR16" s="23" t="n">
        <v>0.444432513495541</v>
      </c>
      <c r="AS16" s="23" t="n">
        <v>0.0879593592018413</v>
      </c>
      <c r="AT16" s="23" t="n">
        <v>0.296268200795378</v>
      </c>
    </row>
    <row r="17">
      <c r="B17" s="17" t="s">
        <v>123</v>
      </c>
      <c r="C17" s="24" t="n">
        <v>0.00724760511403794</v>
      </c>
      <c r="D17" s="24" t="n">
        <v>-0.0492826459780134</v>
      </c>
      <c r="E17" s="24" t="n">
        <v>0.747946958599859</v>
      </c>
      <c r="F17" s="24" t="n">
        <v>-0.18245102694942</v>
      </c>
      <c r="G17" s="24"/>
      <c r="H17" s="24" t="n">
        <v>0.297419437940959</v>
      </c>
      <c r="I17" s="24" t="n">
        <v>-0.0845821007884873</v>
      </c>
      <c r="J17" s="24"/>
      <c r="K17" s="24" t="n">
        <v>-0.118492301321242</v>
      </c>
      <c r="L17" s="24"/>
      <c r="M17" s="24" t="n">
        <v>-0.080221058630779</v>
      </c>
      <c r="N17" s="24" t="n">
        <v>0.52045442554148</v>
      </c>
      <c r="O17" s="24" t="n">
        <v>0.742235455654937</v>
      </c>
      <c r="P17" s="24" t="n">
        <v>0.663304014888476</v>
      </c>
      <c r="Q17" s="24"/>
      <c r="R17" s="24" t="n">
        <v>-0.208099767744992</v>
      </c>
      <c r="S17" s="24" t="n">
        <v>0.34628675132933</v>
      </c>
      <c r="T17" s="24" t="n">
        <v>0.179464049838865</v>
      </c>
      <c r="U17" s="24" t="n">
        <v>0.161256927669485</v>
      </c>
      <c r="V17" s="24" t="n">
        <v>-0.235251913951996</v>
      </c>
      <c r="W17" s="24"/>
      <c r="X17" s="24" t="n">
        <v>-0.114494505952299</v>
      </c>
      <c r="Y17" s="24" t="n">
        <v>-0.230698400863007</v>
      </c>
      <c r="Z17" s="24" t="n">
        <v>0.279442678159252</v>
      </c>
      <c r="AA17" s="24" t="n">
        <v>0.461206738743818</v>
      </c>
      <c r="AB17" s="24" t="n">
        <v>0.366259580287934</v>
      </c>
      <c r="AC17" s="24" t="n">
        <v>0.194449764769673</v>
      </c>
      <c r="AD17" s="24" t="n">
        <v>0.875218973277684</v>
      </c>
      <c r="AE17" s="24"/>
      <c r="AF17" s="24" t="n">
        <v>0.533033881640215</v>
      </c>
      <c r="AG17" s="24" t="n">
        <v>-0.437197171427801</v>
      </c>
      <c r="AH17" s="24" t="n">
        <v>-0.0839927063634907</v>
      </c>
      <c r="AI17" s="24" t="n">
        <v>-0.241496148295525</v>
      </c>
      <c r="AJ17" s="24" t="n">
        <v>-0.268886648804898</v>
      </c>
      <c r="AK17" s="24" t="n">
        <v>0.151314854706338</v>
      </c>
      <c r="AL17" s="24" t="n">
        <v>0.324217548904395</v>
      </c>
      <c r="AM17" s="24" t="n">
        <v>0.153793191556982</v>
      </c>
      <c r="AN17" s="24" t="n">
        <v>-0.00363822119949714</v>
      </c>
      <c r="AO17" s="24" t="n">
        <v>-0.417190869531304</v>
      </c>
      <c r="AP17" s="24" t="n">
        <v>0.71465894323315</v>
      </c>
      <c r="AQ17" s="24"/>
      <c r="AR17" s="24" t="n">
        <v>-0.184302920991425</v>
      </c>
      <c r="AS17" s="24" t="n">
        <v>0.639108342018541</v>
      </c>
      <c r="AT17" s="24" t="n">
        <v>0.177909577141496</v>
      </c>
    </row>
    <row r="18">
      <c r="B18" s="18"/>
    </row>
    <row r="19">
      <c r="B19" t="s">
        <v>72</v>
      </c>
    </row>
    <row r="20">
      <c r="B20" t="s">
        <v>73</v>
      </c>
    </row>
    <row r="22">
      <c r="B22"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268</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227</v>
      </c>
      <c r="C9" s="16" t="n">
        <v>0.428669086266336</v>
      </c>
      <c r="D9" s="16" t="n">
        <v>0.391335914337164</v>
      </c>
      <c r="E9" s="16" t="n">
        <v>0.0151319134184348</v>
      </c>
      <c r="F9" s="16" t="n">
        <v>0.542364455892838</v>
      </c>
      <c r="G9" s="16"/>
      <c r="H9" s="16" t="n">
        <v>0.267020071278352</v>
      </c>
      <c r="I9" s="16" t="n">
        <v>0.500074902690764</v>
      </c>
      <c r="J9" s="16"/>
      <c r="K9" s="16" t="n">
        <v>0.496127685629237</v>
      </c>
      <c r="L9" s="16"/>
      <c r="M9" s="16" t="n">
        <v>0.48099046633949</v>
      </c>
      <c r="N9" s="16" t="n">
        <v>0.0961316180399454</v>
      </c>
      <c r="O9" s="16" t="n">
        <v>0.0649675725863798</v>
      </c>
      <c r="P9" s="16" t="n">
        <v>0.064429768629877</v>
      </c>
      <c r="Q9" s="16"/>
      <c r="R9" s="16" t="n">
        <v>0.532105803395772</v>
      </c>
      <c r="S9" s="16" t="n">
        <v>0.177383012316945</v>
      </c>
      <c r="T9" s="16" t="n">
        <v>0.30958105678094</v>
      </c>
      <c r="U9" s="16" t="n">
        <v>0.398868036546102</v>
      </c>
      <c r="V9" s="16" t="n">
        <v>0.565192597990854</v>
      </c>
      <c r="W9" s="16"/>
      <c r="X9" s="16" t="n">
        <v>0.455630635989924</v>
      </c>
      <c r="Y9" s="16" t="n">
        <v>0.649231692889032</v>
      </c>
      <c r="Z9" s="16" t="n">
        <v>0.344729212418755</v>
      </c>
      <c r="AA9" s="16" t="n">
        <v>0.342715533145825</v>
      </c>
      <c r="AB9" s="16" t="n">
        <v>0.164670677684626</v>
      </c>
      <c r="AC9" s="16" t="n">
        <v>0.0558960198513094</v>
      </c>
      <c r="AD9" s="16" t="n">
        <v>0.0735989486163001</v>
      </c>
      <c r="AE9" s="16"/>
      <c r="AF9" s="16" t="n">
        <v>0.866084479489274</v>
      </c>
      <c r="AG9" s="16" t="n">
        <v>0.718943190974003</v>
      </c>
      <c r="AH9" s="16" t="n">
        <v>0.650131373998485</v>
      </c>
      <c r="AI9" s="16" t="n">
        <v>0.435309153316341</v>
      </c>
      <c r="AJ9" s="16" t="n">
        <v>0.654394300388386</v>
      </c>
      <c r="AK9" s="16" t="n">
        <v>0.419413989484801</v>
      </c>
      <c r="AL9" s="16" t="n">
        <v>0.414299682498235</v>
      </c>
      <c r="AM9" s="16" t="n">
        <v>0.0809584246565122</v>
      </c>
      <c r="AN9" s="16" t="n">
        <v>0.428779230975025</v>
      </c>
      <c r="AO9" s="16" t="n">
        <v>0.56981431663591</v>
      </c>
      <c r="AP9" s="16" t="n">
        <v>0.142461664958863</v>
      </c>
      <c r="AQ9" s="16"/>
      <c r="AR9" s="16" t="n">
        <v>0.547414309860273</v>
      </c>
      <c r="AS9" s="16" t="n">
        <v>0.0873130319354475</v>
      </c>
      <c r="AT9" s="16" t="n">
        <v>0.296268200795378</v>
      </c>
    </row>
    <row r="10">
      <c r="B10" s="17" t="s">
        <v>229</v>
      </c>
      <c r="C10" s="16" t="n">
        <v>0.188334966954536</v>
      </c>
      <c r="D10" s="16" t="n">
        <v>0.338266102304982</v>
      </c>
      <c r="E10" s="16" t="n">
        <v>0.340421282878826</v>
      </c>
      <c r="F10" s="16" t="n">
        <v>0.131129870076092</v>
      </c>
      <c r="G10" s="16"/>
      <c r="H10" s="16" t="n">
        <v>0.284469443167591</v>
      </c>
      <c r="I10" s="16" t="n">
        <v>0.162306751107576</v>
      </c>
      <c r="J10" s="16"/>
      <c r="K10" s="16" t="n">
        <v>0.156003607894457</v>
      </c>
      <c r="L10" s="16"/>
      <c r="M10" s="16" t="n">
        <v>0.180743538854707</v>
      </c>
      <c r="N10" s="16" t="n">
        <v>0.17978047839747</v>
      </c>
      <c r="O10" s="16" t="n">
        <v>0.394782168915645</v>
      </c>
      <c r="P10" s="16" t="n">
        <v>0.360753193176094</v>
      </c>
      <c r="Q10" s="16"/>
      <c r="R10" s="16" t="n">
        <v>0.0133307394675574</v>
      </c>
      <c r="S10" s="16" t="n">
        <v>0.106470768350911</v>
      </c>
      <c r="T10" s="16" t="n">
        <v>0.164020307978794</v>
      </c>
      <c r="U10" s="16" t="n">
        <v>0.229743457499735</v>
      </c>
      <c r="V10" s="16" t="n">
        <v>0.232154336536575</v>
      </c>
      <c r="W10" s="16"/>
      <c r="X10" s="16" t="n">
        <v>0.154821087656871</v>
      </c>
      <c r="Y10" s="16" t="n">
        <v>0.100442951068953</v>
      </c>
      <c r="Z10" s="16" t="n">
        <v>0.403069741355935</v>
      </c>
      <c r="AA10" s="16" t="n">
        <v>0.32406965477483</v>
      </c>
      <c r="AB10" s="16" t="n">
        <v>0.315426818874052</v>
      </c>
      <c r="AC10" s="16" t="n">
        <v>0.75463412254896</v>
      </c>
      <c r="AD10" s="16" t="n">
        <v>0.0721385867380925</v>
      </c>
      <c r="AE10" s="16"/>
      <c r="AF10" s="16" t="n">
        <v>0.0366013582517399</v>
      </c>
      <c r="AG10" s="16" t="n">
        <v>0.0210928912943466</v>
      </c>
      <c r="AH10" s="16" t="n">
        <v>0.0452711295053309</v>
      </c>
      <c r="AI10" s="16" t="n">
        <v>0.226365219706715</v>
      </c>
      <c r="AJ10" s="16" t="n">
        <v>0.0936620436220102</v>
      </c>
      <c r="AK10" s="16" t="n">
        <v>0.241119019157789</v>
      </c>
      <c r="AL10" s="16" t="n">
        <v>0.269903765099019</v>
      </c>
      <c r="AM10" s="16" t="n">
        <v>0.288425025850578</v>
      </c>
      <c r="AN10" s="16" t="n">
        <v>0.209972263278873</v>
      </c>
      <c r="AO10" s="16" t="n">
        <v>0.0116824221687527</v>
      </c>
      <c r="AP10" s="16" t="n">
        <v>0.544240261859579</v>
      </c>
      <c r="AQ10" s="16"/>
      <c r="AR10" s="16" t="n">
        <v>0.119890283277299</v>
      </c>
      <c r="AS10" s="16" t="n">
        <v>0.206282617545054</v>
      </c>
      <c r="AT10" s="16" t="n">
        <v>0.359143749255683</v>
      </c>
    </row>
    <row r="11">
      <c r="B11" s="17" t="s">
        <v>267</v>
      </c>
      <c r="C11" s="16" t="n">
        <v>0.153013246045537</v>
      </c>
      <c r="D11" s="16" t="n">
        <v>0.19373400988417</v>
      </c>
      <c r="E11" s="16" t="n">
        <v>0.269275130099355</v>
      </c>
      <c r="F11" s="16" t="n">
        <v>0.117633349523648</v>
      </c>
      <c r="G11" s="16"/>
      <c r="H11" s="16" t="n">
        <v>0.265043347240375</v>
      </c>
      <c r="I11" s="16" t="n">
        <v>0.17133648772736</v>
      </c>
      <c r="J11" s="16"/>
      <c r="K11" s="16" t="n">
        <v>0.0495326819129674</v>
      </c>
      <c r="L11" s="16"/>
      <c r="M11" s="16" t="n">
        <v>0.140729543394126</v>
      </c>
      <c r="N11" s="16" t="n">
        <v>0.227415130799595</v>
      </c>
      <c r="O11" s="16" t="n">
        <v>0.222219634152158</v>
      </c>
      <c r="P11" s="16" t="n">
        <v>0.344187963725854</v>
      </c>
      <c r="Q11" s="16"/>
      <c r="R11" s="16" t="n">
        <v>0.302285149483694</v>
      </c>
      <c r="S11" s="16" t="n">
        <v>0.286301622217505</v>
      </c>
      <c r="T11" s="16" t="n">
        <v>0.195853328732931</v>
      </c>
      <c r="U11" s="16" t="n">
        <v>0.0427138431511039</v>
      </c>
      <c r="V11" s="16" t="n">
        <v>0.13498277428268</v>
      </c>
      <c r="W11" s="16"/>
      <c r="X11" s="16" t="n">
        <v>0.265427219691367</v>
      </c>
      <c r="Y11" s="16" t="n">
        <v>0.0187733087545014</v>
      </c>
      <c r="Z11" s="16" t="n">
        <v>0.176450668495802</v>
      </c>
      <c r="AA11" s="16" t="n">
        <v>0.0447683382742681</v>
      </c>
      <c r="AB11" s="16" t="n">
        <v>0.101453167098844</v>
      </c>
      <c r="AC11" s="16" t="n">
        <v>0.120574119437394</v>
      </c>
      <c r="AD11" s="16" t="n">
        <v>0.755838588701268</v>
      </c>
      <c r="AE11" s="16"/>
      <c r="AF11" s="16" t="n">
        <v>0.0938504859392703</v>
      </c>
      <c r="AG11" s="16" t="n">
        <v>0.0670282866244011</v>
      </c>
      <c r="AH11" s="16" t="n">
        <v>0.257239986957495</v>
      </c>
      <c r="AI11" s="16" t="n">
        <v>0.0742783918761714</v>
      </c>
      <c r="AJ11" s="16" t="n">
        <v>0.0447717558739108</v>
      </c>
      <c r="AK11" s="16" t="n">
        <v>0.182827149187827</v>
      </c>
      <c r="AL11" s="16" t="n">
        <v>0.26535658927944</v>
      </c>
      <c r="AM11" s="16" t="n">
        <v>0.0794225623119098</v>
      </c>
      <c r="AN11" s="16" t="n">
        <v>0.179155861379863</v>
      </c>
      <c r="AO11" s="16" t="n">
        <v>0.386292956568368</v>
      </c>
      <c r="AP11" s="16" t="n">
        <v>0.145523542889579</v>
      </c>
      <c r="AQ11" s="16"/>
      <c r="AR11" s="16" t="n">
        <v>0.103248815305864</v>
      </c>
      <c r="AS11" s="16" t="n">
        <v>0.288652854405631</v>
      </c>
      <c r="AT11" s="16" t="n">
        <v>0.212420571380884</v>
      </c>
    </row>
    <row r="12">
      <c r="B12" s="17" t="s">
        <v>228</v>
      </c>
      <c r="C12" s="16" t="n">
        <v>0.132216071353245</v>
      </c>
      <c r="D12" s="16" t="n">
        <v>0.112212279261807</v>
      </c>
      <c r="E12" s="16" t="n">
        <v>0.306621525761927</v>
      </c>
      <c r="F12" s="16" t="n">
        <v>0.0883058928273657</v>
      </c>
      <c r="G12" s="16"/>
      <c r="H12" s="16" t="n">
        <v>0.0736969066291203</v>
      </c>
      <c r="I12" s="16" t="n">
        <v>0.1062149974404</v>
      </c>
      <c r="J12" s="16"/>
      <c r="K12" s="16" t="n">
        <v>0.188639730824079</v>
      </c>
      <c r="L12" s="16"/>
      <c r="M12" s="16" t="n">
        <v>0.100715547933544</v>
      </c>
      <c r="N12" s="16" t="n">
        <v>0.323404055149251</v>
      </c>
      <c r="O12" s="16" t="n">
        <v>0.369230929979324</v>
      </c>
      <c r="P12" s="16" t="n">
        <v>0.394332577412318</v>
      </c>
      <c r="Q12" s="16"/>
      <c r="R12" s="16" t="n">
        <v>0.00493805872610336</v>
      </c>
      <c r="S12" s="16" t="n">
        <v>0.411370358247101</v>
      </c>
      <c r="T12" s="16" t="n">
        <v>0.16069192510007</v>
      </c>
      <c r="U12" s="16" t="n">
        <v>0.0994909024098439</v>
      </c>
      <c r="V12" s="16" t="n">
        <v>0.0843870802916371</v>
      </c>
      <c r="W12" s="16"/>
      <c r="X12" s="16" t="n">
        <v>0.122565416625878</v>
      </c>
      <c r="Y12" s="16" t="n">
        <v>0.128377416009409</v>
      </c>
      <c r="Z12" s="16" t="n">
        <v>0.18502914217668</v>
      </c>
      <c r="AA12" s="16" t="n">
        <v>0.205482204917568</v>
      </c>
      <c r="AB12" s="16" t="n">
        <v>0.211575197731642</v>
      </c>
      <c r="AC12" s="16" t="n">
        <v>0.168539999296217</v>
      </c>
      <c r="AD12" s="16" t="n">
        <v>0.0842298254450474</v>
      </c>
      <c r="AE12" s="16"/>
      <c r="AF12" s="16" t="n">
        <v>0.0323043928366172</v>
      </c>
      <c r="AG12" s="16" t="n">
        <v>0.0205530386934092</v>
      </c>
      <c r="AH12" s="16" t="n">
        <v>0.0850222772390609</v>
      </c>
      <c r="AI12" s="16" t="n">
        <v>0.0838028520760442</v>
      </c>
      <c r="AJ12" s="16" t="n">
        <v>0.0344754513553933</v>
      </c>
      <c r="AK12" s="16" t="n">
        <v>0.138906566005972</v>
      </c>
      <c r="AL12" s="16" t="n">
        <v>0.291248292052877</v>
      </c>
      <c r="AM12" s="16" t="n">
        <v>0.278421148905341</v>
      </c>
      <c r="AN12" s="16" t="n">
        <v>0.204896721955399</v>
      </c>
      <c r="AO12" s="16" t="n">
        <v>0.142811389230281</v>
      </c>
      <c r="AP12" s="16" t="n">
        <v>0.159459019509543</v>
      </c>
      <c r="AQ12" s="16"/>
      <c r="AR12" s="16" t="n">
        <v>0.088902618947547</v>
      </c>
      <c r="AS12" s="16" t="n">
        <v>0.416276177057947</v>
      </c>
      <c r="AT12" s="16" t="n">
        <v>0.0961969795535761</v>
      </c>
    </row>
    <row r="13">
      <c r="B13" s="17" t="s">
        <v>230</v>
      </c>
      <c r="C13" s="16" t="n">
        <v>0.11918665631219</v>
      </c>
      <c r="D13" s="16" t="n">
        <v>0.348641742800935</v>
      </c>
      <c r="E13" s="16" t="n">
        <v>0.196726136646797</v>
      </c>
      <c r="F13" s="16" t="n">
        <v>0.0727298839628969</v>
      </c>
      <c r="G13" s="16"/>
      <c r="H13" s="16" t="n">
        <v>0.288455815258835</v>
      </c>
      <c r="I13" s="16" t="n">
        <v>0.144462307439803</v>
      </c>
      <c r="J13" s="16"/>
      <c r="K13" s="16" t="n">
        <v>0.0745128731077847</v>
      </c>
      <c r="L13" s="16"/>
      <c r="M13" s="16" t="n">
        <v>0.0977945645919857</v>
      </c>
      <c r="N13" s="16" t="n">
        <v>0.235366130674139</v>
      </c>
      <c r="O13" s="16" t="n">
        <v>0.310264484800928</v>
      </c>
      <c r="P13" s="16" t="n">
        <v>0.351548102057854</v>
      </c>
      <c r="Q13" s="16"/>
      <c r="R13" s="16" t="n">
        <v>0.0143137980779306</v>
      </c>
      <c r="S13" s="16" t="n">
        <v>0.202781554174805</v>
      </c>
      <c r="T13" s="16" t="n">
        <v>0.107696885709175</v>
      </c>
      <c r="U13" s="16" t="n">
        <v>0.135807599980252</v>
      </c>
      <c r="V13" s="16" t="n">
        <v>0.11223206683149</v>
      </c>
      <c r="W13" s="16"/>
      <c r="X13" s="16" t="n">
        <v>0.137577594631987</v>
      </c>
      <c r="Y13" s="16" t="n">
        <v>0.108420275122936</v>
      </c>
      <c r="Z13" s="16" t="n">
        <v>0.169773198889812</v>
      </c>
      <c r="AA13" s="16" t="n">
        <v>0.0297766518661627</v>
      </c>
      <c r="AB13" s="16" t="n">
        <v>0.304195059918089</v>
      </c>
      <c r="AC13" s="16" t="n">
        <v>0.0504264743986324</v>
      </c>
      <c r="AD13" s="16" t="n">
        <v>0.100408997319569</v>
      </c>
      <c r="AE13" s="16"/>
      <c r="AF13" s="16" t="n">
        <v>0.0218166518812211</v>
      </c>
      <c r="AG13" s="16" t="n">
        <v>0.0571873880068423</v>
      </c>
      <c r="AH13" s="16" t="n">
        <v>0.0432507882510224</v>
      </c>
      <c r="AI13" s="16" t="n">
        <v>0.128506469034656</v>
      </c>
      <c r="AJ13" s="16" t="n">
        <v>0.0466548178637399</v>
      </c>
      <c r="AK13" s="16" t="n">
        <v>0.161534710338353</v>
      </c>
      <c r="AL13" s="16" t="n">
        <v>0.276253087501518</v>
      </c>
      <c r="AM13" s="16" t="n">
        <v>0.221520205477607</v>
      </c>
      <c r="AN13" s="16" t="n">
        <v>0.0466359376477775</v>
      </c>
      <c r="AO13" s="16" t="n">
        <v>0.120413142477636</v>
      </c>
      <c r="AP13" s="16" t="n">
        <v>0.00452133216156622</v>
      </c>
      <c r="AQ13" s="16"/>
      <c r="AR13" s="16" t="n">
        <v>0.135887219824993</v>
      </c>
      <c r="AS13" s="16" t="n">
        <v>0.136946031289459</v>
      </c>
      <c r="AT13" s="16" t="n">
        <v>0.0658098924774694</v>
      </c>
    </row>
    <row r="14">
      <c r="B14" s="17" t="s">
        <v>232</v>
      </c>
      <c r="C14" s="16" t="n">
        <v>0.118059518006807</v>
      </c>
      <c r="D14" s="16" t="n">
        <v>0.18918911767198</v>
      </c>
      <c r="E14" s="16" t="n">
        <v>0.227821047198915</v>
      </c>
      <c r="F14" s="16" t="n">
        <v>0.08096412083416</v>
      </c>
      <c r="G14" s="16"/>
      <c r="H14" s="16" t="n">
        <v>0.0338891990171251</v>
      </c>
      <c r="I14" s="16" t="n">
        <v>0.0905389867320707</v>
      </c>
      <c r="J14" s="16"/>
      <c r="K14" s="16" t="n">
        <v>0.0874728096378262</v>
      </c>
      <c r="L14" s="16"/>
      <c r="M14" s="16" t="n">
        <v>0.0967243696233249</v>
      </c>
      <c r="N14" s="16" t="n">
        <v>0.234034400398547</v>
      </c>
      <c r="O14" s="16" t="n">
        <v>0.303331937444059</v>
      </c>
      <c r="P14" s="16" t="n">
        <v>0.368389122141976</v>
      </c>
      <c r="Q14" s="16"/>
      <c r="R14" s="16" t="n">
        <v>0.0301135669085397</v>
      </c>
      <c r="S14" s="16" t="n">
        <v>0.0275988636283016</v>
      </c>
      <c r="T14" s="16" t="n">
        <v>0.213005203445223</v>
      </c>
      <c r="U14" s="16" t="n">
        <v>0.201710790886235</v>
      </c>
      <c r="V14" s="16" t="n">
        <v>0.0570219106536407</v>
      </c>
      <c r="W14" s="16"/>
      <c r="X14" s="16" t="n">
        <v>0.128630160226574</v>
      </c>
      <c r="Y14" s="16" t="n">
        <v>0.0870071872364358</v>
      </c>
      <c r="Z14" s="16" t="n">
        <v>0.288991215236171</v>
      </c>
      <c r="AA14" s="16" t="n">
        <v>0.0193439007635227</v>
      </c>
      <c r="AB14" s="16" t="n">
        <v>0.282725429472378</v>
      </c>
      <c r="AC14" s="16" t="n">
        <v>0.0866486544133635</v>
      </c>
      <c r="AD14" s="16" t="n">
        <v>0.0856560429096505</v>
      </c>
      <c r="AE14" s="16"/>
      <c r="AF14" s="16" t="n">
        <v>0.0992994333276285</v>
      </c>
      <c r="AG14" s="16" t="n">
        <v>0.0123774043034697</v>
      </c>
      <c r="AH14" s="16" t="n">
        <v>0.269586192426574</v>
      </c>
      <c r="AI14" s="16" t="n">
        <v>0.105410743371</v>
      </c>
      <c r="AJ14" s="16" t="n">
        <v>0.0560565494760131</v>
      </c>
      <c r="AK14" s="16" t="n">
        <v>0.0516371848866111</v>
      </c>
      <c r="AL14" s="16" t="n">
        <v>0.26124663743974</v>
      </c>
      <c r="AM14" s="16" t="n">
        <v>0.418421026114362</v>
      </c>
      <c r="AN14" s="16" t="n">
        <v>0.142185915815964</v>
      </c>
      <c r="AO14" s="16" t="n">
        <v>0.0202095284012831</v>
      </c>
      <c r="AP14" s="16" t="n">
        <v>0.0101926918624093</v>
      </c>
      <c r="AQ14" s="16"/>
      <c r="AR14" s="16" t="n">
        <v>0.0634309632140903</v>
      </c>
      <c r="AS14" s="16" t="n">
        <v>0.247987028627236</v>
      </c>
      <c r="AT14" s="16" t="n">
        <v>0.193298246157313</v>
      </c>
    </row>
    <row r="15">
      <c r="B15" s="17" t="s">
        <v>92</v>
      </c>
      <c r="C15" s="16" t="n">
        <v>0.0704570700084722</v>
      </c>
      <c r="D15" s="16" t="n">
        <v>0.0150257869969841</v>
      </c>
      <c r="E15" s="16" t="n">
        <v>0.01592796125521</v>
      </c>
      <c r="F15" s="16" t="n">
        <v>0.0911566874289304</v>
      </c>
      <c r="G15" s="16"/>
      <c r="H15" s="16" t="n">
        <v>0.298512895091373</v>
      </c>
      <c r="I15" s="16" t="n">
        <v>0.0701387575548078</v>
      </c>
      <c r="J15" s="16"/>
      <c r="K15" s="16" t="n">
        <v>0.0417475624702106</v>
      </c>
      <c r="L15" s="16"/>
      <c r="M15" s="16" t="n">
        <v>0.0762788082635117</v>
      </c>
      <c r="N15" s="16" t="n">
        <v>0.0302934135622208</v>
      </c>
      <c r="O15" s="16" t="n">
        <v>0.0368691682854284</v>
      </c>
      <c r="P15" s="16" t="n">
        <v>0.0428708455653942</v>
      </c>
      <c r="Q15" s="16"/>
      <c r="R15" s="16" t="n">
        <v>0.133026450848943</v>
      </c>
      <c r="S15" s="16" t="n">
        <v>0</v>
      </c>
      <c r="T15" s="16" t="n">
        <v>0.0936332581315277</v>
      </c>
      <c r="U15" s="16" t="n">
        <v>0.00145375061878085</v>
      </c>
      <c r="V15" s="16" t="n">
        <v>0.101525852908274</v>
      </c>
      <c r="W15" s="16"/>
      <c r="X15" s="16" t="n">
        <v>0.0000681297507711179</v>
      </c>
      <c r="Y15" s="16" t="n">
        <v>0.0467353443312104</v>
      </c>
      <c r="Z15" s="16" t="n">
        <v>0</v>
      </c>
      <c r="AA15" s="16" t="n">
        <v>0.0831533220122414</v>
      </c>
      <c r="AB15" s="16" t="n">
        <v>0.00955155588255135</v>
      </c>
      <c r="AC15" s="16" t="n">
        <v>0.00152320507075219</v>
      </c>
      <c r="AD15" s="16" t="n">
        <v>0.00386723083372059</v>
      </c>
      <c r="AE15" s="16"/>
      <c r="AF15" s="16" t="n">
        <v>0.00125905419175868</v>
      </c>
      <c r="AG15" s="16" t="n">
        <v>0</v>
      </c>
      <c r="AH15" s="16" t="n">
        <v>0</v>
      </c>
      <c r="AI15" s="16" t="n">
        <v>0.0091230783803394</v>
      </c>
      <c r="AJ15" s="16" t="n">
        <v>0.160116782611959</v>
      </c>
      <c r="AK15" s="16" t="n">
        <v>0.069563549680365</v>
      </c>
      <c r="AL15" s="16" t="n">
        <v>0</v>
      </c>
      <c r="AM15" s="16" t="n">
        <v>0</v>
      </c>
      <c r="AN15" s="16" t="n">
        <v>0</v>
      </c>
      <c r="AO15" s="16" t="n">
        <v>0.000318354056933719</v>
      </c>
      <c r="AP15" s="16" t="n">
        <v>0</v>
      </c>
      <c r="AQ15" s="16"/>
      <c r="AR15" s="16" t="n">
        <v>0.0895509173912875</v>
      </c>
      <c r="AS15" s="16" t="n">
        <v>0.0809862500662236</v>
      </c>
      <c r="AT15" s="16" t="n">
        <v>0.0145968809370413</v>
      </c>
    </row>
    <row r="16">
      <c r="B16" s="17" t="s">
        <v>235</v>
      </c>
      <c r="C16" s="22" t="n">
        <v>0.0317348597469176</v>
      </c>
      <c r="D16" s="22" t="n">
        <v>0.0100961768807458</v>
      </c>
      <c r="E16" s="22" t="n">
        <v>0.0578690431306703</v>
      </c>
      <c r="F16" s="22" t="n">
        <v>0.0272615854991539</v>
      </c>
      <c r="G16" s="22"/>
      <c r="H16" s="22" t="n">
        <v>0.0121215769196321</v>
      </c>
      <c r="I16" s="22" t="n">
        <v>0.0297683295733126</v>
      </c>
      <c r="J16" s="22"/>
      <c r="K16" s="22" t="n">
        <v>0.0394099253501573</v>
      </c>
      <c r="L16" s="22"/>
      <c r="M16" s="22" t="n">
        <v>0.0332472956065638</v>
      </c>
      <c r="N16" s="22" t="n">
        <v>0.00795099987454486</v>
      </c>
      <c r="O16" s="22" t="n">
        <v>0.0629104078064601</v>
      </c>
      <c r="P16" s="22" t="n">
        <v>0.0384721154643801</v>
      </c>
      <c r="Q16" s="22"/>
      <c r="R16" s="22" t="n">
        <v>0</v>
      </c>
      <c r="S16" s="22" t="n">
        <v>0</v>
      </c>
      <c r="T16" s="22" t="n">
        <v>0.0454793184033884</v>
      </c>
      <c r="U16" s="22" t="n">
        <v>0.0900042419247914</v>
      </c>
      <c r="V16" s="22" t="n">
        <v>0.00307197991576572</v>
      </c>
      <c r="W16" s="22"/>
      <c r="X16" s="22" t="n">
        <v>0</v>
      </c>
      <c r="Y16" s="22" t="n">
        <v>0.0476564446361576</v>
      </c>
      <c r="Z16" s="22" t="n">
        <v>0.0172670705146611</v>
      </c>
      <c r="AA16" s="22" t="n">
        <v>0.00138791632771561</v>
      </c>
      <c r="AB16" s="22" t="n">
        <v>0.12703128191112</v>
      </c>
      <c r="AC16" s="22" t="n">
        <v>0.0367348880049077</v>
      </c>
      <c r="AD16" s="22" t="n">
        <v>0.00534204927366648</v>
      </c>
      <c r="AE16" s="22"/>
      <c r="AF16" s="22" t="n">
        <v>0</v>
      </c>
      <c r="AG16" s="22" t="n">
        <v>0.149504309087943</v>
      </c>
      <c r="AH16" s="22" t="n">
        <v>0</v>
      </c>
      <c r="AI16" s="22" t="n">
        <v>0.137253845562144</v>
      </c>
      <c r="AJ16" s="22" t="n">
        <v>0.00814204687696438</v>
      </c>
      <c r="AK16" s="22" t="n">
        <v>0.0414267003071239</v>
      </c>
      <c r="AL16" s="22" t="n">
        <v>0.000551558811439841</v>
      </c>
      <c r="AM16" s="22" t="n">
        <v>0.0021928367546623</v>
      </c>
      <c r="AN16" s="22" t="n">
        <v>0.0278048195766054</v>
      </c>
      <c r="AO16" s="22" t="n">
        <v>0</v>
      </c>
      <c r="AP16" s="22" t="n">
        <v>0</v>
      </c>
      <c r="AQ16" s="22"/>
      <c r="AR16" s="22" t="n">
        <v>0.0319254005052619</v>
      </c>
      <c r="AS16" s="22" t="n">
        <v>0.0805553652219611</v>
      </c>
      <c r="AT16" s="22" t="n">
        <v>0.0054334933925973</v>
      </c>
    </row>
    <row r="17">
      <c r="B17" s="18"/>
    </row>
    <row r="18">
      <c r="B18" t="s">
        <v>72</v>
      </c>
    </row>
    <row r="19">
      <c r="B19" t="s">
        <v>73</v>
      </c>
    </row>
    <row r="21">
      <c r="B21"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269</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227</v>
      </c>
      <c r="C9" s="16" t="n">
        <v>0.309778142640443</v>
      </c>
      <c r="D9" s="16" t="n">
        <v>0.384889965724821</v>
      </c>
      <c r="E9" s="16" t="n">
        <v>0.00205585625248748</v>
      </c>
      <c r="F9" s="16" t="n">
        <v>0.382754068506003</v>
      </c>
      <c r="G9" s="16"/>
      <c r="H9" s="16" t="n">
        <v>0.0251773829186395</v>
      </c>
      <c r="I9" s="16" t="n">
        <v>0.355977674387909</v>
      </c>
      <c r="J9" s="16"/>
      <c r="K9" s="16" t="n">
        <v>0.397408845389747</v>
      </c>
      <c r="L9" s="16"/>
      <c r="M9" s="16" t="n">
        <v>0.350922267254793</v>
      </c>
      <c r="N9" s="16" t="n">
        <v>0.0397549993727243</v>
      </c>
      <c r="O9" s="16" t="n">
        <v>0.0433117150575866</v>
      </c>
      <c r="P9" s="16" t="n">
        <v>0.0545141594371678</v>
      </c>
      <c r="Q9" s="16"/>
      <c r="R9" s="16" t="n">
        <v>0.399079352546829</v>
      </c>
      <c r="S9" s="16" t="n">
        <v>0.0886915061584725</v>
      </c>
      <c r="T9" s="16" t="n">
        <v>0.263462907693964</v>
      </c>
      <c r="U9" s="16" t="n">
        <v>0.31704229495226</v>
      </c>
      <c r="V9" s="16" t="n">
        <v>0.377343178942602</v>
      </c>
      <c r="W9" s="16"/>
      <c r="X9" s="16" t="n">
        <v>0.354054599055599</v>
      </c>
      <c r="Y9" s="16" t="n">
        <v>0.509025659895401</v>
      </c>
      <c r="Z9" s="16" t="n">
        <v>0.227659692999752</v>
      </c>
      <c r="AA9" s="16" t="n">
        <v>0.16586811392803</v>
      </c>
      <c r="AB9" s="16" t="n">
        <v>0.136165546500197</v>
      </c>
      <c r="AC9" s="16" t="n">
        <v>0</v>
      </c>
      <c r="AD9" s="16" t="n">
        <v>0.01672160937698</v>
      </c>
      <c r="AE9" s="16"/>
      <c r="AF9" s="16" t="n">
        <v>0.429388143969578</v>
      </c>
      <c r="AG9" s="16" t="n">
        <v>0.718943190974003</v>
      </c>
      <c r="AH9" s="16" t="n">
        <v>0.433227029839416</v>
      </c>
      <c r="AI9" s="16" t="n">
        <v>0.155478774077655</v>
      </c>
      <c r="AJ9" s="16" t="n">
        <v>0.49240732423679</v>
      </c>
      <c r="AK9" s="16" t="n">
        <v>0.309970968275489</v>
      </c>
      <c r="AL9" s="16" t="n">
        <v>0.208619705953767</v>
      </c>
      <c r="AM9" s="16" t="n">
        <v>0.00544878049204419</v>
      </c>
      <c r="AN9" s="16" t="n">
        <v>0.428779230975025</v>
      </c>
      <c r="AO9" s="16" t="n">
        <v>0.579163249197459</v>
      </c>
      <c r="AP9" s="16" t="n">
        <v>0.142461664958863</v>
      </c>
      <c r="AQ9" s="16"/>
      <c r="AR9" s="16" t="n">
        <v>0.376967323516043</v>
      </c>
      <c r="AS9" s="16" t="n">
        <v>0.000430884844262536</v>
      </c>
      <c r="AT9" s="16" t="n">
        <v>0.296268200795378</v>
      </c>
    </row>
    <row r="10">
      <c r="B10" s="17" t="s">
        <v>267</v>
      </c>
      <c r="C10" s="16" t="n">
        <v>0.206199683185179</v>
      </c>
      <c r="D10" s="16" t="n">
        <v>0.209519267907394</v>
      </c>
      <c r="E10" s="16" t="n">
        <v>0.254593555041931</v>
      </c>
      <c r="F10" s="16" t="n">
        <v>0.193013145738578</v>
      </c>
      <c r="G10" s="16"/>
      <c r="H10" s="16" t="n">
        <v>0.310080303009018</v>
      </c>
      <c r="I10" s="16" t="n">
        <v>0.171225273027495</v>
      </c>
      <c r="J10" s="16"/>
      <c r="K10" s="16" t="n">
        <v>0.155588721874381</v>
      </c>
      <c r="L10" s="16"/>
      <c r="M10" s="16" t="n">
        <v>0.203232956297034</v>
      </c>
      <c r="N10" s="16" t="n">
        <v>0.174059684004291</v>
      </c>
      <c r="O10" s="16" t="n">
        <v>0.369647726073334</v>
      </c>
      <c r="P10" s="16" t="n">
        <v>0.315965222508685</v>
      </c>
      <c r="Q10" s="16"/>
      <c r="R10" s="16" t="n">
        <v>0.0350541596765688</v>
      </c>
      <c r="S10" s="16" t="n">
        <v>0.475180704190552</v>
      </c>
      <c r="T10" s="16" t="n">
        <v>0.240386442578743</v>
      </c>
      <c r="U10" s="16" t="n">
        <v>0.188696615569858</v>
      </c>
      <c r="V10" s="16" t="n">
        <v>0.157315416750576</v>
      </c>
      <c r="W10" s="16"/>
      <c r="X10" s="16" t="n">
        <v>0.330989434218572</v>
      </c>
      <c r="Y10" s="16" t="n">
        <v>0.104612045146974</v>
      </c>
      <c r="Z10" s="16" t="n">
        <v>0.0600790185025195</v>
      </c>
      <c r="AA10" s="16" t="n">
        <v>0.183842830040266</v>
      </c>
      <c r="AB10" s="16" t="n">
        <v>0.270485227485277</v>
      </c>
      <c r="AC10" s="16" t="n">
        <v>0.188169971487113</v>
      </c>
      <c r="AD10" s="16" t="n">
        <v>0.0753753361259929</v>
      </c>
      <c r="AE10" s="16"/>
      <c r="AF10" s="16" t="n">
        <v>0.0555129682776313</v>
      </c>
      <c r="AG10" s="16" t="n">
        <v>0.0239321979176369</v>
      </c>
      <c r="AH10" s="16" t="n">
        <v>0.254890195546767</v>
      </c>
      <c r="AI10" s="16" t="n">
        <v>0.215721385547967</v>
      </c>
      <c r="AJ10" s="16" t="n">
        <v>0.0644318364689319</v>
      </c>
      <c r="AK10" s="16" t="n">
        <v>0.221934961349698</v>
      </c>
      <c r="AL10" s="16" t="n">
        <v>0.275639532841624</v>
      </c>
      <c r="AM10" s="16" t="n">
        <v>0.458910605352716</v>
      </c>
      <c r="AN10" s="16" t="n">
        <v>0.110689942041349</v>
      </c>
      <c r="AO10" s="16" t="n">
        <v>0.257179125057109</v>
      </c>
      <c r="AP10" s="16" t="n">
        <v>0.000417726849123449</v>
      </c>
      <c r="AQ10" s="16"/>
      <c r="AR10" s="16" t="n">
        <v>0.136443550881829</v>
      </c>
      <c r="AS10" s="16" t="n">
        <v>0.286346166374065</v>
      </c>
      <c r="AT10" s="16" t="n">
        <v>0.347593711307191</v>
      </c>
    </row>
    <row r="11">
      <c r="B11" s="17" t="s">
        <v>232</v>
      </c>
      <c r="C11" s="16" t="n">
        <v>0.191352325804473</v>
      </c>
      <c r="D11" s="16" t="n">
        <v>0.277877046401663</v>
      </c>
      <c r="E11" s="16" t="n">
        <v>0.437421437039706</v>
      </c>
      <c r="F11" s="16" t="n">
        <v>0.116432220100404</v>
      </c>
      <c r="G11" s="16"/>
      <c r="H11" s="16" t="n">
        <v>0.267037202110215</v>
      </c>
      <c r="I11" s="16" t="n">
        <v>0.161612113059972</v>
      </c>
      <c r="J11" s="16"/>
      <c r="K11" s="16" t="n">
        <v>0.160925396937096</v>
      </c>
      <c r="L11" s="16"/>
      <c r="M11" s="16" t="n">
        <v>0.163218960836452</v>
      </c>
      <c r="N11" s="16" t="n">
        <v>0.363878674067382</v>
      </c>
      <c r="O11" s="16" t="n">
        <v>0.403184718026649</v>
      </c>
      <c r="P11" s="16" t="n">
        <v>0.403130037614346</v>
      </c>
      <c r="Q11" s="16"/>
      <c r="R11" s="16" t="n">
        <v>0.169256164592825</v>
      </c>
      <c r="S11" s="16" t="n">
        <v>0.319619075164473</v>
      </c>
      <c r="T11" s="16" t="n">
        <v>0.222769658866758</v>
      </c>
      <c r="U11" s="16" t="n">
        <v>0.235979107939629</v>
      </c>
      <c r="V11" s="16" t="n">
        <v>0.116793605026912</v>
      </c>
      <c r="W11" s="16"/>
      <c r="X11" s="16" t="n">
        <v>0.115252429161367</v>
      </c>
      <c r="Y11" s="16" t="n">
        <v>0.0859290837604497</v>
      </c>
      <c r="Z11" s="16" t="n">
        <v>0.557117903173077</v>
      </c>
      <c r="AA11" s="16" t="n">
        <v>0.431882032014537</v>
      </c>
      <c r="AB11" s="16" t="n">
        <v>0.231309384213178</v>
      </c>
      <c r="AC11" s="16" t="n">
        <v>0.18227121386243</v>
      </c>
      <c r="AD11" s="16" t="n">
        <v>0.491874926055064</v>
      </c>
      <c r="AE11" s="16"/>
      <c r="AF11" s="16" t="n">
        <v>0.509896073964867</v>
      </c>
      <c r="AG11" s="16" t="n">
        <v>0.0767319406176746</v>
      </c>
      <c r="AH11" s="16" t="n">
        <v>0.298959707737264</v>
      </c>
      <c r="AI11" s="16" t="n">
        <v>0.130529335714637</v>
      </c>
      <c r="AJ11" s="16" t="n">
        <v>0.166726049685464</v>
      </c>
      <c r="AK11" s="16" t="n">
        <v>0.0911570295901448</v>
      </c>
      <c r="AL11" s="16" t="n">
        <v>0.251696469442207</v>
      </c>
      <c r="AM11" s="16" t="n">
        <v>0.257804123306647</v>
      </c>
      <c r="AN11" s="16" t="n">
        <v>0.312895654243571</v>
      </c>
      <c r="AO11" s="16" t="n">
        <v>0.290119613592554</v>
      </c>
      <c r="AP11" s="16" t="n">
        <v>0.559721255885174</v>
      </c>
      <c r="AQ11" s="16"/>
      <c r="AR11" s="16" t="n">
        <v>0.124187800498175</v>
      </c>
      <c r="AS11" s="16" t="n">
        <v>0.427771329995132</v>
      </c>
      <c r="AT11" s="16" t="n">
        <v>0.243336642282912</v>
      </c>
    </row>
    <row r="12">
      <c r="B12" s="17" t="s">
        <v>230</v>
      </c>
      <c r="C12" s="16" t="n">
        <v>0.184595507437899</v>
      </c>
      <c r="D12" s="16" t="n">
        <v>0.218081608960367</v>
      </c>
      <c r="E12" s="16" t="n">
        <v>0.307265634577917</v>
      </c>
      <c r="F12" s="16" t="n">
        <v>0.148336697317233</v>
      </c>
      <c r="G12" s="16"/>
      <c r="H12" s="16" t="n">
        <v>0.286779042951724</v>
      </c>
      <c r="I12" s="16" t="n">
        <v>0.244443511981086</v>
      </c>
      <c r="J12" s="16"/>
      <c r="K12" s="16" t="n">
        <v>0.132937416302208</v>
      </c>
      <c r="L12" s="16"/>
      <c r="M12" s="16" t="n">
        <v>0.172029516772984</v>
      </c>
      <c r="N12" s="16" t="n">
        <v>0.220974716861008</v>
      </c>
      <c r="O12" s="16" t="n">
        <v>0.365335548571797</v>
      </c>
      <c r="P12" s="16" t="n">
        <v>0.454610616504752</v>
      </c>
      <c r="Q12" s="16"/>
      <c r="R12" s="16" t="n">
        <v>0.0133307394675574</v>
      </c>
      <c r="S12" s="16" t="n">
        <v>0.269490264031984</v>
      </c>
      <c r="T12" s="16" t="n">
        <v>0.211609242051764</v>
      </c>
      <c r="U12" s="16" t="n">
        <v>0.0880975066219454</v>
      </c>
      <c r="V12" s="16" t="n">
        <v>0.239271430133304</v>
      </c>
      <c r="W12" s="16"/>
      <c r="X12" s="16" t="n">
        <v>0.253426730738278</v>
      </c>
      <c r="Y12" s="16" t="n">
        <v>0.109342666773967</v>
      </c>
      <c r="Z12" s="16" t="n">
        <v>0.391345799335491</v>
      </c>
      <c r="AA12" s="16" t="n">
        <v>0.113257103811721</v>
      </c>
      <c r="AB12" s="16" t="n">
        <v>0.19418611812281</v>
      </c>
      <c r="AC12" s="16" t="n">
        <v>0.157977522141475</v>
      </c>
      <c r="AD12" s="16" t="n">
        <v>0.196430626820164</v>
      </c>
      <c r="AE12" s="16"/>
      <c r="AF12" s="16" t="n">
        <v>0.033030609713501</v>
      </c>
      <c r="AG12" s="16" t="n">
        <v>0.0226200163308386</v>
      </c>
      <c r="AH12" s="16" t="n">
        <v>0.278197939048375</v>
      </c>
      <c r="AI12" s="16" t="n">
        <v>0.0952115659622656</v>
      </c>
      <c r="AJ12" s="16" t="n">
        <v>0.0853955577369155</v>
      </c>
      <c r="AK12" s="16" t="n">
        <v>0.311467532829905</v>
      </c>
      <c r="AL12" s="16" t="n">
        <v>0.507767097188035</v>
      </c>
      <c r="AM12" s="16" t="n">
        <v>0.23265390108859</v>
      </c>
      <c r="AN12" s="16" t="n">
        <v>0.223088927549888</v>
      </c>
      <c r="AO12" s="16" t="n">
        <v>0.128383647602783</v>
      </c>
      <c r="AP12" s="16" t="n">
        <v>0.000417726849123449</v>
      </c>
      <c r="AQ12" s="16"/>
      <c r="AR12" s="16" t="n">
        <v>0.16827660914901</v>
      </c>
      <c r="AS12" s="16" t="n">
        <v>0.223602602387553</v>
      </c>
      <c r="AT12" s="16" t="n">
        <v>0.206968368201092</v>
      </c>
    </row>
    <row r="13">
      <c r="B13" s="17" t="s">
        <v>229</v>
      </c>
      <c r="C13" s="16" t="n">
        <v>0.164496475574184</v>
      </c>
      <c r="D13" s="16" t="n">
        <v>0.127715576479157</v>
      </c>
      <c r="E13" s="16" t="n">
        <v>0.313762903382932</v>
      </c>
      <c r="F13" s="16" t="n">
        <v>0.129137300595342</v>
      </c>
      <c r="G13" s="16"/>
      <c r="H13" s="16" t="n">
        <v>0.112616345059199</v>
      </c>
      <c r="I13" s="16" t="n">
        <v>0.15853386174048</v>
      </c>
      <c r="J13" s="16"/>
      <c r="K13" s="16" t="n">
        <v>0.346597859195631</v>
      </c>
      <c r="L13" s="16"/>
      <c r="M13" s="16" t="n">
        <v>0.132015521312402</v>
      </c>
      <c r="N13" s="16" t="n">
        <v>0.334988337625898</v>
      </c>
      <c r="O13" s="16" t="n">
        <v>0.496448542855677</v>
      </c>
      <c r="P13" s="16" t="n">
        <v>0.432833482947008</v>
      </c>
      <c r="Q13" s="16"/>
      <c r="R13" s="16" t="n">
        <v>0.133026450848943</v>
      </c>
      <c r="S13" s="16" t="n">
        <v>0.299519377858245</v>
      </c>
      <c r="T13" s="16" t="n">
        <v>0.221658308984382</v>
      </c>
      <c r="U13" s="16" t="n">
        <v>0.197519308708662</v>
      </c>
      <c r="V13" s="16" t="n">
        <v>0.0828611441098771</v>
      </c>
      <c r="W13" s="16"/>
      <c r="X13" s="16" t="n">
        <v>0.137438866479998</v>
      </c>
      <c r="Y13" s="16" t="n">
        <v>0.16258931967948</v>
      </c>
      <c r="Z13" s="16" t="n">
        <v>0.447588805106184</v>
      </c>
      <c r="AA13" s="16" t="n">
        <v>0.0606613587078059</v>
      </c>
      <c r="AB13" s="16" t="n">
        <v>0.364873692221314</v>
      </c>
      <c r="AC13" s="16" t="n">
        <v>0.18590477193751</v>
      </c>
      <c r="AD13" s="16" t="n">
        <v>0.139295280536646</v>
      </c>
      <c r="AE13" s="16"/>
      <c r="AF13" s="16" t="n">
        <v>0.0334192320464581</v>
      </c>
      <c r="AG13" s="16" t="n">
        <v>0.0689934019010539</v>
      </c>
      <c r="AH13" s="16" t="n">
        <v>0.0786946324651116</v>
      </c>
      <c r="AI13" s="16" t="n">
        <v>0.228411397637727</v>
      </c>
      <c r="AJ13" s="16" t="n">
        <v>0.0757092229657142</v>
      </c>
      <c r="AK13" s="16" t="n">
        <v>0.240892667817116</v>
      </c>
      <c r="AL13" s="16" t="n">
        <v>0.0615944872529355</v>
      </c>
      <c r="AM13" s="16" t="n">
        <v>0.222522178002615</v>
      </c>
      <c r="AN13" s="16" t="n">
        <v>0.169418845523485</v>
      </c>
      <c r="AO13" s="16" t="n">
        <v>0.1187163609843</v>
      </c>
      <c r="AP13" s="16" t="n">
        <v>0.15681486842795</v>
      </c>
      <c r="AQ13" s="16"/>
      <c r="AR13" s="16" t="n">
        <v>0.159222102610858</v>
      </c>
      <c r="AS13" s="16" t="n">
        <v>0.291443472322378</v>
      </c>
      <c r="AT13" s="16" t="n">
        <v>0.111304134529344</v>
      </c>
    </row>
    <row r="14">
      <c r="B14" s="17" t="s">
        <v>228</v>
      </c>
      <c r="C14" s="16" t="n">
        <v>0.154390581116353</v>
      </c>
      <c r="D14" s="16" t="n">
        <v>0.102236776859558</v>
      </c>
      <c r="E14" s="16" t="n">
        <v>0.187565909504117</v>
      </c>
      <c r="F14" s="16" t="n">
        <v>0.151501653859713</v>
      </c>
      <c r="G14" s="16"/>
      <c r="H14" s="16" t="n">
        <v>0.077734677244759</v>
      </c>
      <c r="I14" s="16" t="n">
        <v>0.16623342670993</v>
      </c>
      <c r="J14" s="16"/>
      <c r="K14" s="16" t="n">
        <v>0.158153033618574</v>
      </c>
      <c r="L14" s="16"/>
      <c r="M14" s="16" t="n">
        <v>0.151487421558363</v>
      </c>
      <c r="N14" s="16" t="n">
        <v>0.155927478773835</v>
      </c>
      <c r="O14" s="16" t="n">
        <v>0.19524697468224</v>
      </c>
      <c r="P14" s="16" t="n">
        <v>0.304307316461756</v>
      </c>
      <c r="Q14" s="16"/>
      <c r="R14" s="16" t="n">
        <v>0.143888160953449</v>
      </c>
      <c r="S14" s="16" t="n">
        <v>0.371080454933581</v>
      </c>
      <c r="T14" s="16" t="n">
        <v>0.115667522063281</v>
      </c>
      <c r="U14" s="16" t="n">
        <v>0.0487086496804531</v>
      </c>
      <c r="V14" s="16" t="n">
        <v>0.184003594460264</v>
      </c>
      <c r="W14" s="16"/>
      <c r="X14" s="16" t="n">
        <v>0.222809655924641</v>
      </c>
      <c r="Y14" s="16" t="n">
        <v>0.0966383483951102</v>
      </c>
      <c r="Z14" s="16" t="n">
        <v>0.132788553823959</v>
      </c>
      <c r="AA14" s="16" t="n">
        <v>0.103347607301232</v>
      </c>
      <c r="AB14" s="16" t="n">
        <v>0.0949186358962428</v>
      </c>
      <c r="AC14" s="16" t="n">
        <v>0.0918844907421433</v>
      </c>
      <c r="AD14" s="16" t="n">
        <v>0.419295617259049</v>
      </c>
      <c r="AE14" s="16"/>
      <c r="AF14" s="16" t="n">
        <v>0.00503621676703473</v>
      </c>
      <c r="AG14" s="16" t="n">
        <v>0.00892144082067565</v>
      </c>
      <c r="AH14" s="16" t="n">
        <v>0.231808247760707</v>
      </c>
      <c r="AI14" s="16" t="n">
        <v>0.0153087081646187</v>
      </c>
      <c r="AJ14" s="16" t="n">
        <v>0.0951621139251661</v>
      </c>
      <c r="AK14" s="16" t="n">
        <v>0.257001965450854</v>
      </c>
      <c r="AL14" s="16" t="n">
        <v>0.221980465329156</v>
      </c>
      <c r="AM14" s="16" t="n">
        <v>0.172804403978023</v>
      </c>
      <c r="AN14" s="16" t="n">
        <v>0.00482038046712443</v>
      </c>
      <c r="AO14" s="16" t="n">
        <v>0.138781118129742</v>
      </c>
      <c r="AP14" s="16" t="n">
        <v>0.142461664958863</v>
      </c>
      <c r="AQ14" s="16"/>
      <c r="AR14" s="16" t="n">
        <v>0.116094938317825</v>
      </c>
      <c r="AS14" s="16" t="n">
        <v>0.270113527213182</v>
      </c>
      <c r="AT14" s="16" t="n">
        <v>0.19411250607919</v>
      </c>
    </row>
    <row r="15">
      <c r="B15" s="17" t="s">
        <v>92</v>
      </c>
      <c r="C15" s="16" t="n">
        <v>0.106977370456248</v>
      </c>
      <c r="D15" s="16" t="n">
        <v>0.00344664974090336</v>
      </c>
      <c r="E15" s="16" t="n">
        <v>0.0167541894156541</v>
      </c>
      <c r="F15" s="16" t="n">
        <v>0.142561832296845</v>
      </c>
      <c r="G15" s="16"/>
      <c r="H15" s="16" t="n">
        <v>0.2876110562725</v>
      </c>
      <c r="I15" s="16" t="n">
        <v>0.110447567265438</v>
      </c>
      <c r="J15" s="16"/>
      <c r="K15" s="16" t="n">
        <v>0.0717452235370352</v>
      </c>
      <c r="L15" s="16"/>
      <c r="M15" s="16" t="n">
        <v>0.11931032092046</v>
      </c>
      <c r="N15" s="16" t="n">
        <v>0.0302934135622208</v>
      </c>
      <c r="O15" s="16" t="n">
        <v>0.0108279287643966</v>
      </c>
      <c r="P15" s="16" t="n">
        <v>0.0393720539618001</v>
      </c>
      <c r="Q15" s="16"/>
      <c r="R15" s="16" t="n">
        <v>0.133026450848943</v>
      </c>
      <c r="S15" s="16" t="n">
        <v>0.00150953053776084</v>
      </c>
      <c r="T15" s="16" t="n">
        <v>0.0906927071700878</v>
      </c>
      <c r="U15" s="16" t="n">
        <v>0.0395805960735219</v>
      </c>
      <c r="V15" s="16" t="n">
        <v>0.175075727934473</v>
      </c>
      <c r="W15" s="16"/>
      <c r="X15" s="16" t="n">
        <v>0.0507439513906881</v>
      </c>
      <c r="Y15" s="16" t="n">
        <v>0.0942661248041262</v>
      </c>
      <c r="Z15" s="16" t="n">
        <v>0</v>
      </c>
      <c r="AA15" s="16" t="n">
        <v>0.0817654056845258</v>
      </c>
      <c r="AB15" s="16" t="n">
        <v>0</v>
      </c>
      <c r="AC15" s="16" t="n">
        <v>0.00152320507075219</v>
      </c>
      <c r="AD15" s="16" t="n">
        <v>0.00378529029492573</v>
      </c>
      <c r="AE15" s="16"/>
      <c r="AF15" s="16" t="n">
        <v>0</v>
      </c>
      <c r="AG15" s="16" t="n">
        <v>0</v>
      </c>
      <c r="AH15" s="16" t="n">
        <v>0</v>
      </c>
      <c r="AI15" s="16" t="n">
        <v>0.27224953655795</v>
      </c>
      <c r="AJ15" s="16" t="n">
        <v>0.158064852654985</v>
      </c>
      <c r="AK15" s="16" t="n">
        <v>0.103188747308909</v>
      </c>
      <c r="AL15" s="16" t="n">
        <v>0</v>
      </c>
      <c r="AM15" s="16" t="n">
        <v>0</v>
      </c>
      <c r="AN15" s="16" t="n">
        <v>0</v>
      </c>
      <c r="AO15" s="16" t="n">
        <v>0.000318354056933719</v>
      </c>
      <c r="AP15" s="16" t="n">
        <v>0</v>
      </c>
      <c r="AQ15" s="16"/>
      <c r="AR15" s="16" t="n">
        <v>0.148261084871853</v>
      </c>
      <c r="AS15" s="16" t="n">
        <v>0.0807708076440923</v>
      </c>
      <c r="AT15" s="16" t="n">
        <v>0.0120790217744134</v>
      </c>
    </row>
    <row r="16">
      <c r="B16" s="17" t="s">
        <v>235</v>
      </c>
      <c r="C16" s="22" t="n">
        <v>0.0224568205292391</v>
      </c>
      <c r="D16" s="22" t="n">
        <v>0.00127848674587794</v>
      </c>
      <c r="E16" s="22" t="n">
        <v>0.00806839285506398</v>
      </c>
      <c r="F16" s="22" t="n">
        <v>0.0286591572458419</v>
      </c>
      <c r="G16" s="22"/>
      <c r="H16" s="22" t="n">
        <v>0.0115440721438687</v>
      </c>
      <c r="I16" s="22" t="n">
        <v>0.0311074352900381</v>
      </c>
      <c r="J16" s="22"/>
      <c r="K16" s="22" t="n">
        <v>0.00643104579147047</v>
      </c>
      <c r="L16" s="22"/>
      <c r="M16" s="22" t="n">
        <v>0.021515756328474</v>
      </c>
      <c r="N16" s="22" t="n">
        <v>0.0245726191690417</v>
      </c>
      <c r="O16" s="22" t="n">
        <v>0.0422831326676267</v>
      </c>
      <c r="P16" s="22" t="n">
        <v>0.0265384187835699</v>
      </c>
      <c r="Q16" s="22"/>
      <c r="R16" s="22" t="n">
        <v>0</v>
      </c>
      <c r="S16" s="22" t="n">
        <v>0.00875125894949774</v>
      </c>
      <c r="T16" s="22" t="n">
        <v>0.000265929636689111</v>
      </c>
      <c r="U16" s="22" t="n">
        <v>0.0473381450233678</v>
      </c>
      <c r="V16" s="22" t="n">
        <v>0.0271416315810431</v>
      </c>
      <c r="W16" s="22"/>
      <c r="X16" s="22" t="n">
        <v>0.00206885954051893</v>
      </c>
      <c r="Y16" s="22" t="n">
        <v>0.0476564446361576</v>
      </c>
      <c r="Z16" s="22" t="n">
        <v>0.000332837032186393</v>
      </c>
      <c r="AA16" s="22" t="n">
        <v>0.00689516074566319</v>
      </c>
      <c r="AB16" s="22" t="n">
        <v>0.0122845896433297</v>
      </c>
      <c r="AC16" s="22" t="n">
        <v>0.612744522231799</v>
      </c>
      <c r="AD16" s="22" t="n">
        <v>0.00287993799059173</v>
      </c>
      <c r="AE16" s="22"/>
      <c r="AF16" s="22" t="n">
        <v>0.0011545587732386</v>
      </c>
      <c r="AG16" s="22" t="n">
        <v>0.149504309087943</v>
      </c>
      <c r="AH16" s="22" t="n">
        <v>0.000634302525590071</v>
      </c>
      <c r="AI16" s="22" t="n">
        <v>0.134962934643764</v>
      </c>
      <c r="AJ16" s="22" t="n">
        <v>0.0200117705487332</v>
      </c>
      <c r="AK16" s="22" t="n">
        <v>0.00383082263823563</v>
      </c>
      <c r="AL16" s="22" t="n">
        <v>0.0133018538051196</v>
      </c>
      <c r="AM16" s="22" t="n">
        <v>0.0021928367546623</v>
      </c>
      <c r="AN16" s="22" t="n">
        <v>0</v>
      </c>
      <c r="AO16" s="22" t="n">
        <v>0.00201513555026944</v>
      </c>
      <c r="AP16" s="22" t="n">
        <v>0</v>
      </c>
      <c r="AQ16" s="22"/>
      <c r="AR16" s="22" t="n">
        <v>0.033089319699733</v>
      </c>
      <c r="AS16" s="22" t="n">
        <v>0.00718855155774896</v>
      </c>
      <c r="AT16" s="22" t="n">
        <v>0.00251785916262798</v>
      </c>
    </row>
    <row r="17">
      <c r="B17" s="18"/>
    </row>
    <row r="18">
      <c r="B18" t="s">
        <v>72</v>
      </c>
    </row>
    <row r="19">
      <c r="B19" t="s">
        <v>73</v>
      </c>
    </row>
    <row r="21">
      <c r="B21"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276</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270</v>
      </c>
      <c r="C9" s="16" t="n">
        <v>0.149989246894715</v>
      </c>
      <c r="D9" s="16" t="n">
        <v>0.258996258132421</v>
      </c>
      <c r="E9" s="16" t="n">
        <v>0.30094521099304</v>
      </c>
      <c r="F9" s="16" t="n">
        <v>0.0977080240028274</v>
      </c>
      <c r="G9" s="16"/>
      <c r="H9" s="16" t="n">
        <v>0.298857948131644</v>
      </c>
      <c r="I9" s="16" t="n">
        <v>0.136803840759431</v>
      </c>
      <c r="J9" s="16"/>
      <c r="K9" s="16" t="n">
        <v>0.162047959856277</v>
      </c>
      <c r="L9" s="16"/>
      <c r="M9" s="16" t="n">
        <v>0.117266464837946</v>
      </c>
      <c r="N9" s="16" t="n">
        <v>0.330635435478389</v>
      </c>
      <c r="O9" s="16" t="n">
        <v>0.444929268889027</v>
      </c>
      <c r="P9" s="16" t="n">
        <v>0.459561322153529</v>
      </c>
      <c r="Q9" s="16"/>
      <c r="R9" s="16" t="n">
        <v>0.180117874697331</v>
      </c>
      <c r="S9" s="16" t="n">
        <v>0.210418646537939</v>
      </c>
      <c r="T9" s="16" t="n">
        <v>0.167918678832443</v>
      </c>
      <c r="U9" s="16" t="n">
        <v>0.198081451212598</v>
      </c>
      <c r="V9" s="16" t="n">
        <v>0.0893889654360482</v>
      </c>
      <c r="W9" s="16"/>
      <c r="X9" s="16" t="n">
        <v>0.0892588731296661</v>
      </c>
      <c r="Y9" s="16" t="n">
        <v>0.0808352620753623</v>
      </c>
      <c r="Z9" s="16" t="n">
        <v>0.0511377363613167</v>
      </c>
      <c r="AA9" s="16" t="n">
        <v>0.428489902498887</v>
      </c>
      <c r="AB9" s="16" t="n">
        <v>0.274092635171408</v>
      </c>
      <c r="AC9" s="16" t="n">
        <v>0.149371164818753</v>
      </c>
      <c r="AD9" s="16" t="n">
        <v>0.458594549381144</v>
      </c>
      <c r="AE9" s="16"/>
      <c r="AF9" s="16" t="n">
        <v>0.0908885987321614</v>
      </c>
      <c r="AG9" s="16" t="n">
        <v>0.0645595955771615</v>
      </c>
      <c r="AH9" s="16" t="n">
        <v>0.082970251328047</v>
      </c>
      <c r="AI9" s="16" t="n">
        <v>0.237123401647181</v>
      </c>
      <c r="AJ9" s="16" t="n">
        <v>0.0542173096811366</v>
      </c>
      <c r="AK9" s="16" t="n">
        <v>0.1322050437743</v>
      </c>
      <c r="AL9" s="16" t="n">
        <v>0.0280082032012206</v>
      </c>
      <c r="AM9" s="16" t="n">
        <v>0.185574424576093</v>
      </c>
      <c r="AN9" s="16" t="n">
        <v>0.264835283880138</v>
      </c>
      <c r="AO9" s="16" t="n">
        <v>0.153353631013081</v>
      </c>
      <c r="AP9" s="16" t="n">
        <v>0.55930352903605</v>
      </c>
      <c r="AQ9" s="16"/>
      <c r="AR9" s="16" t="n">
        <v>0.106710283741799</v>
      </c>
      <c r="AS9" s="16" t="n">
        <v>0.175030832665367</v>
      </c>
      <c r="AT9" s="16" t="n">
        <v>0.250759011012216</v>
      </c>
    </row>
    <row r="10">
      <c r="B10" s="17" t="s">
        <v>271</v>
      </c>
      <c r="C10" s="16" t="n">
        <v>0.304779695997631</v>
      </c>
      <c r="D10" s="16" t="n">
        <v>0.170862926250919</v>
      </c>
      <c r="E10" s="16" t="n">
        <v>0.35740638311476</v>
      </c>
      <c r="F10" s="16" t="n">
        <v>0.305981001164692</v>
      </c>
      <c r="G10" s="16"/>
      <c r="H10" s="16" t="n">
        <v>0.0763387106828473</v>
      </c>
      <c r="I10" s="16" t="n">
        <v>0.308139758822129</v>
      </c>
      <c r="J10" s="16"/>
      <c r="K10" s="16" t="n">
        <v>0.361569339826822</v>
      </c>
      <c r="L10" s="16"/>
      <c r="M10" s="16" t="n">
        <v>0.30102752088902</v>
      </c>
      <c r="N10" s="16" t="n">
        <v>0.330706782323533</v>
      </c>
      <c r="O10" s="16" t="n">
        <v>0.316633827082385</v>
      </c>
      <c r="P10" s="16" t="n">
        <v>0.358792685828614</v>
      </c>
      <c r="Q10" s="16"/>
      <c r="R10" s="16" t="n">
        <v>0.0108617101045057</v>
      </c>
      <c r="S10" s="16" t="n">
        <v>0.404116089154575</v>
      </c>
      <c r="T10" s="16" t="n">
        <v>0.271678465457216</v>
      </c>
      <c r="U10" s="16" t="n">
        <v>0.313270681330243</v>
      </c>
      <c r="V10" s="16" t="n">
        <v>0.346454068003393</v>
      </c>
      <c r="W10" s="16"/>
      <c r="X10" s="16" t="n">
        <v>0.430703469515138</v>
      </c>
      <c r="Y10" s="16" t="n">
        <v>0.195505803360868</v>
      </c>
      <c r="Z10" s="16" t="n">
        <v>0.574643650846718</v>
      </c>
      <c r="AA10" s="16" t="n">
        <v>0.126314478910567</v>
      </c>
      <c r="AB10" s="16" t="n">
        <v>0.344983034278047</v>
      </c>
      <c r="AC10" s="16" t="n">
        <v>0.779470465437242</v>
      </c>
      <c r="AD10" s="16" t="n">
        <v>0.119835286850657</v>
      </c>
      <c r="AE10" s="16"/>
      <c r="AF10" s="16" t="n">
        <v>0.906697788302841</v>
      </c>
      <c r="AG10" s="16" t="n">
        <v>0.0670291811912432</v>
      </c>
      <c r="AH10" s="16" t="n">
        <v>0.248548517560338</v>
      </c>
      <c r="AI10" s="16" t="n">
        <v>0.423377622438282</v>
      </c>
      <c r="AJ10" s="16" t="n">
        <v>0.10023524322422</v>
      </c>
      <c r="AK10" s="16" t="n">
        <v>0.317666342803472</v>
      </c>
      <c r="AL10" s="16" t="n">
        <v>0.472849651384941</v>
      </c>
      <c r="AM10" s="16" t="n">
        <v>0.243748502413695</v>
      </c>
      <c r="AN10" s="16" t="n">
        <v>0.166059987863459</v>
      </c>
      <c r="AO10" s="16" t="n">
        <v>0.718262721384136</v>
      </c>
      <c r="AP10" s="16" t="n">
        <v>0.298234806005087</v>
      </c>
      <c r="AQ10" s="16"/>
      <c r="AR10" s="16" t="n">
        <v>0.262245397518388</v>
      </c>
      <c r="AS10" s="16" t="n">
        <v>0.379996113749696</v>
      </c>
      <c r="AT10" s="16" t="n">
        <v>0.37707274927723</v>
      </c>
    </row>
    <row r="11">
      <c r="B11" s="17" t="s">
        <v>272</v>
      </c>
      <c r="C11" s="16" t="n">
        <v>0.258299608536457</v>
      </c>
      <c r="D11" s="16" t="n">
        <v>0.310057272593039</v>
      </c>
      <c r="E11" s="16" t="n">
        <v>0.260493406728569</v>
      </c>
      <c r="F11" s="16" t="n">
        <v>0.251869961263445</v>
      </c>
      <c r="G11" s="16"/>
      <c r="H11" s="16" t="n">
        <v>0.288553363699877</v>
      </c>
      <c r="I11" s="16" t="n">
        <v>0.230396079596982</v>
      </c>
      <c r="J11" s="16"/>
      <c r="K11" s="16" t="n">
        <v>0.243287887856656</v>
      </c>
      <c r="L11" s="16"/>
      <c r="M11" s="16" t="n">
        <v>0.267780225282456</v>
      </c>
      <c r="N11" s="16" t="n">
        <v>0.21946413092505</v>
      </c>
      <c r="O11" s="16" t="n">
        <v>0.153870638693335</v>
      </c>
      <c r="P11" s="16" t="n">
        <v>0.0743453778225861</v>
      </c>
      <c r="Q11" s="16"/>
      <c r="R11" s="16" t="n">
        <v>0.542967513500277</v>
      </c>
      <c r="S11" s="16" t="n">
        <v>0.289512896509917</v>
      </c>
      <c r="T11" s="16" t="n">
        <v>0.321456493092216</v>
      </c>
      <c r="U11" s="16" t="n">
        <v>0.314995364029854</v>
      </c>
      <c r="V11" s="16" t="n">
        <v>0.129903216717202</v>
      </c>
      <c r="W11" s="16"/>
      <c r="X11" s="16" t="n">
        <v>0.249635077029788</v>
      </c>
      <c r="Y11" s="16" t="n">
        <v>0.427177445779858</v>
      </c>
      <c r="Z11" s="16" t="n">
        <v>0.139503356872985</v>
      </c>
      <c r="AA11" s="16" t="n">
        <v>0.266741017996809</v>
      </c>
      <c r="AB11" s="16" t="n">
        <v>0.112211164793426</v>
      </c>
      <c r="AC11" s="16" t="n">
        <v>0.0175334159581119</v>
      </c>
      <c r="AD11" s="16" t="n">
        <v>0.370690979059773</v>
      </c>
      <c r="AE11" s="16"/>
      <c r="AF11" s="16" t="n">
        <v>0</v>
      </c>
      <c r="AG11" s="16" t="n">
        <v>0.717816884780479</v>
      </c>
      <c r="AH11" s="16" t="n">
        <v>0.235201557225332</v>
      </c>
      <c r="AI11" s="16" t="n">
        <v>0.0421923433791169</v>
      </c>
      <c r="AJ11" s="16" t="n">
        <v>0.415210676739481</v>
      </c>
      <c r="AK11" s="16" t="n">
        <v>0.23180076308816</v>
      </c>
      <c r="AL11" s="16" t="n">
        <v>0.494547739570221</v>
      </c>
      <c r="AM11" s="16" t="n">
        <v>0.358687083487483</v>
      </c>
      <c r="AN11" s="16" t="n">
        <v>0.074341873502817</v>
      </c>
      <c r="AO11" s="16" t="n">
        <v>0.00966728661848331</v>
      </c>
      <c r="AP11" s="16" t="n">
        <v>0.142461664958863</v>
      </c>
      <c r="AQ11" s="16"/>
      <c r="AR11" s="16" t="n">
        <v>0.219346280487147</v>
      </c>
      <c r="AS11" s="16" t="n">
        <v>0.270131547291911</v>
      </c>
      <c r="AT11" s="16" t="n">
        <v>0.354655724543543</v>
      </c>
    </row>
    <row r="12">
      <c r="B12" s="17" t="s">
        <v>273</v>
      </c>
      <c r="C12" s="16" t="n">
        <v>0.034092066826858</v>
      </c>
      <c r="D12" s="16" t="n">
        <v>0.127313562382481</v>
      </c>
      <c r="E12" s="16" t="n">
        <v>0.0649541667081494</v>
      </c>
      <c r="F12" s="16" t="n">
        <v>0.0153873787559403</v>
      </c>
      <c r="G12" s="16"/>
      <c r="H12" s="16" t="n">
        <v>0.0307203150980528</v>
      </c>
      <c r="I12" s="16" t="n">
        <v>0.0311553049515404</v>
      </c>
      <c r="J12" s="16"/>
      <c r="K12" s="16" t="n">
        <v>0.00374931649106359</v>
      </c>
      <c r="L12" s="16"/>
      <c r="M12" s="16" t="n">
        <v>0.032273634492711</v>
      </c>
      <c r="N12" s="16" t="n">
        <v>0.0404746189181314</v>
      </c>
      <c r="O12" s="16" t="n">
        <v>0.0683243721886584</v>
      </c>
      <c r="P12" s="16" t="n">
        <v>0.0291660619600544</v>
      </c>
      <c r="Q12" s="16"/>
      <c r="R12" s="16" t="n">
        <v>0</v>
      </c>
      <c r="S12" s="16" t="n">
        <v>0.0959523677975696</v>
      </c>
      <c r="T12" s="16" t="n">
        <v>0.0575609482779493</v>
      </c>
      <c r="U12" s="16" t="n">
        <v>0.00825477105739117</v>
      </c>
      <c r="V12" s="16" t="n">
        <v>0.026850211218874</v>
      </c>
      <c r="W12" s="16"/>
      <c r="X12" s="16" t="n">
        <v>0.0253379108199585</v>
      </c>
      <c r="Y12" s="16" t="n">
        <v>0.0589887909928856</v>
      </c>
      <c r="Z12" s="16" t="n">
        <v>0.00736077608486122</v>
      </c>
      <c r="AA12" s="16" t="n">
        <v>0.00160718137594214</v>
      </c>
      <c r="AB12" s="16" t="n">
        <v>0.126638359709202</v>
      </c>
      <c r="AC12" s="16" t="n">
        <v>0.0536249537858932</v>
      </c>
      <c r="AD12" s="16" t="n">
        <v>0.0302084039589306</v>
      </c>
      <c r="AE12" s="16"/>
      <c r="AF12" s="16" t="n">
        <v>0.0011545587732386</v>
      </c>
      <c r="AG12" s="16" t="n">
        <v>0</v>
      </c>
      <c r="AH12" s="16" t="n">
        <v>0.000634302525590071</v>
      </c>
      <c r="AI12" s="16" t="n">
        <v>0.0136721438650582</v>
      </c>
      <c r="AJ12" s="16" t="n">
        <v>0.0111404693929918</v>
      </c>
      <c r="AK12" s="16" t="n">
        <v>0.0371019576375613</v>
      </c>
      <c r="AL12" s="16" t="n">
        <v>0.00404284703217764</v>
      </c>
      <c r="AM12" s="16" t="n">
        <v>0.141551344248814</v>
      </c>
      <c r="AN12" s="16" t="n">
        <v>0.0659836237785607</v>
      </c>
      <c r="AO12" s="16" t="n">
        <v>0.000318354056933719</v>
      </c>
      <c r="AP12" s="16" t="n">
        <v>0</v>
      </c>
      <c r="AQ12" s="16"/>
      <c r="AR12" s="16" t="n">
        <v>0.0506064707560747</v>
      </c>
      <c r="AS12" s="16" t="n">
        <v>0.00675766671348643</v>
      </c>
      <c r="AT12" s="16" t="n">
        <v>0.00503571832525596</v>
      </c>
    </row>
    <row r="13">
      <c r="B13" s="17" t="s">
        <v>274</v>
      </c>
      <c r="C13" s="16" t="n">
        <v>0.00162811172978467</v>
      </c>
      <c r="D13" s="16" t="n">
        <v>0.00033345944852168</v>
      </c>
      <c r="E13" s="16" t="n">
        <v>0.000272871200271398</v>
      </c>
      <c r="F13" s="16" t="n">
        <v>0.00213318957142854</v>
      </c>
      <c r="G13" s="16"/>
      <c r="H13" s="16" t="n">
        <v>0.000577504775763343</v>
      </c>
      <c r="I13" s="16" t="n">
        <v>0.00122591551245879</v>
      </c>
      <c r="J13" s="16"/>
      <c r="K13" s="16" t="n">
        <v>0</v>
      </c>
      <c r="L13" s="16"/>
      <c r="M13" s="16" t="n">
        <v>0</v>
      </c>
      <c r="N13" s="16" t="n">
        <v>0.0159019997490897</v>
      </c>
      <c r="O13" s="16" t="n">
        <v>0</v>
      </c>
      <c r="P13" s="16" t="n">
        <v>0.0134144007963032</v>
      </c>
      <c r="Q13" s="16"/>
      <c r="R13" s="16" t="n">
        <v>0</v>
      </c>
      <c r="S13" s="16" t="n">
        <v>0</v>
      </c>
      <c r="T13" s="16" t="n">
        <v>0</v>
      </c>
      <c r="U13" s="16" t="n">
        <v>0.000106426144010943</v>
      </c>
      <c r="V13" s="16" t="n">
        <v>0.00421364067237096</v>
      </c>
      <c r="W13" s="16"/>
      <c r="X13" s="16" t="n">
        <v>0</v>
      </c>
      <c r="Y13" s="16" t="n">
        <v>0</v>
      </c>
      <c r="Z13" s="16" t="n">
        <v>0.000332837032186393</v>
      </c>
      <c r="AA13" s="16" t="n">
        <v>0.00687756897259808</v>
      </c>
      <c r="AB13" s="16" t="n">
        <v>0.00952718679099532</v>
      </c>
      <c r="AC13" s="16" t="n">
        <v>0</v>
      </c>
      <c r="AD13" s="16" t="n">
        <v>0.000987292843128864</v>
      </c>
      <c r="AE13" s="16"/>
      <c r="AF13" s="16" t="n">
        <v>0</v>
      </c>
      <c r="AG13" s="16" t="n">
        <v>0</v>
      </c>
      <c r="AH13" s="16" t="n">
        <v>0</v>
      </c>
      <c r="AI13" s="16" t="n">
        <v>0.0113521957603691</v>
      </c>
      <c r="AJ13" s="16" t="n">
        <v>0.000324166891035781</v>
      </c>
      <c r="AK13" s="16" t="n">
        <v>0.0029013000587808</v>
      </c>
      <c r="AL13" s="16" t="n">
        <v>0</v>
      </c>
      <c r="AM13" s="16" t="n">
        <v>0.000188890800745073</v>
      </c>
      <c r="AN13" s="16" t="n">
        <v>0</v>
      </c>
      <c r="AO13" s="16" t="n">
        <v>0</v>
      </c>
      <c r="AP13" s="16" t="n">
        <v>0</v>
      </c>
      <c r="AQ13" s="16"/>
      <c r="AR13" s="16" t="n">
        <v>0.00248637558880459</v>
      </c>
      <c r="AS13" s="16" t="n">
        <v>0.000430884844262536</v>
      </c>
      <c r="AT13" s="16" t="n">
        <v>0</v>
      </c>
    </row>
    <row r="14">
      <c r="B14" s="17" t="s">
        <v>275</v>
      </c>
      <c r="C14" s="16" t="n">
        <v>0.151083375253789</v>
      </c>
      <c r="D14" s="16" t="n">
        <v>0.126008410874593</v>
      </c>
      <c r="E14" s="16" t="n">
        <v>0</v>
      </c>
      <c r="F14" s="16" t="n">
        <v>0.193913580815215</v>
      </c>
      <c r="G14" s="16"/>
      <c r="H14" s="16" t="n">
        <v>0.0208920875783311</v>
      </c>
      <c r="I14" s="16" t="n">
        <v>0.191549863743309</v>
      </c>
      <c r="J14" s="16"/>
      <c r="K14" s="16" t="n">
        <v>0.157683542139125</v>
      </c>
      <c r="L14" s="16"/>
      <c r="M14" s="16" t="n">
        <v>0.172126050627792</v>
      </c>
      <c r="N14" s="16" t="n">
        <v>0.0166216192944968</v>
      </c>
      <c r="O14" s="16" t="n">
        <v>0</v>
      </c>
      <c r="P14" s="16" t="n">
        <v>0.0314745322571919</v>
      </c>
      <c r="Q14" s="16"/>
      <c r="R14" s="16" t="n">
        <v>0.133026450848943</v>
      </c>
      <c r="S14" s="16" t="n">
        <v>0</v>
      </c>
      <c r="T14" s="16" t="n">
        <v>0.0906927071700878</v>
      </c>
      <c r="U14" s="16" t="n">
        <v>0.122372498468197</v>
      </c>
      <c r="V14" s="16" t="n">
        <v>0.247768918687218</v>
      </c>
      <c r="W14" s="16"/>
      <c r="X14" s="16" t="n">
        <v>0.152027464919751</v>
      </c>
      <c r="Y14" s="16" t="n">
        <v>0.190757353459816</v>
      </c>
      <c r="Z14" s="16" t="n">
        <v>0.113510821400966</v>
      </c>
      <c r="AA14" s="16" t="n">
        <v>0.0815461406362993</v>
      </c>
      <c r="AB14" s="16" t="n">
        <v>0.123324170469793</v>
      </c>
      <c r="AC14" s="16" t="n">
        <v>0</v>
      </c>
      <c r="AD14" s="16" t="n">
        <v>0.00435475643053762</v>
      </c>
      <c r="AE14" s="16"/>
      <c r="AF14" s="16" t="n">
        <v>0</v>
      </c>
      <c r="AG14" s="16" t="n">
        <v>0.150594338451116</v>
      </c>
      <c r="AH14" s="16" t="n">
        <v>0.432645371360693</v>
      </c>
      <c r="AI14" s="16" t="n">
        <v>0.134601013191461</v>
      </c>
      <c r="AJ14" s="16" t="n">
        <v>0.120559838879226</v>
      </c>
      <c r="AK14" s="16" t="n">
        <v>0.208953851978085</v>
      </c>
      <c r="AL14" s="16" t="n">
        <v>0.000551558811439841</v>
      </c>
      <c r="AM14" s="16" t="n">
        <v>0</v>
      </c>
      <c r="AN14" s="16" t="n">
        <v>0.428779230975025</v>
      </c>
      <c r="AO14" s="16" t="n">
        <v>0</v>
      </c>
      <c r="AP14" s="16" t="n">
        <v>0</v>
      </c>
      <c r="AQ14" s="16"/>
      <c r="AR14" s="16" t="n">
        <v>0.237285546968269</v>
      </c>
      <c r="AS14" s="16" t="n">
        <v>0.00654222429135516</v>
      </c>
      <c r="AT14" s="16" t="n">
        <v>0.000397775067341339</v>
      </c>
    </row>
    <row r="15">
      <c r="B15" s="17" t="s">
        <v>92</v>
      </c>
      <c r="C15" s="22" t="n">
        <v>0.100127894760765</v>
      </c>
      <c r="D15" s="22" t="n">
        <v>0.00642811031802524</v>
      </c>
      <c r="E15" s="22" t="n">
        <v>0.01592796125521</v>
      </c>
      <c r="F15" s="22" t="n">
        <v>0.133006864426452</v>
      </c>
      <c r="G15" s="22"/>
      <c r="H15" s="22" t="n">
        <v>0.284060070033484</v>
      </c>
      <c r="I15" s="22" t="n">
        <v>0.10072923661415</v>
      </c>
      <c r="J15" s="22"/>
      <c r="K15" s="22" t="n">
        <v>0.0716619538300566</v>
      </c>
      <c r="L15" s="22"/>
      <c r="M15" s="22" t="n">
        <v>0.109526103870075</v>
      </c>
      <c r="N15" s="22" t="n">
        <v>0.0461954133113105</v>
      </c>
      <c r="O15" s="22" t="n">
        <v>0.016241893146595</v>
      </c>
      <c r="P15" s="22" t="n">
        <v>0.0332456191817216</v>
      </c>
      <c r="Q15" s="22"/>
      <c r="R15" s="22" t="n">
        <v>0.133026450848943</v>
      </c>
      <c r="S15" s="22" t="n">
        <v>0</v>
      </c>
      <c r="T15" s="22" t="n">
        <v>0.0906927071700878</v>
      </c>
      <c r="U15" s="22" t="n">
        <v>0.0429188077577057</v>
      </c>
      <c r="V15" s="22" t="n">
        <v>0.155420979264895</v>
      </c>
      <c r="W15" s="22"/>
      <c r="X15" s="22" t="n">
        <v>0.0530372045856981</v>
      </c>
      <c r="Y15" s="22" t="n">
        <v>0.0467353443312104</v>
      </c>
      <c r="Z15" s="22" t="n">
        <v>0.113510821400966</v>
      </c>
      <c r="AA15" s="22" t="n">
        <v>0.0884237096088974</v>
      </c>
      <c r="AB15" s="22" t="n">
        <v>0.00922344878712888</v>
      </c>
      <c r="AC15" s="22" t="n">
        <v>0</v>
      </c>
      <c r="AD15" s="22" t="n">
        <v>0.0153287314758289</v>
      </c>
      <c r="AE15" s="22"/>
      <c r="AF15" s="22" t="n">
        <v>0.00125905419175868</v>
      </c>
      <c r="AG15" s="22" t="n">
        <v>0</v>
      </c>
      <c r="AH15" s="22" t="n">
        <v>0</v>
      </c>
      <c r="AI15" s="22" t="n">
        <v>0.137681279718532</v>
      </c>
      <c r="AJ15" s="22" t="n">
        <v>0.298312295191909</v>
      </c>
      <c r="AK15" s="22" t="n">
        <v>0.0693707406596408</v>
      </c>
      <c r="AL15" s="22" t="n">
        <v>0</v>
      </c>
      <c r="AM15" s="22" t="n">
        <v>0.0702497544731689</v>
      </c>
      <c r="AN15" s="22" t="n">
        <v>0</v>
      </c>
      <c r="AO15" s="22" t="n">
        <v>0.118398006927366</v>
      </c>
      <c r="AP15" s="22" t="n">
        <v>0</v>
      </c>
      <c r="AQ15" s="22"/>
      <c r="AR15" s="22" t="n">
        <v>0.121319644939519</v>
      </c>
      <c r="AS15" s="22" t="n">
        <v>0.161110730443922</v>
      </c>
      <c r="AT15" s="22" t="n">
        <v>0.0120790217744134</v>
      </c>
    </row>
    <row r="16">
      <c r="B16" s="18"/>
    </row>
    <row r="17">
      <c r="B17" t="s">
        <v>72</v>
      </c>
    </row>
    <row r="18">
      <c r="B18" t="s">
        <v>73</v>
      </c>
    </row>
    <row r="20">
      <c r="B20"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278</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270</v>
      </c>
      <c r="C9" s="16" t="n">
        <v>0.139584303808868</v>
      </c>
      <c r="D9" s="16" t="n">
        <v>0.0912436765622884</v>
      </c>
      <c r="E9" s="16" t="n">
        <v>0.429386692714631</v>
      </c>
      <c r="F9" s="16" t="n">
        <v>0.0683270676714839</v>
      </c>
      <c r="G9" s="16"/>
      <c r="H9" s="16" t="n">
        <v>0.0330595238834922</v>
      </c>
      <c r="I9" s="16" t="n">
        <v>0.11787223359605</v>
      </c>
      <c r="J9" s="16"/>
      <c r="K9" s="16" t="n">
        <v>0.148600115792534</v>
      </c>
      <c r="L9" s="16"/>
      <c r="M9" s="16" t="n">
        <v>0.109429570015268</v>
      </c>
      <c r="N9" s="16" t="n">
        <v>0.329196196387575</v>
      </c>
      <c r="O9" s="16" t="n">
        <v>0.345149692797139</v>
      </c>
      <c r="P9" s="16" t="n">
        <v>0.389715636818042</v>
      </c>
      <c r="Q9" s="16"/>
      <c r="R9" s="16" t="n">
        <v>0.157411395877947</v>
      </c>
      <c r="S9" s="16" t="n">
        <v>0.12047078787189</v>
      </c>
      <c r="T9" s="16" t="n">
        <v>0.277325354470909</v>
      </c>
      <c r="U9" s="16" t="n">
        <v>0.225557804286222</v>
      </c>
      <c r="V9" s="16" t="n">
        <v>0.0149138176865262</v>
      </c>
      <c r="W9" s="16"/>
      <c r="X9" s="16" t="n">
        <v>0.0613898692616076</v>
      </c>
      <c r="Y9" s="16" t="n">
        <v>0.0314224135788824</v>
      </c>
      <c r="Z9" s="16" t="n">
        <v>0.276693753482422</v>
      </c>
      <c r="AA9" s="16" t="n">
        <v>0.339826902826563</v>
      </c>
      <c r="AB9" s="16" t="n">
        <v>0.292381035392534</v>
      </c>
      <c r="AC9" s="16" t="n">
        <v>0.155588177314043</v>
      </c>
      <c r="AD9" s="16" t="n">
        <v>0.449069748768072</v>
      </c>
      <c r="AE9" s="16"/>
      <c r="AF9" s="16" t="n">
        <v>0.0458430794904055</v>
      </c>
      <c r="AG9" s="16" t="n">
        <v>0.0625953748673508</v>
      </c>
      <c r="AH9" s="16" t="n">
        <v>0.0821928076885992</v>
      </c>
      <c r="AI9" s="16" t="n">
        <v>0.289696515178411</v>
      </c>
      <c r="AJ9" s="16" t="n">
        <v>0.0508739837695139</v>
      </c>
      <c r="AK9" s="16" t="n">
        <v>0.053525722939267</v>
      </c>
      <c r="AL9" s="16" t="n">
        <v>0.460463134366194</v>
      </c>
      <c r="AM9" s="16" t="n">
        <v>0.124699857300501</v>
      </c>
      <c r="AN9" s="16" t="n">
        <v>0.175178571004123</v>
      </c>
      <c r="AO9" s="16" t="n">
        <v>0.151338495462812</v>
      </c>
      <c r="AP9" s="16" t="n">
        <v>0.55930352903605</v>
      </c>
      <c r="AQ9" s="16"/>
      <c r="AR9" s="16" t="n">
        <v>0.0484001877465531</v>
      </c>
      <c r="AS9" s="16" t="n">
        <v>0.402535267637884</v>
      </c>
      <c r="AT9" s="16" t="n">
        <v>0.240818783120284</v>
      </c>
    </row>
    <row r="10">
      <c r="B10" s="17" t="s">
        <v>271</v>
      </c>
      <c r="C10" s="16" t="n">
        <v>0.295950056503502</v>
      </c>
      <c r="D10" s="16" t="n">
        <v>0.183882478151592</v>
      </c>
      <c r="E10" s="16" t="n">
        <v>0.277715605727227</v>
      </c>
      <c r="F10" s="16" t="n">
        <v>0.313441504474469</v>
      </c>
      <c r="G10" s="16"/>
      <c r="H10" s="16" t="n">
        <v>0.0996850154093795</v>
      </c>
      <c r="I10" s="16" t="n">
        <v>0.313215648807767</v>
      </c>
      <c r="J10" s="16"/>
      <c r="K10" s="16" t="n">
        <v>0.395781221258523</v>
      </c>
      <c r="L10" s="16"/>
      <c r="M10" s="16" t="n">
        <v>0.28929598161093</v>
      </c>
      <c r="N10" s="16" t="n">
        <v>0.324195021539803</v>
      </c>
      <c r="O10" s="16" t="n">
        <v>0.391230379111426</v>
      </c>
      <c r="P10" s="16" t="n">
        <v>0.330483180120514</v>
      </c>
      <c r="Q10" s="16"/>
      <c r="R10" s="16" t="n">
        <v>0.298638032011403</v>
      </c>
      <c r="S10" s="16" t="n">
        <v>0.406887755743855</v>
      </c>
      <c r="T10" s="16" t="n">
        <v>0.13490724858741</v>
      </c>
      <c r="U10" s="16" t="n">
        <v>0.278744571305391</v>
      </c>
      <c r="V10" s="16" t="n">
        <v>0.364776848437955</v>
      </c>
      <c r="W10" s="16"/>
      <c r="X10" s="16" t="n">
        <v>0.38212748936607</v>
      </c>
      <c r="Y10" s="16" t="n">
        <v>0.256541126404226</v>
      </c>
      <c r="Z10" s="16" t="n">
        <v>0.218572308329135</v>
      </c>
      <c r="AA10" s="16" t="n">
        <v>0.297694638902035</v>
      </c>
      <c r="AB10" s="16" t="n">
        <v>0.192046971505542</v>
      </c>
      <c r="AC10" s="16" t="n">
        <v>0.756143886868051</v>
      </c>
      <c r="AD10" s="16" t="n">
        <v>0.459819274244241</v>
      </c>
      <c r="AE10" s="16"/>
      <c r="AF10" s="16" t="n">
        <v>0.951743307544597</v>
      </c>
      <c r="AG10" s="16" t="n">
        <v>0.0689934019010539</v>
      </c>
      <c r="AH10" s="16" t="n">
        <v>0.0232603679568617</v>
      </c>
      <c r="AI10" s="16" t="n">
        <v>0.232658874977763</v>
      </c>
      <c r="AJ10" s="16" t="n">
        <v>0.0895027700713577</v>
      </c>
      <c r="AK10" s="16" t="n">
        <v>0.320246415939926</v>
      </c>
      <c r="AL10" s="16" t="n">
        <v>0.4918254355564</v>
      </c>
      <c r="AM10" s="16" t="n">
        <v>0.240109259781186</v>
      </c>
      <c r="AN10" s="16" t="n">
        <v>0.292742583441716</v>
      </c>
      <c r="AO10" s="16" t="n">
        <v>0.480418169563993</v>
      </c>
      <c r="AP10" s="16" t="n">
        <v>0.440278744114826</v>
      </c>
      <c r="AQ10" s="16"/>
      <c r="AR10" s="16" t="n">
        <v>0.257934806659361</v>
      </c>
      <c r="AS10" s="16" t="n">
        <v>0.307356826042484</v>
      </c>
      <c r="AT10" s="16" t="n">
        <v>0.390059820157711</v>
      </c>
    </row>
    <row r="11">
      <c r="B11" s="17" t="s">
        <v>272</v>
      </c>
      <c r="C11" s="16" t="n">
        <v>0.144384135117155</v>
      </c>
      <c r="D11" s="16" t="n">
        <v>0.421258222074666</v>
      </c>
      <c r="E11" s="16" t="n">
        <v>0.140536672779155</v>
      </c>
      <c r="F11" s="16" t="n">
        <v>0.114114504990507</v>
      </c>
      <c r="G11" s="16"/>
      <c r="H11" s="16" t="n">
        <v>0.290329291982828</v>
      </c>
      <c r="I11" s="16" t="n">
        <v>0.13532497491173</v>
      </c>
      <c r="J11" s="16"/>
      <c r="K11" s="16" t="n">
        <v>0.144442862827781</v>
      </c>
      <c r="L11" s="16"/>
      <c r="M11" s="16" t="n">
        <v>0.142773399476639</v>
      </c>
      <c r="N11" s="16" t="n">
        <v>0.158157684255201</v>
      </c>
      <c r="O11" s="16" t="n">
        <v>0.141694493886042</v>
      </c>
      <c r="P11" s="16" t="n">
        <v>0.164356046597992</v>
      </c>
      <c r="Q11" s="16"/>
      <c r="R11" s="16" t="n">
        <v>0.144871219563822</v>
      </c>
      <c r="S11" s="16" t="n">
        <v>0.293510435690826</v>
      </c>
      <c r="T11" s="16" t="n">
        <v>0.0879751836189075</v>
      </c>
      <c r="U11" s="16" t="n">
        <v>0.139734734693093</v>
      </c>
      <c r="V11" s="16" t="n">
        <v>0.137550182424292</v>
      </c>
      <c r="W11" s="16"/>
      <c r="X11" s="16" t="n">
        <v>0.110581416264555</v>
      </c>
      <c r="Y11" s="16" t="n">
        <v>0.198389305729764</v>
      </c>
      <c r="Z11" s="16" t="n">
        <v>0.154401050160742</v>
      </c>
      <c r="AA11" s="16" t="n">
        <v>0.0144749457558557</v>
      </c>
      <c r="AB11" s="16" t="n">
        <v>0.352147044875913</v>
      </c>
      <c r="AC11" s="16" t="n">
        <v>0.0378272525882915</v>
      </c>
      <c r="AD11" s="16" t="n">
        <v>0.0355702753401299</v>
      </c>
      <c r="AE11" s="16"/>
      <c r="AF11" s="16" t="n">
        <v>0</v>
      </c>
      <c r="AG11" s="16" t="n">
        <v>0.149468032257592</v>
      </c>
      <c r="AH11" s="16" t="n">
        <v>0.0280927646757075</v>
      </c>
      <c r="AI11" s="16" t="n">
        <v>0.0556166417539316</v>
      </c>
      <c r="AJ11" s="16" t="n">
        <v>0.427882879629063</v>
      </c>
      <c r="AK11" s="16" t="n">
        <v>0.124780437308636</v>
      </c>
      <c r="AL11" s="16" t="n">
        <v>0.0300507439197792</v>
      </c>
      <c r="AM11" s="16" t="n">
        <v>0.346564663103253</v>
      </c>
      <c r="AN11" s="16" t="n">
        <v>0.0373159908005753</v>
      </c>
      <c r="AO11" s="16" t="n">
        <v>0.131447321118462</v>
      </c>
      <c r="AP11" s="16" t="n">
        <v>0.000417726849123449</v>
      </c>
      <c r="AQ11" s="16"/>
      <c r="AR11" s="16" t="n">
        <v>0.16346384602858</v>
      </c>
      <c r="AS11" s="16" t="n">
        <v>0.268255744104607</v>
      </c>
      <c r="AT11" s="16" t="n">
        <v>0.0286647780481614</v>
      </c>
    </row>
    <row r="12">
      <c r="B12" s="17" t="s">
        <v>273</v>
      </c>
      <c r="C12" s="16" t="n">
        <v>0.0803950568633841</v>
      </c>
      <c r="D12" s="16" t="n">
        <v>0.0113679686838898</v>
      </c>
      <c r="E12" s="16" t="n">
        <v>0.0787210655102479</v>
      </c>
      <c r="F12" s="16" t="n">
        <v>0.0886386271672813</v>
      </c>
      <c r="G12" s="16"/>
      <c r="H12" s="16" t="n">
        <v>0.0126990816953954</v>
      </c>
      <c r="I12" s="16" t="n">
        <v>0.0486166461391748</v>
      </c>
      <c r="J12" s="16"/>
      <c r="K12" s="16" t="n">
        <v>0.0362613117508196</v>
      </c>
      <c r="L12" s="16"/>
      <c r="M12" s="16" t="n">
        <v>0.0840191692313823</v>
      </c>
      <c r="N12" s="16" t="n">
        <v>0.0548660327312624</v>
      </c>
      <c r="O12" s="16" t="n">
        <v>0.0688143727733699</v>
      </c>
      <c r="P12" s="16" t="n">
        <v>0.0346829410517495</v>
      </c>
      <c r="Q12" s="16"/>
      <c r="R12" s="16" t="n">
        <v>0</v>
      </c>
      <c r="S12" s="16" t="n">
        <v>0.177621490155668</v>
      </c>
      <c r="T12" s="16" t="n">
        <v>0.0925500096750089</v>
      </c>
      <c r="U12" s="16" t="n">
        <v>0.171886328575881</v>
      </c>
      <c r="V12" s="16" t="n">
        <v>0.00570074645016541</v>
      </c>
      <c r="W12" s="16"/>
      <c r="X12" s="16" t="n">
        <v>0.157164834876173</v>
      </c>
      <c r="Y12" s="16" t="n">
        <v>0.0497659664395269</v>
      </c>
      <c r="Z12" s="16" t="n">
        <v>0.122978408193582</v>
      </c>
      <c r="AA12" s="16" t="n">
        <v>0.00160718137594214</v>
      </c>
      <c r="AB12" s="16" t="n">
        <v>0.0118229553870991</v>
      </c>
      <c r="AC12" s="16" t="n">
        <v>0</v>
      </c>
      <c r="AD12" s="16" t="n">
        <v>0.0359391542799848</v>
      </c>
      <c r="AE12" s="16"/>
      <c r="AF12" s="16" t="n">
        <v>0</v>
      </c>
      <c r="AG12" s="16" t="n">
        <v>0.000400818842968049</v>
      </c>
      <c r="AH12" s="16" t="n">
        <v>0.217486002637791</v>
      </c>
      <c r="AI12" s="16" t="n">
        <v>0.00265283237068319</v>
      </c>
      <c r="AJ12" s="16" t="n">
        <v>0.00237609684800984</v>
      </c>
      <c r="AK12" s="16" t="n">
        <v>0.116734016122012</v>
      </c>
      <c r="AL12" s="16" t="n">
        <v>0.00380727354106662</v>
      </c>
      <c r="AM12" s="16" t="n">
        <v>0.26186755861892</v>
      </c>
      <c r="AN12" s="16" t="n">
        <v>0.0278048195766054</v>
      </c>
      <c r="AO12" s="16" t="n">
        <v>0</v>
      </c>
      <c r="AP12" s="16" t="n">
        <v>0</v>
      </c>
      <c r="AQ12" s="16"/>
      <c r="AR12" s="16" t="n">
        <v>0.062649111758919</v>
      </c>
      <c r="AS12" s="16" t="n">
        <v>0.00790594394379001</v>
      </c>
      <c r="AT12" s="16" t="n">
        <v>0.165447728031029</v>
      </c>
    </row>
    <row r="13">
      <c r="B13" s="17" t="s">
        <v>274</v>
      </c>
      <c r="C13" s="16" t="n">
        <v>0.0179076012056262</v>
      </c>
      <c r="D13" s="16" t="n">
        <v>0.0461433939657037</v>
      </c>
      <c r="E13" s="16" t="n">
        <v>0.0687090381138933</v>
      </c>
      <c r="F13" s="16" t="n">
        <v>0.00126804626948087</v>
      </c>
      <c r="G13" s="16"/>
      <c r="H13" s="16" t="n">
        <v>0.11136465269511</v>
      </c>
      <c r="I13" s="16" t="n">
        <v>0.014816392136771</v>
      </c>
      <c r="J13" s="16"/>
      <c r="K13" s="16" t="n">
        <v>0.021796653834516</v>
      </c>
      <c r="L13" s="16"/>
      <c r="M13" s="16" t="n">
        <v>0.010757878164237</v>
      </c>
      <c r="N13" s="16" t="n">
        <v>0.0851594462934832</v>
      </c>
      <c r="O13" s="16" t="n">
        <v>0.0108279287643966</v>
      </c>
      <c r="P13" s="16" t="n">
        <v>0.0134144007963032</v>
      </c>
      <c r="Q13" s="16"/>
      <c r="R13" s="16" t="n">
        <v>0</v>
      </c>
      <c r="S13" s="16" t="n">
        <v>0</v>
      </c>
      <c r="T13" s="16" t="n">
        <v>0.0530865887837138</v>
      </c>
      <c r="U13" s="16" t="n">
        <v>0.0129868074339149</v>
      </c>
      <c r="V13" s="16" t="n">
        <v>0.0026949112412725</v>
      </c>
      <c r="W13" s="16"/>
      <c r="X13" s="16" t="n">
        <v>0.0352891522812385</v>
      </c>
      <c r="Y13" s="16" t="n">
        <v>0.000795436141705333</v>
      </c>
      <c r="Z13" s="16" t="n">
        <v>0.000332837032186393</v>
      </c>
      <c r="AA13" s="16" t="n">
        <v>0.00804622025208717</v>
      </c>
      <c r="AB13" s="16" t="n">
        <v>0.00030373800386644</v>
      </c>
      <c r="AC13" s="16" t="n">
        <v>0.0504406832296143</v>
      </c>
      <c r="AD13" s="16" t="n">
        <v>0.00189264514746287</v>
      </c>
      <c r="AE13" s="16"/>
      <c r="AF13" s="16" t="n">
        <v>0.0011545587732386</v>
      </c>
      <c r="AG13" s="16" t="n">
        <v>0</v>
      </c>
      <c r="AH13" s="16" t="n">
        <v>0</v>
      </c>
      <c r="AI13" s="16" t="n">
        <v>0</v>
      </c>
      <c r="AJ13" s="16" t="n">
        <v>0.0378291806667942</v>
      </c>
      <c r="AK13" s="16" t="n">
        <v>0.00348510751941238</v>
      </c>
      <c r="AL13" s="16" t="n">
        <v>0</v>
      </c>
      <c r="AM13" s="16" t="n">
        <v>0.0265854474197889</v>
      </c>
      <c r="AN13" s="16" t="n">
        <v>0.0381788042019554</v>
      </c>
      <c r="AO13" s="16" t="n">
        <v>0.118398006927366</v>
      </c>
      <c r="AP13" s="16" t="n">
        <v>0</v>
      </c>
      <c r="AQ13" s="16"/>
      <c r="AR13" s="16" t="n">
        <v>0.0177283961943203</v>
      </c>
      <c r="AS13" s="16" t="n">
        <v>0.0069731091356177</v>
      </c>
      <c r="AT13" s="16" t="n">
        <v>0.0241580435488267</v>
      </c>
    </row>
    <row r="14">
      <c r="B14" s="17" t="s">
        <v>277</v>
      </c>
      <c r="C14" s="16" t="n">
        <v>0.234811948778309</v>
      </c>
      <c r="D14" s="16" t="n">
        <v>0.241667069705178</v>
      </c>
      <c r="E14" s="16" t="n">
        <v>0.00327846883395796</v>
      </c>
      <c r="F14" s="16" t="n">
        <v>0.295331611549367</v>
      </c>
      <c r="G14" s="16"/>
      <c r="H14" s="16" t="n">
        <v>0.235669983296026</v>
      </c>
      <c r="I14" s="16" t="n">
        <v>0.284369040174162</v>
      </c>
      <c r="J14" s="16"/>
      <c r="K14" s="16" t="n">
        <v>0.219620666098874</v>
      </c>
      <c r="L14" s="16"/>
      <c r="M14" s="16" t="n">
        <v>0.266903098023411</v>
      </c>
      <c r="N14" s="16" t="n">
        <v>0.0245726191690417</v>
      </c>
      <c r="O14" s="16" t="n">
        <v>0.0260412395210317</v>
      </c>
      <c r="P14" s="16" t="n">
        <v>0.0346829410517495</v>
      </c>
      <c r="Q14" s="16"/>
      <c r="R14" s="16" t="n">
        <v>0.266052901697886</v>
      </c>
      <c r="S14" s="16" t="n">
        <v>0</v>
      </c>
      <c r="T14" s="16" t="n">
        <v>0.308809261279007</v>
      </c>
      <c r="U14" s="16" t="n">
        <v>0.12493916040762</v>
      </c>
      <c r="V14" s="16" t="n">
        <v>0.323809957770273</v>
      </c>
      <c r="W14" s="16"/>
      <c r="X14" s="16" t="n">
        <v>0.17736537573971</v>
      </c>
      <c r="Y14" s="16" t="n">
        <v>0.36881962690177</v>
      </c>
      <c r="Z14" s="16" t="n">
        <v>0.227021642801933</v>
      </c>
      <c r="AA14" s="16" t="n">
        <v>0.249926401278619</v>
      </c>
      <c r="AB14" s="16" t="n">
        <v>0.132851357260788</v>
      </c>
      <c r="AC14" s="16" t="n">
        <v>0</v>
      </c>
      <c r="AD14" s="16" t="n">
        <v>0.0100855067515918</v>
      </c>
      <c r="AE14" s="16"/>
      <c r="AF14" s="16" t="n">
        <v>0</v>
      </c>
      <c r="AG14" s="16" t="n">
        <v>0.718542372131035</v>
      </c>
      <c r="AH14" s="16" t="n">
        <v>0.64896805704104</v>
      </c>
      <c r="AI14" s="16" t="n">
        <v>0.147882198417908</v>
      </c>
      <c r="AJ14" s="16" t="n">
        <v>0.241443844649489</v>
      </c>
      <c r="AK14" s="16" t="n">
        <v>0.277556323666765</v>
      </c>
      <c r="AL14" s="16" t="n">
        <v>0.0138534126165595</v>
      </c>
      <c r="AM14" s="16" t="n">
        <v>0</v>
      </c>
      <c r="AN14" s="16" t="n">
        <v>0.428779230975025</v>
      </c>
      <c r="AO14" s="16" t="n">
        <v>0</v>
      </c>
      <c r="AP14" s="16" t="n">
        <v>0</v>
      </c>
      <c r="AQ14" s="16"/>
      <c r="AR14" s="16" t="n">
        <v>0.312480922848752</v>
      </c>
      <c r="AS14" s="16" t="n">
        <v>0.00654222429135516</v>
      </c>
      <c r="AT14" s="16" t="n">
        <v>0.150850847093988</v>
      </c>
    </row>
    <row r="15">
      <c r="B15" s="17" t="s">
        <v>92</v>
      </c>
      <c r="C15" s="22" t="n">
        <v>0.0869668977231555</v>
      </c>
      <c r="D15" s="22" t="n">
        <v>0.00443719085668178</v>
      </c>
      <c r="E15" s="22" t="n">
        <v>0.00165245632088826</v>
      </c>
      <c r="F15" s="22" t="n">
        <v>0.118878637877411</v>
      </c>
      <c r="G15" s="22"/>
      <c r="H15" s="22" t="n">
        <v>0.217192451037768</v>
      </c>
      <c r="I15" s="22" t="n">
        <v>0.0857850642343451</v>
      </c>
      <c r="J15" s="22"/>
      <c r="K15" s="22" t="n">
        <v>0.0334971684369523</v>
      </c>
      <c r="L15" s="22"/>
      <c r="M15" s="22" t="n">
        <v>0.0968209034781329</v>
      </c>
      <c r="N15" s="22" t="n">
        <v>0.0238529996236346</v>
      </c>
      <c r="O15" s="22" t="n">
        <v>0.016241893146595</v>
      </c>
      <c r="P15" s="22" t="n">
        <v>0.0326648535636485</v>
      </c>
      <c r="Q15" s="22"/>
      <c r="R15" s="22" t="n">
        <v>0.133026450848943</v>
      </c>
      <c r="S15" s="22" t="n">
        <v>0.00150953053776084</v>
      </c>
      <c r="T15" s="22" t="n">
        <v>0.0453463535850439</v>
      </c>
      <c r="U15" s="22" t="n">
        <v>0.0461505932978786</v>
      </c>
      <c r="V15" s="22" t="n">
        <v>0.150553535989516</v>
      </c>
      <c r="W15" s="22"/>
      <c r="X15" s="22" t="n">
        <v>0.0760818622106467</v>
      </c>
      <c r="Y15" s="22" t="n">
        <v>0.0942661248041262</v>
      </c>
      <c r="Z15" s="22" t="n">
        <v>0</v>
      </c>
      <c r="AA15" s="22" t="n">
        <v>0.0884237096088974</v>
      </c>
      <c r="AB15" s="22" t="n">
        <v>0.0184468975742578</v>
      </c>
      <c r="AC15" s="22" t="n">
        <v>0</v>
      </c>
      <c r="AD15" s="22" t="n">
        <v>0.00762339546851703</v>
      </c>
      <c r="AE15" s="22"/>
      <c r="AF15" s="22" t="n">
        <v>0.00125905419175868</v>
      </c>
      <c r="AG15" s="22" t="n">
        <v>0</v>
      </c>
      <c r="AH15" s="22" t="n">
        <v>0</v>
      </c>
      <c r="AI15" s="22" t="n">
        <v>0.271492937301303</v>
      </c>
      <c r="AJ15" s="22" t="n">
        <v>0.150091244365773</v>
      </c>
      <c r="AK15" s="22" t="n">
        <v>0.103671976503981</v>
      </c>
      <c r="AL15" s="22" t="n">
        <v>0</v>
      </c>
      <c r="AM15" s="22" t="n">
        <v>0.000173213776350373</v>
      </c>
      <c r="AN15" s="22" t="n">
        <v>0</v>
      </c>
      <c r="AO15" s="22" t="n">
        <v>0.118398006927366</v>
      </c>
      <c r="AP15" s="22" t="n">
        <v>0</v>
      </c>
      <c r="AQ15" s="22"/>
      <c r="AR15" s="22" t="n">
        <v>0.137342728763514</v>
      </c>
      <c r="AS15" s="22" t="n">
        <v>0.000430884844262536</v>
      </c>
      <c r="AT15" s="22" t="n">
        <v>0</v>
      </c>
    </row>
    <row r="16">
      <c r="B16" s="18"/>
    </row>
    <row r="17">
      <c r="B17" t="s">
        <v>72</v>
      </c>
    </row>
    <row r="18">
      <c r="B18" t="s">
        <v>73</v>
      </c>
    </row>
    <row r="20">
      <c r="B20"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280</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260</v>
      </c>
      <c r="C9" s="16" t="n">
        <v>0.136100967093968</v>
      </c>
      <c r="D9" s="16" t="n">
        <v>0.119272725371403</v>
      </c>
      <c r="E9" s="16" t="n">
        <v>0.444030617747502</v>
      </c>
      <c r="F9" s="16" t="n">
        <v>0.0564838048583608</v>
      </c>
      <c r="G9" s="16"/>
      <c r="H9" s="16" t="n">
        <v>0.0569365804945927</v>
      </c>
      <c r="I9" s="16" t="n">
        <v>0.0874801549122979</v>
      </c>
      <c r="J9" s="16"/>
      <c r="K9" s="16" t="n">
        <v>0.163816345521378</v>
      </c>
      <c r="L9" s="16"/>
      <c r="M9" s="16" t="n">
        <v>0.0879138136867936</v>
      </c>
      <c r="N9" s="16" t="n">
        <v>0.477101328441721</v>
      </c>
      <c r="O9" s="16" t="n">
        <v>0.37709489728508</v>
      </c>
      <c r="P9" s="16" t="n">
        <v>0.398383344563674</v>
      </c>
      <c r="Q9" s="16"/>
      <c r="R9" s="16" t="n">
        <v>0.169256164592825</v>
      </c>
      <c r="S9" s="16" t="n">
        <v>0.139591700338057</v>
      </c>
      <c r="T9" s="16" t="n">
        <v>0.234995238135103</v>
      </c>
      <c r="U9" s="16" t="n">
        <v>0.240967507238035</v>
      </c>
      <c r="V9" s="16" t="n">
        <v>0.0116306506100192</v>
      </c>
      <c r="W9" s="16"/>
      <c r="X9" s="16" t="n">
        <v>0.00878391623316065</v>
      </c>
      <c r="Y9" s="16" t="n">
        <v>0.0267923656686322</v>
      </c>
      <c r="Z9" s="16" t="n">
        <v>0.340831432137835</v>
      </c>
      <c r="AA9" s="16" t="n">
        <v>0.439043067067087</v>
      </c>
      <c r="AB9" s="16" t="n">
        <v>0.415556937785738</v>
      </c>
      <c r="AC9" s="16" t="n">
        <v>0.139492507883323</v>
      </c>
      <c r="AD9" s="16" t="n">
        <v>0.457695508007109</v>
      </c>
      <c r="AE9" s="16"/>
      <c r="AF9" s="16" t="n">
        <v>0.0490874047508066</v>
      </c>
      <c r="AG9" s="16" t="n">
        <v>0.111334694557187</v>
      </c>
      <c r="AH9" s="16" t="n">
        <v>0.0853456080571545</v>
      </c>
      <c r="AI9" s="16" t="n">
        <v>0.144858915523566</v>
      </c>
      <c r="AJ9" s="16" t="n">
        <v>0.0537838730661547</v>
      </c>
      <c r="AK9" s="16" t="n">
        <v>0.0357143641647382</v>
      </c>
      <c r="AL9" s="16" t="n">
        <v>0.243485711157552</v>
      </c>
      <c r="AM9" s="16" t="n">
        <v>0.227795233343889</v>
      </c>
      <c r="AN9" s="16" t="n">
        <v>0.326999728588187</v>
      </c>
      <c r="AO9" s="16" t="n">
        <v>0.161005782081295</v>
      </c>
      <c r="AP9" s="16" t="n">
        <v>0.55930352903605</v>
      </c>
      <c r="AQ9" s="16"/>
      <c r="AR9" s="16" t="n">
        <v>0.0174913786312183</v>
      </c>
      <c r="AS9" s="16" t="n">
        <v>0.430714211722133</v>
      </c>
      <c r="AT9" s="16" t="n">
        <v>0.292846054582589</v>
      </c>
    </row>
    <row r="10">
      <c r="B10" s="17" t="s">
        <v>261</v>
      </c>
      <c r="C10" s="16" t="n">
        <v>0.204393187005005</v>
      </c>
      <c r="D10" s="16" t="n">
        <v>0.192970699926109</v>
      </c>
      <c r="E10" s="16" t="n">
        <v>0.388065120081496</v>
      </c>
      <c r="F10" s="16" t="n">
        <v>0.157060143842554</v>
      </c>
      <c r="G10" s="16"/>
      <c r="H10" s="16" t="n">
        <v>0.261323078506386</v>
      </c>
      <c r="I10" s="16" t="n">
        <v>0.205747137955832</v>
      </c>
      <c r="J10" s="16"/>
      <c r="K10" s="16" t="n">
        <v>0.0839700098060502</v>
      </c>
      <c r="L10" s="16"/>
      <c r="M10" s="16" t="n">
        <v>0.19851011252553</v>
      </c>
      <c r="N10" s="16" t="n">
        <v>0.206511956202733</v>
      </c>
      <c r="O10" s="16" t="n">
        <v>0.344561864451561</v>
      </c>
      <c r="P10" s="16" t="n">
        <v>0.305163872713711</v>
      </c>
      <c r="Q10" s="16"/>
      <c r="R10" s="16" t="n">
        <v>0.154749871057954</v>
      </c>
      <c r="S10" s="16" t="n">
        <v>0.322822067411769</v>
      </c>
      <c r="T10" s="16" t="n">
        <v>0.28245037523293</v>
      </c>
      <c r="U10" s="16" t="n">
        <v>0.216023548849033</v>
      </c>
      <c r="V10" s="16" t="n">
        <v>0.132952890574771</v>
      </c>
      <c r="W10" s="16"/>
      <c r="X10" s="16" t="n">
        <v>0.279464697975305</v>
      </c>
      <c r="Y10" s="16" t="n">
        <v>0.114963928747977</v>
      </c>
      <c r="Z10" s="16" t="n">
        <v>0.274397687604564</v>
      </c>
      <c r="AA10" s="16" t="n">
        <v>0.0236650821665261</v>
      </c>
      <c r="AB10" s="16" t="n">
        <v>0.254906403623267</v>
      </c>
      <c r="AC10" s="16" t="n">
        <v>0.749463313408722</v>
      </c>
      <c r="AD10" s="16" t="n">
        <v>0.380578657083356</v>
      </c>
      <c r="AE10" s="16"/>
      <c r="AF10" s="16" t="n">
        <v>0.0418011939813548</v>
      </c>
      <c r="AG10" s="16" t="n">
        <v>0.157149845152171</v>
      </c>
      <c r="AH10" s="16" t="n">
        <v>0.263888715418771</v>
      </c>
      <c r="AI10" s="16" t="n">
        <v>0.354654308192356</v>
      </c>
      <c r="AJ10" s="16" t="n">
        <v>0.236172414350286</v>
      </c>
      <c r="AK10" s="16" t="n">
        <v>0.163045053659273</v>
      </c>
      <c r="AL10" s="16" t="n">
        <v>0.47852387153267</v>
      </c>
      <c r="AM10" s="16" t="n">
        <v>0.207379369385451</v>
      </c>
      <c r="AN10" s="16" t="n">
        <v>0.160171148857031</v>
      </c>
      <c r="AO10" s="16" t="n">
        <v>0.257179125057109</v>
      </c>
      <c r="AP10" s="16" t="n">
        <v>0.297817079155963</v>
      </c>
      <c r="AQ10" s="16"/>
      <c r="AR10" s="16" t="n">
        <v>0.207564277460248</v>
      </c>
      <c r="AS10" s="16" t="n">
        <v>0.453875010948777</v>
      </c>
      <c r="AT10" s="16" t="n">
        <v>0.0642000824209093</v>
      </c>
    </row>
    <row r="11">
      <c r="B11" s="17" t="s">
        <v>279</v>
      </c>
      <c r="C11" s="16" t="n">
        <v>0.155028722004718</v>
      </c>
      <c r="D11" s="16" t="n">
        <v>0.0834772455323265</v>
      </c>
      <c r="E11" s="16" t="n">
        <v>0.13441833452068</v>
      </c>
      <c r="F11" s="16" t="n">
        <v>0.168570631423568</v>
      </c>
      <c r="G11" s="16"/>
      <c r="H11" s="16" t="n">
        <v>0.160919334671341</v>
      </c>
      <c r="I11" s="16" t="n">
        <v>0.185705258912292</v>
      </c>
      <c r="J11" s="16"/>
      <c r="K11" s="16" t="n">
        <v>0.0849498040353953</v>
      </c>
      <c r="L11" s="16"/>
      <c r="M11" s="16" t="n">
        <v>0.159324316381041</v>
      </c>
      <c r="N11" s="16" t="n">
        <v>0.14009682586989</v>
      </c>
      <c r="O11" s="16" t="n">
        <v>0.0806708839277264</v>
      </c>
      <c r="P11" s="16" t="n">
        <v>0.140474061061217</v>
      </c>
      <c r="Q11" s="16"/>
      <c r="R11" s="16" t="n">
        <v>0.276914611802392</v>
      </c>
      <c r="S11" s="16" t="n">
        <v>0.179801146540763</v>
      </c>
      <c r="T11" s="16" t="n">
        <v>0.107482195024669</v>
      </c>
      <c r="U11" s="16" t="n">
        <v>0.0515741966032009</v>
      </c>
      <c r="V11" s="16" t="n">
        <v>0.209064376589384</v>
      </c>
      <c r="W11" s="16"/>
      <c r="X11" s="16" t="n">
        <v>0.225296185415287</v>
      </c>
      <c r="Y11" s="16" t="n">
        <v>0.204400600417679</v>
      </c>
      <c r="Z11" s="16" t="n">
        <v>0.0211064942536153</v>
      </c>
      <c r="AA11" s="16" t="n">
        <v>0.111642260656547</v>
      </c>
      <c r="AB11" s="16" t="n">
        <v>0.026727126756221</v>
      </c>
      <c r="AC11" s="16" t="n">
        <v>0.00304641014150439</v>
      </c>
      <c r="AD11" s="16" t="n">
        <v>0.0499907164147265</v>
      </c>
      <c r="AE11" s="16"/>
      <c r="AF11" s="16" t="n">
        <v>0.470001452783146</v>
      </c>
      <c r="AG11" s="16" t="n">
        <v>0.012171450473671</v>
      </c>
      <c r="AH11" s="16" t="n">
        <v>0.00121596100431247</v>
      </c>
      <c r="AI11" s="16" t="n">
        <v>0.0607714927183012</v>
      </c>
      <c r="AJ11" s="16" t="n">
        <v>0.0632414786936186</v>
      </c>
      <c r="AK11" s="16" t="n">
        <v>0.307115403821998</v>
      </c>
      <c r="AL11" s="16" t="n">
        <v>0.0378566125818256</v>
      </c>
      <c r="AM11" s="16" t="n">
        <v>0.138096405064643</v>
      </c>
      <c r="AN11" s="16" t="n">
        <v>0.043565244378374</v>
      </c>
      <c r="AO11" s="16" t="n">
        <v>0.1187163609843</v>
      </c>
      <c r="AP11" s="16" t="n">
        <v>0.000417726849123449</v>
      </c>
      <c r="AQ11" s="16"/>
      <c r="AR11" s="16" t="n">
        <v>0.177559162948954</v>
      </c>
      <c r="AS11" s="16" t="n">
        <v>0.00265637418522246</v>
      </c>
      <c r="AT11" s="16" t="n">
        <v>0.176202215844838</v>
      </c>
    </row>
    <row r="12">
      <c r="B12" s="17" t="s">
        <v>263</v>
      </c>
      <c r="C12" s="16" t="n">
        <v>0.206576308206886</v>
      </c>
      <c r="D12" s="16" t="n">
        <v>0.211260906062707</v>
      </c>
      <c r="E12" s="16" t="n">
        <v>0.0215590451352211</v>
      </c>
      <c r="F12" s="16" t="n">
        <v>0.25502691896711</v>
      </c>
      <c r="G12" s="16"/>
      <c r="H12" s="16" t="n">
        <v>0.0211063421459964</v>
      </c>
      <c r="I12" s="16" t="n">
        <v>0.161664752014342</v>
      </c>
      <c r="J12" s="16"/>
      <c r="K12" s="16" t="n">
        <v>0.291564581655725</v>
      </c>
      <c r="L12" s="16"/>
      <c r="M12" s="16" t="n">
        <v>0.22182772928395</v>
      </c>
      <c r="N12" s="16" t="n">
        <v>0.103291651523939</v>
      </c>
      <c r="O12" s="16" t="n">
        <v>0.126310816197632</v>
      </c>
      <c r="P12" s="16" t="n">
        <v>0.0816333438388108</v>
      </c>
      <c r="Q12" s="16"/>
      <c r="R12" s="16" t="n">
        <v>0.266052901697886</v>
      </c>
      <c r="S12" s="16" t="n">
        <v>0.0902010366962333</v>
      </c>
      <c r="T12" s="16" t="n">
        <v>0.0612616814993834</v>
      </c>
      <c r="U12" s="16" t="n">
        <v>0.408712858900886</v>
      </c>
      <c r="V12" s="16" t="n">
        <v>0.182716863666031</v>
      </c>
      <c r="W12" s="16"/>
      <c r="X12" s="16" t="n">
        <v>0.281540628568877</v>
      </c>
      <c r="Y12" s="16" t="n">
        <v>0.284228042122237</v>
      </c>
      <c r="Z12" s="16" t="n">
        <v>0.134535932494298</v>
      </c>
      <c r="AA12" s="16" t="n">
        <v>0.00943413657980278</v>
      </c>
      <c r="AB12" s="16" t="n">
        <v>0.147362302937277</v>
      </c>
      <c r="AC12" s="16" t="n">
        <v>0.047915415562034</v>
      </c>
      <c r="AD12" s="16" t="n">
        <v>0.0564991567468688</v>
      </c>
      <c r="AE12" s="16"/>
      <c r="AF12" s="16" t="n">
        <v>0.00846275032335591</v>
      </c>
      <c r="AG12" s="16" t="n">
        <v>0</v>
      </c>
      <c r="AH12" s="16" t="n">
        <v>0.0005816584787224</v>
      </c>
      <c r="AI12" s="16" t="n">
        <v>0.138010444818792</v>
      </c>
      <c r="AJ12" s="16" t="n">
        <v>0.0195632421400916</v>
      </c>
      <c r="AK12" s="16" t="n">
        <v>0.249509666589579</v>
      </c>
      <c r="AL12" s="16" t="n">
        <v>0.232283684154708</v>
      </c>
      <c r="AM12" s="16" t="n">
        <v>0.421469102514718</v>
      </c>
      <c r="AN12" s="16" t="n">
        <v>0.431085073974453</v>
      </c>
      <c r="AO12" s="16" t="n">
        <v>0.453113091201879</v>
      </c>
      <c r="AP12" s="16" t="n">
        <v>0</v>
      </c>
      <c r="AQ12" s="16"/>
      <c r="AR12" s="16" t="n">
        <v>0.202359313211341</v>
      </c>
      <c r="AS12" s="16" t="n">
        <v>0.015956265190064</v>
      </c>
      <c r="AT12" s="16" t="n">
        <v>0.318418659220303</v>
      </c>
    </row>
    <row r="13">
      <c r="B13" s="17" t="s">
        <v>264</v>
      </c>
      <c r="C13" s="16" t="n">
        <v>0.250105050076535</v>
      </c>
      <c r="D13" s="16" t="n">
        <v>0.380852251239591</v>
      </c>
      <c r="E13" s="16" t="n">
        <v>0.0111006543546578</v>
      </c>
      <c r="F13" s="16" t="n">
        <v>0.298602069823515</v>
      </c>
      <c r="G13" s="16"/>
      <c r="H13" s="16" t="n">
        <v>0.0701588727462946</v>
      </c>
      <c r="I13" s="16" t="n">
        <v>0.330612907417037</v>
      </c>
      <c r="J13" s="16"/>
      <c r="K13" s="16" t="n">
        <v>0.313671328840114</v>
      </c>
      <c r="L13" s="16"/>
      <c r="M13" s="16" t="n">
        <v>0.278634637301501</v>
      </c>
      <c r="N13" s="16" t="n">
        <v>0.065047238087173</v>
      </c>
      <c r="O13" s="16" t="n">
        <v>0.0605336093736044</v>
      </c>
      <c r="P13" s="16" t="n">
        <v>0.064429768629877</v>
      </c>
      <c r="Q13" s="16"/>
      <c r="R13" s="16" t="n">
        <v>0.133026450848943</v>
      </c>
      <c r="S13" s="16" t="n">
        <v>0.266074518475418</v>
      </c>
      <c r="T13" s="16" t="n">
        <v>0.268464156522871</v>
      </c>
      <c r="U13" s="16" t="n">
        <v>0.0826058299752385</v>
      </c>
      <c r="V13" s="16" t="n">
        <v>0.363009638739869</v>
      </c>
      <c r="W13" s="16"/>
      <c r="X13" s="16" t="n">
        <v>0.202771416310439</v>
      </c>
      <c r="Y13" s="16" t="n">
        <v>0.322084282570559</v>
      </c>
      <c r="Z13" s="16" t="n">
        <v>0.229128453509687</v>
      </c>
      <c r="AA13" s="16" t="n">
        <v>0.251515990881496</v>
      </c>
      <c r="AB13" s="16" t="n">
        <v>0.155447228897497</v>
      </c>
      <c r="AC13" s="16" t="n">
        <v>0.0600823530044163</v>
      </c>
      <c r="AD13" s="16" t="n">
        <v>0.0543306094436057</v>
      </c>
      <c r="AE13" s="16"/>
      <c r="AF13" s="16" t="n">
        <v>0.430647198161337</v>
      </c>
      <c r="AG13" s="16" t="n">
        <v>0.719344009816971</v>
      </c>
      <c r="AH13" s="16" t="n">
        <v>0.432645371360693</v>
      </c>
      <c r="AI13" s="16" t="n">
        <v>0.29901925002426</v>
      </c>
      <c r="AJ13" s="16" t="n">
        <v>0.506679152870623</v>
      </c>
      <c r="AK13" s="16" t="n">
        <v>0.175429232615101</v>
      </c>
      <c r="AL13" s="16" t="n">
        <v>0.00785012057324426</v>
      </c>
      <c r="AM13" s="16" t="n">
        <v>0.00525988969129912</v>
      </c>
      <c r="AN13" s="16" t="n">
        <v>0.0381788042019554</v>
      </c>
      <c r="AO13" s="16" t="n">
        <v>0</v>
      </c>
      <c r="AP13" s="16" t="n">
        <v>0.142461664958863</v>
      </c>
      <c r="AQ13" s="16"/>
      <c r="AR13" s="16" t="n">
        <v>0.319539978129846</v>
      </c>
      <c r="AS13" s="16" t="n">
        <v>0.0965826955316723</v>
      </c>
      <c r="AT13" s="16" t="n">
        <v>0.14833298793136</v>
      </c>
    </row>
    <row r="14">
      <c r="B14" s="17" t="s">
        <v>92</v>
      </c>
      <c r="C14" s="22" t="n">
        <v>0.0477957656128866</v>
      </c>
      <c r="D14" s="22" t="n">
        <v>0.0121661718678635</v>
      </c>
      <c r="E14" s="22" t="n">
        <v>0.00082622816044413</v>
      </c>
      <c r="F14" s="22" t="n">
        <v>0.0642564310848927</v>
      </c>
      <c r="G14" s="22"/>
      <c r="H14" s="22" t="n">
        <v>0.42955579143539</v>
      </c>
      <c r="I14" s="22" t="n">
        <v>0.028789788788199</v>
      </c>
      <c r="J14" s="22"/>
      <c r="K14" s="22" t="n">
        <v>0.0620279301413376</v>
      </c>
      <c r="L14" s="22"/>
      <c r="M14" s="22" t="n">
        <v>0.0537893908211849</v>
      </c>
      <c r="N14" s="22" t="n">
        <v>0.00795099987454486</v>
      </c>
      <c r="O14" s="22" t="n">
        <v>0.0108279287643966</v>
      </c>
      <c r="P14" s="22" t="n">
        <v>0.00991560919270916</v>
      </c>
      <c r="Q14" s="22"/>
      <c r="R14" s="22" t="n">
        <v>0</v>
      </c>
      <c r="S14" s="22" t="n">
        <v>0.00150953053776084</v>
      </c>
      <c r="T14" s="22" t="n">
        <v>0.0453463535850439</v>
      </c>
      <c r="U14" s="22" t="n">
        <v>0.000116058433607346</v>
      </c>
      <c r="V14" s="22" t="n">
        <v>0.100625579819927</v>
      </c>
      <c r="W14" s="22"/>
      <c r="X14" s="22" t="n">
        <v>0.00214315549693112</v>
      </c>
      <c r="Y14" s="22" t="n">
        <v>0.0475307804729157</v>
      </c>
      <c r="Z14" s="22" t="n">
        <v>0</v>
      </c>
      <c r="AA14" s="22" t="n">
        <v>0.164699462648541</v>
      </c>
      <c r="AB14" s="22" t="n">
        <v>0</v>
      </c>
      <c r="AC14" s="22" t="n">
        <v>0</v>
      </c>
      <c r="AD14" s="22" t="n">
        <v>0.000905352304334002</v>
      </c>
      <c r="AE14" s="22"/>
      <c r="AF14" s="22" t="n">
        <v>0</v>
      </c>
      <c r="AG14" s="22" t="n">
        <v>0</v>
      </c>
      <c r="AH14" s="22" t="n">
        <v>0.216322685680347</v>
      </c>
      <c r="AI14" s="22" t="n">
        <v>0.00268558872272552</v>
      </c>
      <c r="AJ14" s="22" t="n">
        <v>0.120559838879226</v>
      </c>
      <c r="AK14" s="22" t="n">
        <v>0.0691862791493118</v>
      </c>
      <c r="AL14" s="22" t="n">
        <v>0</v>
      </c>
      <c r="AM14" s="22" t="n">
        <v>0</v>
      </c>
      <c r="AN14" s="22" t="n">
        <v>0</v>
      </c>
      <c r="AO14" s="22" t="n">
        <v>0.00998564067541702</v>
      </c>
      <c r="AP14" s="22" t="n">
        <v>0</v>
      </c>
      <c r="AQ14" s="22"/>
      <c r="AR14" s="22" t="n">
        <v>0.0754858896183932</v>
      </c>
      <c r="AS14" s="22" t="n">
        <v>0.000215442422131268</v>
      </c>
      <c r="AT14" s="22" t="n">
        <v>0</v>
      </c>
    </row>
    <row r="15">
      <c r="B15" s="18"/>
    </row>
    <row r="16">
      <c r="B16" t="s">
        <v>72</v>
      </c>
    </row>
    <row r="17">
      <c r="B17" t="s">
        <v>73</v>
      </c>
    </row>
    <row r="19">
      <c r="B19"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 min="13" max="13" width="20.71" hidden="0" customWidth="1"/>
  </cols>
  <sheetData>
    <row r="2" ht="40" customHeight="1">
      <c r="D2" s="15" t="s">
        <v>296</v>
      </c>
    </row>
    <row r="6" ht="50" customHeight="1">
      <c r="B6" s="19" t="s">
        <v>15</v>
      </c>
      <c r="C6" s="19" t="s">
        <v>281</v>
      </c>
      <c r="D6" s="19" t="s">
        <v>282</v>
      </c>
      <c r="E6" s="19" t="s">
        <v>283</v>
      </c>
      <c r="F6" s="19" t="s">
        <v>284</v>
      </c>
      <c r="G6" s="19" t="s">
        <v>285</v>
      </c>
      <c r="H6" s="19" t="s">
        <v>286</v>
      </c>
      <c r="I6" s="19" t="s">
        <v>287</v>
      </c>
      <c r="J6" s="19" t="s">
        <v>288</v>
      </c>
      <c r="K6" s="19" t="s">
        <v>289</v>
      </c>
      <c r="L6" s="19" t="s">
        <v>290</v>
      </c>
    </row>
    <row r="7">
      <c r="B7" s="17" t="s">
        <v>291</v>
      </c>
      <c r="C7" s="16" t="n">
        <v>0.0820487494267034</v>
      </c>
      <c r="D7" s="16" t="n">
        <v>0.0680032796736644</v>
      </c>
      <c r="E7" s="16" t="n">
        <v>0.117827024873039</v>
      </c>
      <c r="F7" s="16" t="n">
        <v>0.0935117740102649</v>
      </c>
      <c r="G7" s="16" t="n">
        <v>0.077378321282439</v>
      </c>
      <c r="H7" s="16" t="n">
        <v>0.110890718692045</v>
      </c>
      <c r="I7" s="16" t="n">
        <v>0.129256368816731</v>
      </c>
      <c r="J7" s="16" t="n">
        <v>0.0854301374398086</v>
      </c>
      <c r="K7" s="16" t="n">
        <v>0.144029966404875</v>
      </c>
      <c r="L7" s="16" t="n">
        <v>0.0940877092862416</v>
      </c>
    </row>
    <row r="8">
      <c r="B8" s="17" t="s">
        <v>292</v>
      </c>
      <c r="C8" s="16" t="n">
        <v>0.173814260619745</v>
      </c>
      <c r="D8" s="16" t="n">
        <v>0.126596247584874</v>
      </c>
      <c r="E8" s="16" t="n">
        <v>0.243220461148787</v>
      </c>
      <c r="F8" s="16" t="n">
        <v>0.150570548346925</v>
      </c>
      <c r="G8" s="16" t="n">
        <v>0.131830652075512</v>
      </c>
      <c r="H8" s="16" t="n">
        <v>0.139813593790723</v>
      </c>
      <c r="I8" s="16" t="n">
        <v>0.140366432298562</v>
      </c>
      <c r="J8" s="16" t="n">
        <v>0.0893246951857738</v>
      </c>
      <c r="K8" s="16" t="n">
        <v>0.195819601875041</v>
      </c>
      <c r="L8" s="16" t="n">
        <v>0.0848087197695344</v>
      </c>
    </row>
    <row r="9">
      <c r="B9" s="17" t="s">
        <v>293</v>
      </c>
      <c r="C9" s="16" t="n">
        <v>0.268645565225163</v>
      </c>
      <c r="D9" s="16" t="n">
        <v>0.31740808644029</v>
      </c>
      <c r="E9" s="16" t="n">
        <v>0.281714315729154</v>
      </c>
      <c r="F9" s="16" t="n">
        <v>0.196627112456064</v>
      </c>
      <c r="G9" s="16" t="n">
        <v>0.26527535237248</v>
      </c>
      <c r="H9" s="16" t="n">
        <v>0.260540394700308</v>
      </c>
      <c r="I9" s="16" t="n">
        <v>0.2722864836328</v>
      </c>
      <c r="J9" s="16" t="n">
        <v>0.31702343285171</v>
      </c>
      <c r="K9" s="16" t="n">
        <v>0.115478756457714</v>
      </c>
      <c r="L9" s="16" t="n">
        <v>0.323535105809247</v>
      </c>
    </row>
    <row r="10">
      <c r="B10" s="17" t="s">
        <v>294</v>
      </c>
      <c r="C10" s="16" t="n">
        <v>0.105195176104735</v>
      </c>
      <c r="D10" s="16" t="n">
        <v>0.0834383199272648</v>
      </c>
      <c r="E10" s="16" t="n">
        <v>0.0724552565482184</v>
      </c>
      <c r="F10" s="16" t="n">
        <v>0.126184461373991</v>
      </c>
      <c r="G10" s="16" t="n">
        <v>0.179534830533035</v>
      </c>
      <c r="H10" s="16" t="n">
        <v>0.0875458322518996</v>
      </c>
      <c r="I10" s="16" t="n">
        <v>0.0420110282477982</v>
      </c>
      <c r="J10" s="16" t="n">
        <v>0.0958956378554547</v>
      </c>
      <c r="K10" s="16" t="n">
        <v>0.139749813784724</v>
      </c>
      <c r="L10" s="16" t="n">
        <v>0.113343316159395</v>
      </c>
    </row>
    <row r="11">
      <c r="B11" s="17" t="s">
        <v>295</v>
      </c>
      <c r="C11" s="16" t="n">
        <v>0.0438630340801204</v>
      </c>
      <c r="D11" s="16" t="n">
        <v>0.042838335535866</v>
      </c>
      <c r="E11" s="16" t="n">
        <v>0.0453567492749447</v>
      </c>
      <c r="F11" s="16" t="n">
        <v>0.0922301885406163</v>
      </c>
      <c r="G11" s="16" t="n">
        <v>0.0846344921822932</v>
      </c>
      <c r="H11" s="16" t="n">
        <v>0.0926529761777664</v>
      </c>
      <c r="I11" s="16" t="n">
        <v>0.0543076472428377</v>
      </c>
      <c r="J11" s="16" t="n">
        <v>0.0626662297747876</v>
      </c>
      <c r="K11" s="16" t="n">
        <v>0.109011845129053</v>
      </c>
      <c r="L11" s="16" t="n">
        <v>0.0671795404298593</v>
      </c>
    </row>
    <row r="12">
      <c r="B12" s="17" t="s">
        <v>92</v>
      </c>
      <c r="C12" s="16" t="n">
        <v>0.326433214543534</v>
      </c>
      <c r="D12" s="16" t="n">
        <v>0.361715730838041</v>
      </c>
      <c r="E12" s="16" t="n">
        <v>0.239426192425856</v>
      </c>
      <c r="F12" s="16" t="n">
        <v>0.340875915272139</v>
      </c>
      <c r="G12" s="16" t="n">
        <v>0.26134635155424</v>
      </c>
      <c r="H12" s="16" t="n">
        <v>0.308556484387258</v>
      </c>
      <c r="I12" s="16" t="n">
        <v>0.361772039761271</v>
      </c>
      <c r="J12" s="16" t="n">
        <v>0.349659866892466</v>
      </c>
      <c r="K12" s="16" t="n">
        <v>0.295910016348593</v>
      </c>
      <c r="L12" s="16" t="n">
        <v>0.317045608545723</v>
      </c>
    </row>
    <row r="13">
      <c r="B13" s="18"/>
      <c r="C13" s="18"/>
      <c r="D13" s="18"/>
      <c r="E13" s="18"/>
      <c r="F13" s="18"/>
      <c r="G13" s="18"/>
      <c r="H13" s="18"/>
      <c r="I13" s="18"/>
      <c r="J13" s="18"/>
      <c r="K13" s="18"/>
      <c r="L13" s="18"/>
    </row>
    <row r="14">
      <c r="B14" t="s">
        <v>72</v>
      </c>
    </row>
    <row r="15">
      <c r="B15" t="s">
        <v>73</v>
      </c>
    </row>
    <row r="19">
      <c r="B19" s="9" t="str">
        <f>=HYPERLINK("#'Contents'!A1", "Return to Contents")</f>
      </c>
    </row>
  </sheetData>
  <mergeCells count="1">
    <mergeCell ref="D2:M2"/>
  </mergeCells>
  <pageMargins left="0.7" right="0.7" top="0.75" bottom="0.75" header="0.3" footer="0.3"/>
  <pageSetup paperSize="9" orientation="portrait" horizontalDpi="300" verticalDpi="300" r:id="rId2"/>
  <drawing r:id="rId1"/>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297</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291</v>
      </c>
      <c r="C9" s="16" t="n">
        <v>0.0820487494267034</v>
      </c>
      <c r="D9" s="16" t="n">
        <v>0.093878247158677</v>
      </c>
      <c r="E9" s="16" t="n">
        <v>0.213777346306602</v>
      </c>
      <c r="F9" s="16" t="n">
        <v>0.045839178407078</v>
      </c>
      <c r="G9" s="16"/>
      <c r="H9" s="16" t="n">
        <v>0.238578244294578</v>
      </c>
      <c r="I9" s="16" t="n">
        <v>0.0786534098567861</v>
      </c>
      <c r="J9" s="16"/>
      <c r="K9" s="16" t="n">
        <v>0.0896576628147261</v>
      </c>
      <c r="L9" s="16"/>
      <c r="M9" s="16" t="n">
        <v>0.0576840352765962</v>
      </c>
      <c r="N9" s="16" t="n">
        <v>0.225184925318229</v>
      </c>
      <c r="O9" s="16" t="n">
        <v>0.267442770328053</v>
      </c>
      <c r="P9" s="16" t="n">
        <v>0.335129305065099</v>
      </c>
      <c r="Q9" s="16"/>
      <c r="R9" s="16" t="n">
        <v>0.168273105982452</v>
      </c>
      <c r="S9" s="16" t="n">
        <v>0.119118434574524</v>
      </c>
      <c r="T9" s="16" t="n">
        <v>0.129642118506306</v>
      </c>
      <c r="U9" s="16" t="n">
        <v>0.0783054175175842</v>
      </c>
      <c r="V9" s="16" t="n">
        <v>0.0331196640616146</v>
      </c>
      <c r="W9" s="16"/>
      <c r="X9" s="16" t="n">
        <v>0.0397193947675385</v>
      </c>
      <c r="Y9" s="16" t="n">
        <v>0.0225263251759879</v>
      </c>
      <c r="Z9" s="16" t="n">
        <v>0.130595573539744</v>
      </c>
      <c r="AA9" s="16" t="n">
        <v>0.192826474027539</v>
      </c>
      <c r="AB9" s="16" t="n">
        <v>0.177842849064826</v>
      </c>
      <c r="AC9" s="16" t="n">
        <v>0.164921261065297</v>
      </c>
      <c r="AD9" s="16" t="n">
        <v>0.459913818282775</v>
      </c>
      <c r="AE9" s="16"/>
      <c r="AF9" s="16" t="n">
        <v>0.0358751413748561</v>
      </c>
      <c r="AG9" s="16" t="n">
        <v>0.0657992235032585</v>
      </c>
      <c r="AH9" s="16" t="n">
        <v>0.252067180814025</v>
      </c>
      <c r="AI9" s="16" t="n">
        <v>0.105549964335183</v>
      </c>
      <c r="AJ9" s="16" t="n">
        <v>0.0444244898672814</v>
      </c>
      <c r="AK9" s="16" t="n">
        <v>0.0213962685779741</v>
      </c>
      <c r="AL9" s="16" t="n">
        <v>0.460483793177235</v>
      </c>
      <c r="AM9" s="16" t="n">
        <v>0.0992108282580437</v>
      </c>
      <c r="AN9" s="16" t="n">
        <v>0.039934875502407</v>
      </c>
      <c r="AO9" s="16" t="n">
        <v>0.158115691366709</v>
      </c>
      <c r="AP9" s="16" t="n">
        <v>0.0165227214073213</v>
      </c>
      <c r="AQ9" s="16"/>
      <c r="AR9" s="16" t="n">
        <v>0.0247613041991134</v>
      </c>
      <c r="AS9" s="16" t="n">
        <v>0.37321817989429</v>
      </c>
      <c r="AT9" s="16" t="n">
        <v>0.0790822394539068</v>
      </c>
    </row>
    <row r="10">
      <c r="B10" s="17" t="s">
        <v>292</v>
      </c>
      <c r="C10" s="16" t="n">
        <v>0.173814260619745</v>
      </c>
      <c r="D10" s="16" t="n">
        <v>0.31237257560893</v>
      </c>
      <c r="E10" s="16" t="n">
        <v>0.349764294783745</v>
      </c>
      <c r="F10" s="16" t="n">
        <v>0.111576859771893</v>
      </c>
      <c r="G10" s="16"/>
      <c r="H10" s="16" t="n">
        <v>0.298302510352061</v>
      </c>
      <c r="I10" s="16" t="n">
        <v>0.148395093329504</v>
      </c>
      <c r="J10" s="16"/>
      <c r="K10" s="16" t="n">
        <v>0.0940917897839511</v>
      </c>
      <c r="L10" s="16"/>
      <c r="M10" s="16" t="n">
        <v>0.159324316381041</v>
      </c>
      <c r="N10" s="16" t="n">
        <v>0.237596336155505</v>
      </c>
      <c r="O10" s="16" t="n">
        <v>0.346080447426232</v>
      </c>
      <c r="P10" s="16" t="n">
        <v>0.353232424491454</v>
      </c>
      <c r="Q10" s="16"/>
      <c r="R10" s="16" t="n">
        <v>0.143888160953449</v>
      </c>
      <c r="S10" s="16" t="n">
        <v>0.0411506007419793</v>
      </c>
      <c r="T10" s="16" t="n">
        <v>0.185496451215788</v>
      </c>
      <c r="U10" s="16" t="n">
        <v>0.259840689034001</v>
      </c>
      <c r="V10" s="16" t="n">
        <v>0.157723974291627</v>
      </c>
      <c r="W10" s="16"/>
      <c r="X10" s="16" t="n">
        <v>0.129263961153975</v>
      </c>
      <c r="Y10" s="16" t="n">
        <v>0.108880421595654</v>
      </c>
      <c r="Z10" s="16" t="n">
        <v>0.436478623474227</v>
      </c>
      <c r="AA10" s="16" t="n">
        <v>0.350259833966813</v>
      </c>
      <c r="AB10" s="16" t="n">
        <v>0.300336976575219</v>
      </c>
      <c r="AC10" s="16" t="n">
        <v>0.101648368220148</v>
      </c>
      <c r="AD10" s="16" t="n">
        <v>0.0660582315453501</v>
      </c>
      <c r="AE10" s="16"/>
      <c r="AF10" s="16" t="n">
        <v>0.0223338779210648</v>
      </c>
      <c r="AG10" s="16" t="n">
        <v>0.017889042658439</v>
      </c>
      <c r="AH10" s="16" t="n">
        <v>0.296880149594036</v>
      </c>
      <c r="AI10" s="16" t="n">
        <v>0.329740972674532</v>
      </c>
      <c r="AJ10" s="16" t="n">
        <v>0.18243095749601</v>
      </c>
      <c r="AK10" s="16" t="n">
        <v>0.128879730499027</v>
      </c>
      <c r="AL10" s="16" t="n">
        <v>0.0506000086687841</v>
      </c>
      <c r="AM10" s="16" t="n">
        <v>0.165942174940034</v>
      </c>
      <c r="AN10" s="16" t="n">
        <v>0.29884782654808</v>
      </c>
      <c r="AO10" s="16" t="n">
        <v>0.122428278027905</v>
      </c>
      <c r="AP10" s="16" t="n">
        <v>0.543198534477852</v>
      </c>
      <c r="AQ10" s="16"/>
      <c r="AR10" s="16" t="n">
        <v>0.184973062686906</v>
      </c>
      <c r="AS10" s="16" t="n">
        <v>0.048935874109889</v>
      </c>
      <c r="AT10" s="16" t="n">
        <v>0.210412986256982</v>
      </c>
    </row>
    <row r="11">
      <c r="B11" s="17" t="s">
        <v>293</v>
      </c>
      <c r="C11" s="16" t="n">
        <v>0.268645565225163</v>
      </c>
      <c r="D11" s="16" t="n">
        <v>0.15441408755754</v>
      </c>
      <c r="E11" s="16" t="n">
        <v>0.2059420712968</v>
      </c>
      <c r="F11" s="16" t="n">
        <v>0.298153924490693</v>
      </c>
      <c r="G11" s="16"/>
      <c r="H11" s="16" t="n">
        <v>0.0736198031975336</v>
      </c>
      <c r="I11" s="16" t="n">
        <v>0.275988361046541</v>
      </c>
      <c r="J11" s="16"/>
      <c r="K11" s="16" t="n">
        <v>0.248736042424548</v>
      </c>
      <c r="L11" s="16"/>
      <c r="M11" s="16" t="n">
        <v>0.268753886396309</v>
      </c>
      <c r="N11" s="16" t="n">
        <v>0.283000783076264</v>
      </c>
      <c r="O11" s="16" t="n">
        <v>0.23748152612933</v>
      </c>
      <c r="P11" s="16" t="n">
        <v>0.197630455850024</v>
      </c>
      <c r="Q11" s="16"/>
      <c r="R11" s="16" t="n">
        <v>0.0108617101045057</v>
      </c>
      <c r="S11" s="16" t="n">
        <v>0.571648376127121</v>
      </c>
      <c r="T11" s="16" t="n">
        <v>0.207823913156685</v>
      </c>
      <c r="U11" s="16" t="n">
        <v>0.230760753125931</v>
      </c>
      <c r="V11" s="16" t="n">
        <v>0.290797380971547</v>
      </c>
      <c r="W11" s="16"/>
      <c r="X11" s="16" t="n">
        <v>0.468178128789727</v>
      </c>
      <c r="Y11" s="16" t="n">
        <v>0.202161411731984</v>
      </c>
      <c r="Z11" s="16" t="n">
        <v>0.14844590609717</v>
      </c>
      <c r="AA11" s="16" t="n">
        <v>0.116077086344758</v>
      </c>
      <c r="AB11" s="16" t="n">
        <v>0.189573722345759</v>
      </c>
      <c r="AC11" s="16" t="n">
        <v>0.111044178707955</v>
      </c>
      <c r="AD11" s="16" t="n">
        <v>0.112287700619786</v>
      </c>
      <c r="AE11" s="16"/>
      <c r="AF11" s="16" t="n">
        <v>0.503835590992625</v>
      </c>
      <c r="AG11" s="16" t="n">
        <v>0.00152712503649197</v>
      </c>
      <c r="AH11" s="16" t="n">
        <v>0.00464934659712947</v>
      </c>
      <c r="AI11" s="16" t="n">
        <v>0.11404607448686</v>
      </c>
      <c r="AJ11" s="16" t="n">
        <v>0.216740487313469</v>
      </c>
      <c r="AK11" s="16" t="n">
        <v>0.284061761816957</v>
      </c>
      <c r="AL11" s="16" t="n">
        <v>0.440362048040545</v>
      </c>
      <c r="AM11" s="16" t="n">
        <v>0.327454679434599</v>
      </c>
      <c r="AN11" s="16" t="n">
        <v>0.576408940202511</v>
      </c>
      <c r="AO11" s="16" t="n">
        <v>0.580530141219803</v>
      </c>
      <c r="AP11" s="16" t="n">
        <v>0.297817079155963</v>
      </c>
      <c r="AQ11" s="16"/>
      <c r="AR11" s="16" t="n">
        <v>0.208611157997654</v>
      </c>
      <c r="AS11" s="16" t="n">
        <v>0.375256380462808</v>
      </c>
      <c r="AT11" s="16" t="n">
        <v>0.370445930682609</v>
      </c>
    </row>
    <row r="12">
      <c r="B12" s="17" t="s">
        <v>294</v>
      </c>
      <c r="C12" s="16" t="n">
        <v>0.105195176104735</v>
      </c>
      <c r="D12" s="16" t="n">
        <v>0.0642907707104581</v>
      </c>
      <c r="E12" s="16" t="n">
        <v>0.131034655632005</v>
      </c>
      <c r="F12" s="16" t="n">
        <v>0.102977043799349</v>
      </c>
      <c r="G12" s="16"/>
      <c r="H12" s="16" t="n">
        <v>0.0877537720378116</v>
      </c>
      <c r="I12" s="16" t="n">
        <v>0.0622062906759401</v>
      </c>
      <c r="J12" s="16"/>
      <c r="K12" s="16" t="n">
        <v>0.0563146457273363</v>
      </c>
      <c r="L12" s="16"/>
      <c r="M12" s="16" t="n">
        <v>0.105534925559856</v>
      </c>
      <c r="N12" s="16" t="n">
        <v>0.118402684882477</v>
      </c>
      <c r="O12" s="16" t="n">
        <v>0.0644289907811314</v>
      </c>
      <c r="P12" s="16" t="n">
        <v>0.058593716658835</v>
      </c>
      <c r="Q12" s="16"/>
      <c r="R12" s="16" t="n">
        <v>0.144871219563822</v>
      </c>
      <c r="S12" s="16" t="n">
        <v>0.00150953053776084</v>
      </c>
      <c r="T12" s="16" t="n">
        <v>0.103445226635562</v>
      </c>
      <c r="U12" s="16" t="n">
        <v>0.249525212183379</v>
      </c>
      <c r="V12" s="16" t="n">
        <v>0.0312603631964477</v>
      </c>
      <c r="W12" s="16"/>
      <c r="X12" s="16" t="n">
        <v>0.130228347270844</v>
      </c>
      <c r="Y12" s="16" t="n">
        <v>0.106854861134789</v>
      </c>
      <c r="Z12" s="16" t="n">
        <v>0.13565694368747</v>
      </c>
      <c r="AA12" s="16" t="n">
        <v>0.000677640122269576</v>
      </c>
      <c r="AB12" s="16" t="n">
        <v>0.0261440198400442</v>
      </c>
      <c r="AC12" s="16" t="n">
        <v>0</v>
      </c>
      <c r="AD12" s="16" t="n">
        <v>0.343859342240848</v>
      </c>
      <c r="AE12" s="16"/>
      <c r="AF12" s="16" t="n">
        <v>0</v>
      </c>
      <c r="AG12" s="16" t="n">
        <v>0.150594338451116</v>
      </c>
      <c r="AH12" s="16" t="n">
        <v>0.012594634676672</v>
      </c>
      <c r="AI12" s="16" t="n">
        <v>0.150752012928376</v>
      </c>
      <c r="AJ12" s="16" t="n">
        <v>0.0500490793436527</v>
      </c>
      <c r="AK12" s="16" t="n">
        <v>0.0407399712550728</v>
      </c>
      <c r="AL12" s="16" t="n">
        <v>0.0312537011873366</v>
      </c>
      <c r="AM12" s="16" t="n">
        <v>0.395587228806649</v>
      </c>
      <c r="AN12" s="16" t="n">
        <v>0.0466295535450469</v>
      </c>
      <c r="AO12" s="16" t="n">
        <v>0</v>
      </c>
      <c r="AP12" s="16" t="n">
        <v>0.142461664958863</v>
      </c>
      <c r="AQ12" s="16"/>
      <c r="AR12" s="16" t="n">
        <v>0.0953686491208109</v>
      </c>
      <c r="AS12" s="16" t="n">
        <v>0.0220676046371567</v>
      </c>
      <c r="AT12" s="16" t="n">
        <v>0.175008890642814</v>
      </c>
    </row>
    <row r="13">
      <c r="B13" s="17" t="s">
        <v>295</v>
      </c>
      <c r="C13" s="16" t="n">
        <v>0.0438630340801204</v>
      </c>
      <c r="D13" s="16" t="n">
        <v>0.00801378435422866</v>
      </c>
      <c r="E13" s="16" t="n">
        <v>0.0655466884048447</v>
      </c>
      <c r="F13" s="16" t="n">
        <v>0.0421738235430731</v>
      </c>
      <c r="G13" s="16"/>
      <c r="H13" s="16" t="n">
        <v>0.0314643656650322</v>
      </c>
      <c r="I13" s="16" t="n">
        <v>0.0311859598271953</v>
      </c>
      <c r="J13" s="16"/>
      <c r="K13" s="16" t="n">
        <v>0.0727835208886781</v>
      </c>
      <c r="L13" s="16"/>
      <c r="M13" s="16" t="n">
        <v>0.0440051737708008</v>
      </c>
      <c r="N13" s="16" t="n">
        <v>0.0491452383380833</v>
      </c>
      <c r="O13" s="16" t="n">
        <v>0.0314552039032301</v>
      </c>
      <c r="P13" s="16" t="n">
        <v>0.00991560919270916</v>
      </c>
      <c r="Q13" s="16"/>
      <c r="R13" s="16" t="n">
        <v>0</v>
      </c>
      <c r="S13" s="16" t="n">
        <v>0.000498539543197988</v>
      </c>
      <c r="T13" s="16" t="n">
        <v>0.1098855240308</v>
      </c>
      <c r="U13" s="16" t="n">
        <v>0.0438365713536422</v>
      </c>
      <c r="V13" s="16" t="n">
        <v>0.0285884674023555</v>
      </c>
      <c r="W13" s="16"/>
      <c r="X13" s="16" t="n">
        <v>0.0278380219177286</v>
      </c>
      <c r="Y13" s="16" t="n">
        <v>0.0467353443312104</v>
      </c>
      <c r="Z13" s="16" t="n">
        <v>0.113510821400966</v>
      </c>
      <c r="AA13" s="16" t="n">
        <v>0.00687756897259808</v>
      </c>
      <c r="AB13" s="16" t="n">
        <v>0.171328456884071</v>
      </c>
      <c r="AC13" s="16" t="n">
        <v>0</v>
      </c>
      <c r="AD13" s="16" t="n">
        <v>0.000905352304334002</v>
      </c>
      <c r="AE13" s="16"/>
      <c r="AF13" s="16" t="n">
        <v>0</v>
      </c>
      <c r="AG13" s="16" t="n">
        <v>0.149067213414624</v>
      </c>
      <c r="AH13" s="16" t="n">
        <v>0.0005816584787224</v>
      </c>
      <c r="AI13" s="16" t="n">
        <v>0.0197186748840609</v>
      </c>
      <c r="AJ13" s="16" t="n">
        <v>0.00205192995697406</v>
      </c>
      <c r="AK13" s="16" t="n">
        <v>0.0745999192860761</v>
      </c>
      <c r="AL13" s="16" t="n">
        <v>0.0167488901146596</v>
      </c>
      <c r="AM13" s="16" t="n">
        <v>0.00654519886937534</v>
      </c>
      <c r="AN13" s="16" t="n">
        <v>0.0381788042019554</v>
      </c>
      <c r="AO13" s="16" t="n">
        <v>0.128940248710166</v>
      </c>
      <c r="AP13" s="16" t="n">
        <v>0</v>
      </c>
      <c r="AQ13" s="16"/>
      <c r="AR13" s="16" t="n">
        <v>0.0496160266424484</v>
      </c>
      <c r="AS13" s="16" t="n">
        <v>0.0934243713825401</v>
      </c>
      <c r="AT13" s="16" t="n">
        <v>0.00251785916262798</v>
      </c>
    </row>
    <row r="14">
      <c r="B14" s="17" t="s">
        <v>92</v>
      </c>
      <c r="C14" s="22" t="n">
        <v>0.326433214543534</v>
      </c>
      <c r="D14" s="22" t="n">
        <v>0.367030534610166</v>
      </c>
      <c r="E14" s="22" t="n">
        <v>0.0339349435760035</v>
      </c>
      <c r="F14" s="22" t="n">
        <v>0.399279169987915</v>
      </c>
      <c r="G14" s="22"/>
      <c r="H14" s="22" t="n">
        <v>0.270281304452983</v>
      </c>
      <c r="I14" s="22" t="n">
        <v>0.403570885264034</v>
      </c>
      <c r="J14" s="22"/>
      <c r="K14" s="22" t="n">
        <v>0.43841633836076</v>
      </c>
      <c r="L14" s="22"/>
      <c r="M14" s="22" t="n">
        <v>0.364697662615397</v>
      </c>
      <c r="N14" s="22" t="n">
        <v>0.0866700322294419</v>
      </c>
      <c r="O14" s="22" t="n">
        <v>0.0531110614320233</v>
      </c>
      <c r="P14" s="22" t="n">
        <v>0.0454984887418786</v>
      </c>
      <c r="Q14" s="22"/>
      <c r="R14" s="22" t="n">
        <v>0.532105803395772</v>
      </c>
      <c r="S14" s="22" t="n">
        <v>0.266074518475418</v>
      </c>
      <c r="T14" s="22" t="n">
        <v>0.26370676645486</v>
      </c>
      <c r="U14" s="22" t="n">
        <v>0.137731356785463</v>
      </c>
      <c r="V14" s="22" t="n">
        <v>0.458510150076408</v>
      </c>
      <c r="W14" s="22"/>
      <c r="X14" s="22" t="n">
        <v>0.204772146100187</v>
      </c>
      <c r="Y14" s="22" t="n">
        <v>0.512841636030375</v>
      </c>
      <c r="Z14" s="22" t="n">
        <v>0.0353121318004221</v>
      </c>
      <c r="AA14" s="22" t="n">
        <v>0.333281396566022</v>
      </c>
      <c r="AB14" s="22" t="n">
        <v>0.13477397529008</v>
      </c>
      <c r="AC14" s="22" t="n">
        <v>0.622386192006601</v>
      </c>
      <c r="AD14" s="22" t="n">
        <v>0.0169755550069072</v>
      </c>
      <c r="AE14" s="22"/>
      <c r="AF14" s="22" t="n">
        <v>0.437955389711454</v>
      </c>
      <c r="AG14" s="22" t="n">
        <v>0.61512305693607</v>
      </c>
      <c r="AH14" s="22" t="n">
        <v>0.433227029839416</v>
      </c>
      <c r="AI14" s="22" t="n">
        <v>0.280192300690989</v>
      </c>
      <c r="AJ14" s="22" t="n">
        <v>0.504303056022613</v>
      </c>
      <c r="AK14" s="22" t="n">
        <v>0.450322348564893</v>
      </c>
      <c r="AL14" s="22" t="n">
        <v>0.000551558811439841</v>
      </c>
      <c r="AM14" s="22" t="n">
        <v>0.00525988969129912</v>
      </c>
      <c r="AN14" s="22" t="n">
        <v>0</v>
      </c>
      <c r="AO14" s="22" t="n">
        <v>0.00998564067541702</v>
      </c>
      <c r="AP14" s="22" t="n">
        <v>0</v>
      </c>
      <c r="AQ14" s="22"/>
      <c r="AR14" s="22" t="n">
        <v>0.436669799353067</v>
      </c>
      <c r="AS14" s="22" t="n">
        <v>0.0870975895133162</v>
      </c>
      <c r="AT14" s="22" t="n">
        <v>0.16253209380106</v>
      </c>
    </row>
    <row r="15">
      <c r="B15" s="18"/>
    </row>
    <row r="16">
      <c r="B16" t="s">
        <v>72</v>
      </c>
    </row>
    <row r="17">
      <c r="B17" t="s">
        <v>73</v>
      </c>
    </row>
    <row r="19">
      <c r="B19"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298</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291</v>
      </c>
      <c r="C9" s="16" t="n">
        <v>0.0680032796736644</v>
      </c>
      <c r="D9" s="16" t="n">
        <v>0.101585467881054</v>
      </c>
      <c r="E9" s="16" t="n">
        <v>0.0968704981566892</v>
      </c>
      <c r="F9" s="16" t="n">
        <v>0.0565662449120461</v>
      </c>
      <c r="G9" s="16"/>
      <c r="H9" s="16" t="n">
        <v>0.0536798340554753</v>
      </c>
      <c r="I9" s="16" t="n">
        <v>0.0687543085002555</v>
      </c>
      <c r="J9" s="16"/>
      <c r="K9" s="16" t="n">
        <v>0.0706521695303566</v>
      </c>
      <c r="L9" s="16"/>
      <c r="M9" s="16" t="n">
        <v>0.0459524959985064</v>
      </c>
      <c r="N9" s="16" t="n">
        <v>0.189170717362829</v>
      </c>
      <c r="O9" s="16" t="n">
        <v>0.252768041376667</v>
      </c>
      <c r="P9" s="16" t="n">
        <v>0.335985861317054</v>
      </c>
      <c r="Q9" s="16"/>
      <c r="R9" s="16" t="n">
        <v>0.166787135229774</v>
      </c>
      <c r="S9" s="16" t="n">
        <v>0.121939892444258</v>
      </c>
      <c r="T9" s="16" t="n">
        <v>0.0777917939864534</v>
      </c>
      <c r="U9" s="16" t="n">
        <v>0.102221420035903</v>
      </c>
      <c r="V9" s="16" t="n">
        <v>0.00891466130806294</v>
      </c>
      <c r="W9" s="16"/>
      <c r="X9" s="16" t="n">
        <v>0.0376505352270196</v>
      </c>
      <c r="Y9" s="16" t="n">
        <v>0.00877276019568847</v>
      </c>
      <c r="Z9" s="16" t="n">
        <v>0.290217826184203</v>
      </c>
      <c r="AA9" s="16" t="n">
        <v>0.018044343586499</v>
      </c>
      <c r="AB9" s="16" t="n">
        <v>0.141440056966714</v>
      </c>
      <c r="AC9" s="16" t="n">
        <v>0.173519084162286</v>
      </c>
      <c r="AD9" s="16" t="n">
        <v>0.431084400836659</v>
      </c>
      <c r="AE9" s="16"/>
      <c r="AF9" s="16" t="n">
        <v>0.0347180058016145</v>
      </c>
      <c r="AG9" s="16" t="n">
        <v>0.0673635199369432</v>
      </c>
      <c r="AH9" s="16" t="n">
        <v>0.0469265078067134</v>
      </c>
      <c r="AI9" s="16" t="n">
        <v>0.0884220026805061</v>
      </c>
      <c r="AJ9" s="16" t="n">
        <v>0.0318590169654416</v>
      </c>
      <c r="AK9" s="16" t="n">
        <v>0.0548392995652828</v>
      </c>
      <c r="AL9" s="16" t="n">
        <v>0.241098771555275</v>
      </c>
      <c r="AM9" s="16" t="n">
        <v>0.015966779900735</v>
      </c>
      <c r="AN9" s="16" t="n">
        <v>0.125963411891814</v>
      </c>
      <c r="AO9" s="16" t="n">
        <v>0.131128967061529</v>
      </c>
      <c r="AP9" s="16" t="n">
        <v>0.170418681373571</v>
      </c>
      <c r="AQ9" s="16"/>
      <c r="AR9" s="16" t="n">
        <v>0.0287925907155486</v>
      </c>
      <c r="AS9" s="16" t="n">
        <v>0.296979549622724</v>
      </c>
      <c r="AT9" s="16" t="n">
        <v>0.0502862526471654</v>
      </c>
    </row>
    <row r="10">
      <c r="B10" s="17" t="s">
        <v>292</v>
      </c>
      <c r="C10" s="16" t="n">
        <v>0.126596247584874</v>
      </c>
      <c r="D10" s="16" t="n">
        <v>0.232223242946497</v>
      </c>
      <c r="E10" s="16" t="n">
        <v>0.362660790546777</v>
      </c>
      <c r="F10" s="16" t="n">
        <v>0.05216601749708</v>
      </c>
      <c r="G10" s="16"/>
      <c r="H10" s="16" t="n">
        <v>0.444805891054023</v>
      </c>
      <c r="I10" s="16" t="n">
        <v>0.0605176423362573</v>
      </c>
      <c r="J10" s="16"/>
      <c r="K10" s="16" t="n">
        <v>0.117479900697375</v>
      </c>
      <c r="L10" s="16"/>
      <c r="M10" s="16" t="n">
        <v>0.0957507085094721</v>
      </c>
      <c r="N10" s="16" t="n">
        <v>0.318295371486257</v>
      </c>
      <c r="O10" s="16" t="n">
        <v>0.348530450349789</v>
      </c>
      <c r="P10" s="16" t="n">
        <v>0.366371034653875</v>
      </c>
      <c r="Q10" s="16"/>
      <c r="R10" s="16" t="n">
        <v>0.0241924495720631</v>
      </c>
      <c r="S10" s="16" t="n">
        <v>0.0195644889217302</v>
      </c>
      <c r="T10" s="16" t="n">
        <v>0.110922431393952</v>
      </c>
      <c r="U10" s="16" t="n">
        <v>0.234228561420235</v>
      </c>
      <c r="V10" s="16" t="n">
        <v>0.117825857584</v>
      </c>
      <c r="W10" s="16"/>
      <c r="X10" s="16" t="n">
        <v>0.0541808615593726</v>
      </c>
      <c r="Y10" s="16" t="n">
        <v>0.00473707643992125</v>
      </c>
      <c r="Z10" s="16" t="n">
        <v>0.0554193681515181</v>
      </c>
      <c r="AA10" s="16" t="n">
        <v>0.541057132676953</v>
      </c>
      <c r="AB10" s="16" t="n">
        <v>0.425687601147774</v>
      </c>
      <c r="AC10" s="16" t="n">
        <v>0.136120624643387</v>
      </c>
      <c r="AD10" s="16" t="n">
        <v>0.0315031951694245</v>
      </c>
      <c r="AE10" s="16"/>
      <c r="AF10" s="16" t="n">
        <v>0.0529974366941169</v>
      </c>
      <c r="AG10" s="16" t="n">
        <v>0.00484250627128845</v>
      </c>
      <c r="AH10" s="16" t="n">
        <v>0.283900517437965</v>
      </c>
      <c r="AI10" s="16" t="n">
        <v>0.144778396601766</v>
      </c>
      <c r="AJ10" s="16" t="n">
        <v>0.088585941094824</v>
      </c>
      <c r="AK10" s="16" t="n">
        <v>0.0914416514250091</v>
      </c>
      <c r="AL10" s="16" t="n">
        <v>0.0579484902529274</v>
      </c>
      <c r="AM10" s="16" t="n">
        <v>0.180886724580666</v>
      </c>
      <c r="AN10" s="16" t="n">
        <v>0.191389227312973</v>
      </c>
      <c r="AO10" s="16" t="n">
        <v>0.0216680628441698</v>
      </c>
      <c r="AP10" s="16" t="n">
        <v>0.544657988708703</v>
      </c>
      <c r="AQ10" s="16"/>
      <c r="AR10" s="16" t="n">
        <v>0.07560371651215</v>
      </c>
      <c r="AS10" s="16" t="n">
        <v>0.131491152679719</v>
      </c>
      <c r="AT10" s="16" t="n">
        <v>0.258331298287294</v>
      </c>
    </row>
    <row r="11">
      <c r="B11" s="17" t="s">
        <v>293</v>
      </c>
      <c r="C11" s="16" t="n">
        <v>0.31740808644029</v>
      </c>
      <c r="D11" s="16" t="n">
        <v>0.264390852518762</v>
      </c>
      <c r="E11" s="16" t="n">
        <v>0.323519092339677</v>
      </c>
      <c r="F11" s="16" t="n">
        <v>0.321781523922509</v>
      </c>
      <c r="G11" s="16"/>
      <c r="H11" s="16" t="n">
        <v>0.103780052611526</v>
      </c>
      <c r="I11" s="16" t="n">
        <v>0.29866259555874</v>
      </c>
      <c r="J11" s="16"/>
      <c r="K11" s="16" t="n">
        <v>0.320501943760622</v>
      </c>
      <c r="L11" s="16"/>
      <c r="M11" s="16" t="n">
        <v>0.321569616103641</v>
      </c>
      <c r="N11" s="16" t="n">
        <v>0.325705607475761</v>
      </c>
      <c r="O11" s="16" t="n">
        <v>0.207961701294781</v>
      </c>
      <c r="P11" s="16" t="n">
        <v>0.16470400954765</v>
      </c>
      <c r="Q11" s="16"/>
      <c r="R11" s="16" t="n">
        <v>0.0108617101045057</v>
      </c>
      <c r="S11" s="16" t="n">
        <v>0.579408907418161</v>
      </c>
      <c r="T11" s="16" t="n">
        <v>0.391407616471226</v>
      </c>
      <c r="U11" s="16" t="n">
        <v>0.480924559947019</v>
      </c>
      <c r="V11" s="16" t="n">
        <v>0.162596904205028</v>
      </c>
      <c r="W11" s="16"/>
      <c r="X11" s="16" t="n">
        <v>0.528081416928411</v>
      </c>
      <c r="Y11" s="16" t="n">
        <v>0.279587767863221</v>
      </c>
      <c r="Z11" s="16" t="n">
        <v>0.152801931601094</v>
      </c>
      <c r="AA11" s="16" t="n">
        <v>0.0975053504684539</v>
      </c>
      <c r="AB11" s="16" t="n">
        <v>0.239769433319227</v>
      </c>
      <c r="AC11" s="16" t="n">
        <v>0.0160102108873597</v>
      </c>
      <c r="AD11" s="16" t="n">
        <v>0.158267992121336</v>
      </c>
      <c r="AE11" s="16"/>
      <c r="AF11" s="16" t="n">
        <v>0.0437864650499973</v>
      </c>
      <c r="AG11" s="16" t="n">
        <v>0.0134101838329258</v>
      </c>
      <c r="AH11" s="16" t="n">
        <v>0.222822295807379</v>
      </c>
      <c r="AI11" s="16" t="n">
        <v>0.313257846524032</v>
      </c>
      <c r="AJ11" s="16" t="n">
        <v>0.32312163730893</v>
      </c>
      <c r="AK11" s="16" t="n">
        <v>0.302739707373468</v>
      </c>
      <c r="AL11" s="16" t="n">
        <v>0.480767950574652</v>
      </c>
      <c r="AM11" s="16" t="n">
        <v>0.524024572852252</v>
      </c>
      <c r="AN11" s="16" t="n">
        <v>0.606289752391302</v>
      </c>
      <c r="AO11" s="16" t="n">
        <v>0.708277080708719</v>
      </c>
      <c r="AP11" s="16" t="n">
        <v>0</v>
      </c>
      <c r="AQ11" s="16"/>
      <c r="AR11" s="16" t="n">
        <v>0.30543796853651</v>
      </c>
      <c r="AS11" s="16" t="n">
        <v>0.300320538294989</v>
      </c>
      <c r="AT11" s="16" t="n">
        <v>0.357969133840854</v>
      </c>
    </row>
    <row r="12">
      <c r="B12" s="17" t="s">
        <v>294</v>
      </c>
      <c r="C12" s="16" t="n">
        <v>0.0834383199272648</v>
      </c>
      <c r="D12" s="16" t="n">
        <v>0.0285277445973112</v>
      </c>
      <c r="E12" s="16" t="n">
        <v>0.175230833633613</v>
      </c>
      <c r="F12" s="16" t="n">
        <v>0.0653430758183302</v>
      </c>
      <c r="G12" s="16"/>
      <c r="H12" s="16" t="n">
        <v>0.112370319883831</v>
      </c>
      <c r="I12" s="16" t="n">
        <v>0.0724562978389751</v>
      </c>
      <c r="J12" s="16"/>
      <c r="K12" s="16" t="n">
        <v>0.075347592798118</v>
      </c>
      <c r="L12" s="16"/>
      <c r="M12" s="16" t="n">
        <v>0.0870366864277487</v>
      </c>
      <c r="N12" s="16" t="n">
        <v>0.0548660327312624</v>
      </c>
      <c r="O12" s="16" t="n">
        <v>0.0737383365708568</v>
      </c>
      <c r="P12" s="16" t="n">
        <v>0.0708177961486817</v>
      </c>
      <c r="Q12" s="16"/>
      <c r="R12" s="16" t="n">
        <v>0.133026450848943</v>
      </c>
      <c r="S12" s="16" t="n">
        <v>0.00726086163909711</v>
      </c>
      <c r="T12" s="16" t="n">
        <v>0.102029976834087</v>
      </c>
      <c r="U12" s="16" t="n">
        <v>0.0447876756673691</v>
      </c>
      <c r="V12" s="16" t="n">
        <v>0.102256690736851</v>
      </c>
      <c r="W12" s="16"/>
      <c r="X12" s="16" t="n">
        <v>0.0253379108199585</v>
      </c>
      <c r="Y12" s="16" t="n">
        <v>0.19472044933421</v>
      </c>
      <c r="Z12" s="16" t="n">
        <v>0.237295143868995</v>
      </c>
      <c r="AA12" s="16" t="n">
        <v>0.00345347277770081</v>
      </c>
      <c r="AB12" s="16" t="n">
        <v>0.010214012599054</v>
      </c>
      <c r="AC12" s="16" t="n">
        <v>0.0982182383768739</v>
      </c>
      <c r="AD12" s="16" t="n">
        <v>0.353944848992439</v>
      </c>
      <c r="AE12" s="16"/>
      <c r="AF12" s="16" t="n">
        <v>0.0011545587732386</v>
      </c>
      <c r="AG12" s="16" t="n">
        <v>0.150594338451116</v>
      </c>
      <c r="AH12" s="16" t="n">
        <v>0.00484513175785485</v>
      </c>
      <c r="AI12" s="16" t="n">
        <v>0.0158076685907835</v>
      </c>
      <c r="AJ12" s="16" t="n">
        <v>0.0504025855422529</v>
      </c>
      <c r="AK12" s="16" t="n">
        <v>0.0355694290311629</v>
      </c>
      <c r="AL12" s="16" t="n">
        <v>0.206331375000586</v>
      </c>
      <c r="AM12" s="16" t="n">
        <v>0.203439064725528</v>
      </c>
      <c r="AN12" s="16" t="n">
        <v>0.0381788042019554</v>
      </c>
      <c r="AO12" s="16" t="n">
        <v>0.00966728661848331</v>
      </c>
      <c r="AP12" s="16" t="n">
        <v>0.284923329917727</v>
      </c>
      <c r="AQ12" s="16"/>
      <c r="AR12" s="16" t="n">
        <v>0.107450924423621</v>
      </c>
      <c r="AS12" s="16" t="n">
        <v>0.08774391677971</v>
      </c>
      <c r="AT12" s="16" t="n">
        <v>0.017910290234352</v>
      </c>
    </row>
    <row r="13">
      <c r="B13" s="17" t="s">
        <v>295</v>
      </c>
      <c r="C13" s="16" t="n">
        <v>0.042838335535866</v>
      </c>
      <c r="D13" s="16" t="n">
        <v>0.00158427067029523</v>
      </c>
      <c r="E13" s="16" t="n">
        <v>0.014940754773619</v>
      </c>
      <c r="F13" s="16" t="n">
        <v>0.0548856371308054</v>
      </c>
      <c r="G13" s="16"/>
      <c r="H13" s="16" t="n">
        <v>0.0139275883906357</v>
      </c>
      <c r="I13" s="16" t="n">
        <v>0.0447053342976671</v>
      </c>
      <c r="J13" s="16"/>
      <c r="K13" s="16" t="n">
        <v>0.0364834870454244</v>
      </c>
      <c r="L13" s="16"/>
      <c r="M13" s="16" t="n">
        <v>0.0440051737708008</v>
      </c>
      <c r="N13" s="16" t="n">
        <v>0.0332432385889936</v>
      </c>
      <c r="O13" s="16" t="n">
        <v>0.0466685146598651</v>
      </c>
      <c r="P13" s="16" t="n">
        <v>0.0166228095908608</v>
      </c>
      <c r="Q13" s="16"/>
      <c r="R13" s="16" t="n">
        <v>0</v>
      </c>
      <c r="S13" s="16" t="n">
        <v>0.00575133110133627</v>
      </c>
      <c r="T13" s="16" t="n">
        <v>0.0534216959977778</v>
      </c>
      <c r="U13" s="16" t="n">
        <v>0.000106426144010943</v>
      </c>
      <c r="V13" s="16" t="n">
        <v>0.082061763246865</v>
      </c>
      <c r="W13" s="16"/>
      <c r="X13" s="16" t="n">
        <v>0.052969074834927</v>
      </c>
      <c r="Y13" s="16" t="n">
        <v>0.00303062210831644</v>
      </c>
      <c r="Z13" s="16" t="n">
        <v>0.227021642801933</v>
      </c>
      <c r="AA13" s="16" t="n">
        <v>0.00665830392437155</v>
      </c>
      <c r="AB13" s="16" t="n">
        <v>0.0391952098938885</v>
      </c>
      <c r="AC13" s="16" t="n">
        <v>0</v>
      </c>
      <c r="AD13" s="16" t="n">
        <v>0.00287993799059173</v>
      </c>
      <c r="AE13" s="16"/>
      <c r="AF13" s="16" t="n">
        <v>0</v>
      </c>
      <c r="AG13" s="16" t="n">
        <v>0.149067213414624</v>
      </c>
      <c r="AH13" s="16" t="n">
        <v>0.00426347327913245</v>
      </c>
      <c r="AI13" s="16" t="n">
        <v>0.0204425177886662</v>
      </c>
      <c r="AJ13" s="16" t="n">
        <v>0.120559838879226</v>
      </c>
      <c r="AK13" s="16" t="n">
        <v>0.00300187832434041</v>
      </c>
      <c r="AL13" s="16" t="n">
        <v>0.0133018538051196</v>
      </c>
      <c r="AM13" s="16" t="n">
        <v>0.0702497544731689</v>
      </c>
      <c r="AN13" s="16" t="n">
        <v>0.0381788042019554</v>
      </c>
      <c r="AO13" s="16" t="n">
        <v>0.128940248710166</v>
      </c>
      <c r="AP13" s="16" t="n">
        <v>0</v>
      </c>
      <c r="AQ13" s="16"/>
      <c r="AR13" s="16" t="n">
        <v>0.0469976745155966</v>
      </c>
      <c r="AS13" s="16" t="n">
        <v>0.0936398138046714</v>
      </c>
      <c r="AT13" s="16" t="n">
        <v>0.00503571832525596</v>
      </c>
    </row>
    <row r="14">
      <c r="B14" s="17" t="s">
        <v>92</v>
      </c>
      <c r="C14" s="22" t="n">
        <v>0.361715730838041</v>
      </c>
      <c r="D14" s="22" t="n">
        <v>0.37168842138608</v>
      </c>
      <c r="E14" s="22" t="n">
        <v>0.0267780305496245</v>
      </c>
      <c r="F14" s="22" t="n">
        <v>0.44925750071923</v>
      </c>
      <c r="G14" s="22"/>
      <c r="H14" s="22" t="n">
        <v>0.27143631400451</v>
      </c>
      <c r="I14" s="22" t="n">
        <v>0.454903821468105</v>
      </c>
      <c r="J14" s="22"/>
      <c r="K14" s="22" t="n">
        <v>0.379534906168104</v>
      </c>
      <c r="L14" s="22"/>
      <c r="M14" s="22" t="n">
        <v>0.405685319189831</v>
      </c>
      <c r="N14" s="22" t="n">
        <v>0.078719032354897</v>
      </c>
      <c r="O14" s="22" t="n">
        <v>0.0703329557480412</v>
      </c>
      <c r="P14" s="22" t="n">
        <v>0.0454984887418786</v>
      </c>
      <c r="Q14" s="22"/>
      <c r="R14" s="22" t="n">
        <v>0.665132254244714</v>
      </c>
      <c r="S14" s="22" t="n">
        <v>0.266074518475418</v>
      </c>
      <c r="T14" s="22" t="n">
        <v>0.264426485316504</v>
      </c>
      <c r="U14" s="22" t="n">
        <v>0.137731356785463</v>
      </c>
      <c r="V14" s="22" t="n">
        <v>0.526344122919193</v>
      </c>
      <c r="W14" s="22"/>
      <c r="X14" s="22" t="n">
        <v>0.301780200630311</v>
      </c>
      <c r="Y14" s="22" t="n">
        <v>0.509151324058643</v>
      </c>
      <c r="Z14" s="22" t="n">
        <v>0.0372440873922565</v>
      </c>
      <c r="AA14" s="22" t="n">
        <v>0.333281396566022</v>
      </c>
      <c r="AB14" s="22" t="n">
        <v>0.143693686073343</v>
      </c>
      <c r="AC14" s="22" t="n">
        <v>0.576131841930093</v>
      </c>
      <c r="AD14" s="22" t="n">
        <v>0.0223196248895497</v>
      </c>
      <c r="AE14" s="22"/>
      <c r="AF14" s="22" t="n">
        <v>0.867343533681033</v>
      </c>
      <c r="AG14" s="22" t="n">
        <v>0.614722238093102</v>
      </c>
      <c r="AH14" s="22" t="n">
        <v>0.437242073910955</v>
      </c>
      <c r="AI14" s="22" t="n">
        <v>0.417291567814246</v>
      </c>
      <c r="AJ14" s="22" t="n">
        <v>0.385470980209325</v>
      </c>
      <c r="AK14" s="22" t="n">
        <v>0.512408034280737</v>
      </c>
      <c r="AL14" s="22" t="n">
        <v>0.000551558811439841</v>
      </c>
      <c r="AM14" s="22" t="n">
        <v>0.00543310346764949</v>
      </c>
      <c r="AN14" s="22" t="n">
        <v>0</v>
      </c>
      <c r="AO14" s="22" t="n">
        <v>0.000318354056933719</v>
      </c>
      <c r="AP14" s="22" t="n">
        <v>0</v>
      </c>
      <c r="AQ14" s="22"/>
      <c r="AR14" s="22" t="n">
        <v>0.435717125296574</v>
      </c>
      <c r="AS14" s="22" t="n">
        <v>0.0898250288181859</v>
      </c>
      <c r="AT14" s="22" t="n">
        <v>0.310467306665078</v>
      </c>
    </row>
    <row r="15">
      <c r="B15" s="18"/>
    </row>
    <row r="16">
      <c r="B16" t="s">
        <v>72</v>
      </c>
    </row>
    <row r="17">
      <c r="B17" t="s">
        <v>73</v>
      </c>
    </row>
    <row r="19">
      <c r="B19"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299</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291</v>
      </c>
      <c r="C9" s="16" t="n">
        <v>0.117827024873039</v>
      </c>
      <c r="D9" s="16" t="n">
        <v>0.168733751250042</v>
      </c>
      <c r="E9" s="16" t="n">
        <v>0.216256275742853</v>
      </c>
      <c r="F9" s="16" t="n">
        <v>0.0860169319370183</v>
      </c>
      <c r="G9" s="16"/>
      <c r="H9" s="16" t="n">
        <v>0.24165626197485</v>
      </c>
      <c r="I9" s="16" t="n">
        <v>0.10245453829697</v>
      </c>
      <c r="J9" s="16"/>
      <c r="K9" s="16" t="n">
        <v>0.153512616112472</v>
      </c>
      <c r="L9" s="16"/>
      <c r="M9" s="16" t="n">
        <v>0.0899576697693072</v>
      </c>
      <c r="N9" s="16" t="n">
        <v>0.319734610577071</v>
      </c>
      <c r="O9" s="16" t="n">
        <v>0.226188220050386</v>
      </c>
      <c r="P9" s="16" t="n">
        <v>0.328436302562103</v>
      </c>
      <c r="Q9" s="16"/>
      <c r="R9" s="16" t="n">
        <v>0.165804076619401</v>
      </c>
      <c r="S9" s="16" t="n">
        <v>0.13548652255105</v>
      </c>
      <c r="T9" s="16" t="n">
        <v>0.167775103958321</v>
      </c>
      <c r="U9" s="16" t="n">
        <v>0.0742113365824827</v>
      </c>
      <c r="V9" s="16" t="n">
        <v>0.105012422930675</v>
      </c>
      <c r="W9" s="16"/>
      <c r="X9" s="16" t="n">
        <v>0.065057305587497</v>
      </c>
      <c r="Y9" s="16" t="n">
        <v>0.00495678406071444</v>
      </c>
      <c r="Z9" s="16" t="n">
        <v>0.252605549735684</v>
      </c>
      <c r="AA9" s="16" t="n">
        <v>0.267016156235679</v>
      </c>
      <c r="AB9" s="16" t="n">
        <v>0.329667953077249</v>
      </c>
      <c r="AC9" s="16" t="n">
        <v>0.120721876323896</v>
      </c>
      <c r="AD9" s="16" t="n">
        <v>0.446753346193897</v>
      </c>
      <c r="AE9" s="16"/>
      <c r="AF9" s="16" t="n">
        <v>0.0306299337707812</v>
      </c>
      <c r="AG9" s="16" t="n">
        <v>0.0173845723210101</v>
      </c>
      <c r="AH9" s="16" t="n">
        <v>0.246094809348043</v>
      </c>
      <c r="AI9" s="16" t="n">
        <v>0.0996049500083553</v>
      </c>
      <c r="AJ9" s="16" t="n">
        <v>0.227633039079769</v>
      </c>
      <c r="AK9" s="16" t="n">
        <v>0.0986336396369821</v>
      </c>
      <c r="AL9" s="16" t="n">
        <v>0.458045702757038</v>
      </c>
      <c r="AM9" s="16" t="n">
        <v>0.103651888714865</v>
      </c>
      <c r="AN9" s="16" t="n">
        <v>0.293867689319429</v>
      </c>
      <c r="AO9" s="16" t="n">
        <v>0.138781118129742</v>
      </c>
      <c r="AP9" s="16" t="n">
        <v>0.0146802096388134</v>
      </c>
      <c r="AQ9" s="16"/>
      <c r="AR9" s="16" t="n">
        <v>0.0706216201820541</v>
      </c>
      <c r="AS9" s="16" t="n">
        <v>0.390259543702781</v>
      </c>
      <c r="AT9" s="16" t="n">
        <v>0.0982045646774775</v>
      </c>
    </row>
    <row r="10">
      <c r="B10" s="17" t="s">
        <v>292</v>
      </c>
      <c r="C10" s="16" t="n">
        <v>0.243220461148787</v>
      </c>
      <c r="D10" s="16" t="n">
        <v>0.150706820802555</v>
      </c>
      <c r="E10" s="16" t="n">
        <v>0.492739376458268</v>
      </c>
      <c r="F10" s="16" t="n">
        <v>0.187619325016176</v>
      </c>
      <c r="G10" s="16"/>
      <c r="H10" s="16" t="n">
        <v>0.126381215456283</v>
      </c>
      <c r="I10" s="16" t="n">
        <v>0.241621987606095</v>
      </c>
      <c r="J10" s="16"/>
      <c r="K10" s="16" t="n">
        <v>0.210182278448306</v>
      </c>
      <c r="L10" s="16"/>
      <c r="M10" s="16" t="n">
        <v>0.235506590789745</v>
      </c>
      <c r="N10" s="16" t="n">
        <v>0.263608194415361</v>
      </c>
      <c r="O10" s="16" t="n">
        <v>0.368226305539737</v>
      </c>
      <c r="P10" s="16" t="n">
        <v>0.380075818259215</v>
      </c>
      <c r="Q10" s="16"/>
      <c r="R10" s="16" t="n">
        <v>0.158201959031379</v>
      </c>
      <c r="S10" s="16" t="n">
        <v>0.301290100209227</v>
      </c>
      <c r="T10" s="16" t="n">
        <v>0.491232227885308</v>
      </c>
      <c r="U10" s="16" t="n">
        <v>0.18324230484906</v>
      </c>
      <c r="V10" s="16" t="n">
        <v>0.140119959559941</v>
      </c>
      <c r="W10" s="16"/>
      <c r="X10" s="16" t="n">
        <v>0.183276618751813</v>
      </c>
      <c r="Y10" s="16" t="n">
        <v>0.290225936818492</v>
      </c>
      <c r="Z10" s="16" t="n">
        <v>0.407965066380454</v>
      </c>
      <c r="AA10" s="16" t="n">
        <v>0.435826515949457</v>
      </c>
      <c r="AB10" s="16" t="n">
        <v>0.174063304846152</v>
      </c>
      <c r="AC10" s="16" t="n">
        <v>0.227191578269009</v>
      </c>
      <c r="AD10" s="16" t="n">
        <v>0.0874028052412657</v>
      </c>
      <c r="AE10" s="16"/>
      <c r="AF10" s="16" t="n">
        <v>0.0951095401310289</v>
      </c>
      <c r="AG10" s="16" t="n">
        <v>0.617235981641963</v>
      </c>
      <c r="AH10" s="16" t="n">
        <v>0.286720088535391</v>
      </c>
      <c r="AI10" s="16" t="n">
        <v>0.0738238506837902</v>
      </c>
      <c r="AJ10" s="16" t="n">
        <v>0.0999373760842625</v>
      </c>
      <c r="AK10" s="16" t="n">
        <v>0.0868760849757496</v>
      </c>
      <c r="AL10" s="16" t="n">
        <v>0.23155714130063</v>
      </c>
      <c r="AM10" s="16" t="n">
        <v>0.308018125577682</v>
      </c>
      <c r="AN10" s="16" t="n">
        <v>0.122339427118578</v>
      </c>
      <c r="AO10" s="16" t="n">
        <v>0.141259378992786</v>
      </c>
      <c r="AP10" s="16" t="n">
        <v>0.8424403985532</v>
      </c>
      <c r="AQ10" s="16"/>
      <c r="AR10" s="16" t="n">
        <v>0.185646432400807</v>
      </c>
      <c r="AS10" s="16" t="n">
        <v>0.313100459257191</v>
      </c>
      <c r="AT10" s="16" t="n">
        <v>0.357950424053659</v>
      </c>
    </row>
    <row r="11">
      <c r="B11" s="17" t="s">
        <v>293</v>
      </c>
      <c r="C11" s="16" t="n">
        <v>0.281714315729154</v>
      </c>
      <c r="D11" s="16" t="n">
        <v>0.410066790138284</v>
      </c>
      <c r="E11" s="16" t="n">
        <v>0.121669723290279</v>
      </c>
      <c r="F11" s="16" t="n">
        <v>0.309578763400228</v>
      </c>
      <c r="G11" s="16"/>
      <c r="H11" s="16" t="n">
        <v>0.298735854898644</v>
      </c>
      <c r="I11" s="16" t="n">
        <v>0.243549229403807</v>
      </c>
      <c r="J11" s="16"/>
      <c r="K11" s="16" t="n">
        <v>0.240867149970131</v>
      </c>
      <c r="L11" s="16"/>
      <c r="M11" s="16" t="n">
        <v>0.287348659383224</v>
      </c>
      <c r="N11" s="16" t="n">
        <v>0.235366130674139</v>
      </c>
      <c r="O11" s="16" t="n">
        <v>0.285056837467916</v>
      </c>
      <c r="P11" s="16" t="n">
        <v>0.212163005637009</v>
      </c>
      <c r="Q11" s="16"/>
      <c r="R11" s="16" t="n">
        <v>0.143888160953449</v>
      </c>
      <c r="S11" s="16" t="n">
        <v>0.288260977038239</v>
      </c>
      <c r="T11" s="16" t="n">
        <v>0.117917832036269</v>
      </c>
      <c r="U11" s="16" t="n">
        <v>0.519499114581813</v>
      </c>
      <c r="V11" s="16" t="n">
        <v>0.248722449778812</v>
      </c>
      <c r="W11" s="16"/>
      <c r="X11" s="16" t="n">
        <v>0.422254711015411</v>
      </c>
      <c r="Y11" s="16" t="n">
        <v>0.393806953444973</v>
      </c>
      <c r="Z11" s="16" t="n">
        <v>0.0304405865746789</v>
      </c>
      <c r="AA11" s="16" t="n">
        <v>0.0356232094157854</v>
      </c>
      <c r="AB11" s="16" t="n">
        <v>0.21358873091057</v>
      </c>
      <c r="AC11" s="16" t="n">
        <v>0.0647898286314473</v>
      </c>
      <c r="AD11" s="16" t="n">
        <v>0.109281767208826</v>
      </c>
      <c r="AE11" s="16"/>
      <c r="AF11" s="16" t="n">
        <v>0.00691699241715712</v>
      </c>
      <c r="AG11" s="16" t="n">
        <v>0.157366577735549</v>
      </c>
      <c r="AH11" s="16" t="n">
        <v>0.0080166443858052</v>
      </c>
      <c r="AI11" s="16" t="n">
        <v>0.260673590171095</v>
      </c>
      <c r="AJ11" s="16" t="n">
        <v>0.284229001580034</v>
      </c>
      <c r="AK11" s="16" t="n">
        <v>0.292731308955711</v>
      </c>
      <c r="AL11" s="16" t="n">
        <v>0.262935906708266</v>
      </c>
      <c r="AM11" s="16" t="n">
        <v>0.492402311391081</v>
      </c>
      <c r="AN11" s="16" t="n">
        <v>0.538316251516661</v>
      </c>
      <c r="AO11" s="16" t="n">
        <v>0.589879073781352</v>
      </c>
      <c r="AP11" s="16" t="n">
        <v>0.000417726849123449</v>
      </c>
      <c r="AQ11" s="16"/>
      <c r="AR11" s="16" t="n">
        <v>0.281982318607916</v>
      </c>
      <c r="AS11" s="16" t="n">
        <v>0.114764450062696</v>
      </c>
      <c r="AT11" s="16" t="n">
        <v>0.36923389569339</v>
      </c>
    </row>
    <row r="12">
      <c r="B12" s="17" t="s">
        <v>294</v>
      </c>
      <c r="C12" s="16" t="n">
        <v>0.0724552565482184</v>
      </c>
      <c r="D12" s="16" t="n">
        <v>0.0126748134171954</v>
      </c>
      <c r="E12" s="16" t="n">
        <v>0.0807936845263342</v>
      </c>
      <c r="F12" s="16" t="n">
        <v>0.0770033010358934</v>
      </c>
      <c r="G12" s="16"/>
      <c r="H12" s="16" t="n">
        <v>0.0448310811670805</v>
      </c>
      <c r="I12" s="16" t="n">
        <v>0.086507020774161</v>
      </c>
      <c r="J12" s="16"/>
      <c r="K12" s="16" t="n">
        <v>0.0776113171850392</v>
      </c>
      <c r="L12" s="16"/>
      <c r="M12" s="16" t="n">
        <v>0.0742349521809982</v>
      </c>
      <c r="N12" s="16" t="n">
        <v>0.0700484129349451</v>
      </c>
      <c r="O12" s="16" t="n">
        <v>0.0398577530142341</v>
      </c>
      <c r="P12" s="16" t="n">
        <v>0.0268288015926065</v>
      </c>
      <c r="Q12" s="16"/>
      <c r="R12" s="16" t="n">
        <v>0</v>
      </c>
      <c r="S12" s="16" t="n">
        <v>0.00164615331433003</v>
      </c>
      <c r="T12" s="16" t="n">
        <v>0.0775601670418283</v>
      </c>
      <c r="U12" s="16" t="n">
        <v>0.0876515259263511</v>
      </c>
      <c r="V12" s="16" t="n">
        <v>0.0937637743820919</v>
      </c>
      <c r="W12" s="16"/>
      <c r="X12" s="16" t="n">
        <v>0.0986066313154946</v>
      </c>
      <c r="Y12" s="16" t="n">
        <v>0.0229663074186104</v>
      </c>
      <c r="Z12" s="16" t="n">
        <v>0.129590316704663</v>
      </c>
      <c r="AA12" s="16" t="n">
        <v>0.00175264221726915</v>
      </c>
      <c r="AB12" s="16" t="n">
        <v>0.135141089034101</v>
      </c>
      <c r="AC12" s="16" t="n">
        <v>0.0111648748455542</v>
      </c>
      <c r="AD12" s="16" t="n">
        <v>0.000905352304334002</v>
      </c>
      <c r="AE12" s="16"/>
      <c r="AF12" s="16" t="n">
        <v>0</v>
      </c>
      <c r="AG12" s="16" t="n">
        <v>0</v>
      </c>
      <c r="AH12" s="16" t="n">
        <v>0</v>
      </c>
      <c r="AI12" s="16" t="n">
        <v>0.137099267123257</v>
      </c>
      <c r="AJ12" s="16" t="n">
        <v>0.0122198986768585</v>
      </c>
      <c r="AK12" s="16" t="n">
        <v>0.205832491940408</v>
      </c>
      <c r="AL12" s="16" t="n">
        <v>0.0434184022018895</v>
      </c>
      <c r="AM12" s="16" t="n">
        <v>0.0256779198432028</v>
      </c>
      <c r="AN12" s="16" t="n">
        <v>0.00729782784337774</v>
      </c>
      <c r="AO12" s="16" t="n">
        <v>0.00201513555026944</v>
      </c>
      <c r="AP12" s="16" t="n">
        <v>0</v>
      </c>
      <c r="AQ12" s="16"/>
      <c r="AR12" s="16" t="n">
        <v>0.0364094664451332</v>
      </c>
      <c r="AS12" s="16" t="n">
        <v>0.086441128675963</v>
      </c>
      <c r="AT12" s="16" t="n">
        <v>0.160014234638432</v>
      </c>
    </row>
    <row r="13">
      <c r="B13" s="17" t="s">
        <v>295</v>
      </c>
      <c r="C13" s="16" t="n">
        <v>0.0453567492749447</v>
      </c>
      <c r="D13" s="16" t="n">
        <v>0.0118603879434463</v>
      </c>
      <c r="E13" s="16" t="n">
        <v>0.0720747185063007</v>
      </c>
      <c r="F13" s="16" t="n">
        <v>0.0420689060487499</v>
      </c>
      <c r="G13" s="16"/>
      <c r="H13" s="16" t="n">
        <v>0.0175367772743965</v>
      </c>
      <c r="I13" s="16" t="n">
        <v>0.0490640788614283</v>
      </c>
      <c r="J13" s="16"/>
      <c r="K13" s="16" t="n">
        <v>0.00275746253277507</v>
      </c>
      <c r="L13" s="16"/>
      <c r="M13" s="16" t="n">
        <v>0.0440051737708008</v>
      </c>
      <c r="N13" s="16" t="n">
        <v>0.0707680324803521</v>
      </c>
      <c r="O13" s="16" t="n">
        <v>0.0108279287643966</v>
      </c>
      <c r="P13" s="16" t="n">
        <v>0.0134144007963032</v>
      </c>
      <c r="Q13" s="16"/>
      <c r="R13" s="16" t="n">
        <v>0.133026450848943</v>
      </c>
      <c r="S13" s="16" t="n">
        <v>0</v>
      </c>
      <c r="T13" s="16" t="n">
        <v>0.0538583842856463</v>
      </c>
      <c r="U13" s="16" t="n">
        <v>0.0157674153143211</v>
      </c>
      <c r="V13" s="16" t="n">
        <v>0.0558153833340807</v>
      </c>
      <c r="W13" s="16"/>
      <c r="X13" s="16" t="n">
        <v>0.052969074834927</v>
      </c>
      <c r="Y13" s="16" t="n">
        <v>0.00381597613497403</v>
      </c>
      <c r="Z13" s="16" t="n">
        <v>0.168198280780704</v>
      </c>
      <c r="AA13" s="16" t="n">
        <v>0.00826548530031369</v>
      </c>
      <c r="AB13" s="16" t="n">
        <v>0.0111460668164213</v>
      </c>
      <c r="AC13" s="16" t="n">
        <v>0</v>
      </c>
      <c r="AD13" s="16" t="n">
        <v>0.339586526349105</v>
      </c>
      <c r="AE13" s="16"/>
      <c r="AF13" s="16" t="n">
        <v>0</v>
      </c>
      <c r="AG13" s="16" t="n">
        <v>0.20761204945851</v>
      </c>
      <c r="AH13" s="16" t="n">
        <v>0.00426347327913245</v>
      </c>
      <c r="AI13" s="16" t="n">
        <v>0.0113521957603691</v>
      </c>
      <c r="AJ13" s="16" t="n">
        <v>0.000353506198600108</v>
      </c>
      <c r="AK13" s="16" t="n">
        <v>0.0029013000587808</v>
      </c>
      <c r="AL13" s="16" t="n">
        <v>0.0034912882207378</v>
      </c>
      <c r="AM13" s="16" t="n">
        <v>0.0702497544731689</v>
      </c>
      <c r="AN13" s="16" t="n">
        <v>0.0381788042019554</v>
      </c>
      <c r="AO13" s="16" t="n">
        <v>0.12806529354585</v>
      </c>
      <c r="AP13" s="16" t="n">
        <v>0.142461664958863</v>
      </c>
      <c r="AQ13" s="16"/>
      <c r="AR13" s="16" t="n">
        <v>0.0496160266424484</v>
      </c>
      <c r="AS13" s="16" t="n">
        <v>0.0870975895133162</v>
      </c>
      <c r="AT13" s="16" t="n">
        <v>0.0120790217744134</v>
      </c>
    </row>
    <row r="14">
      <c r="B14" s="17" t="s">
        <v>92</v>
      </c>
      <c r="C14" s="22" t="n">
        <v>0.239426192425856</v>
      </c>
      <c r="D14" s="22" t="n">
        <v>0.245957436448477</v>
      </c>
      <c r="E14" s="22" t="n">
        <v>0.0164662214759647</v>
      </c>
      <c r="F14" s="22" t="n">
        <v>0.297712772561935</v>
      </c>
      <c r="G14" s="22"/>
      <c r="H14" s="22" t="n">
        <v>0.270858809228746</v>
      </c>
      <c r="I14" s="22" t="n">
        <v>0.276803145057539</v>
      </c>
      <c r="J14" s="22"/>
      <c r="K14" s="22" t="n">
        <v>0.315069175751277</v>
      </c>
      <c r="L14" s="22"/>
      <c r="M14" s="22" t="n">
        <v>0.268946954105925</v>
      </c>
      <c r="N14" s="22" t="n">
        <v>0.0404746189181314</v>
      </c>
      <c r="O14" s="22" t="n">
        <v>0.0698429551633297</v>
      </c>
      <c r="P14" s="22" t="n">
        <v>0.0390816711527635</v>
      </c>
      <c r="Q14" s="22"/>
      <c r="R14" s="22" t="n">
        <v>0.399079352546829</v>
      </c>
      <c r="S14" s="22" t="n">
        <v>0.273316246887154</v>
      </c>
      <c r="T14" s="22" t="n">
        <v>0.0916562847926283</v>
      </c>
      <c r="U14" s="22" t="n">
        <v>0.119628302745972</v>
      </c>
      <c r="V14" s="22" t="n">
        <v>0.356566010014399</v>
      </c>
      <c r="W14" s="22"/>
      <c r="X14" s="22" t="n">
        <v>0.177835658494858</v>
      </c>
      <c r="Y14" s="22" t="n">
        <v>0.284228042122237</v>
      </c>
      <c r="Z14" s="22" t="n">
        <v>0.0112001998238154</v>
      </c>
      <c r="AA14" s="22" t="n">
        <v>0.251515990881496</v>
      </c>
      <c r="AB14" s="22" t="n">
        <v>0.136392855315506</v>
      </c>
      <c r="AC14" s="22" t="n">
        <v>0.576131841930093</v>
      </c>
      <c r="AD14" s="22" t="n">
        <v>0.0160702027025732</v>
      </c>
      <c r="AE14" s="22"/>
      <c r="AF14" s="22" t="n">
        <v>0.867343533681033</v>
      </c>
      <c r="AG14" s="22" t="n">
        <v>0.000400818842968049</v>
      </c>
      <c r="AH14" s="22" t="n">
        <v>0.454904984451628</v>
      </c>
      <c r="AI14" s="22" t="n">
        <v>0.417446146253133</v>
      </c>
      <c r="AJ14" s="22" t="n">
        <v>0.375627178380476</v>
      </c>
      <c r="AK14" s="22" t="n">
        <v>0.313025174432368</v>
      </c>
      <c r="AL14" s="22" t="n">
        <v>0.000551558811439841</v>
      </c>
      <c r="AM14" s="22" t="n">
        <v>0</v>
      </c>
      <c r="AN14" s="22" t="n">
        <v>0</v>
      </c>
      <c r="AO14" s="22" t="n">
        <v>0</v>
      </c>
      <c r="AP14" s="22" t="n">
        <v>0</v>
      </c>
      <c r="AQ14" s="22"/>
      <c r="AR14" s="22" t="n">
        <v>0.375724135721641</v>
      </c>
      <c r="AS14" s="22" t="n">
        <v>0.00833682878805254</v>
      </c>
      <c r="AT14" s="22" t="n">
        <v>0.00251785916262798</v>
      </c>
    </row>
    <row r="15">
      <c r="B15" s="18"/>
    </row>
    <row r="16">
      <c r="B16" t="s">
        <v>72</v>
      </c>
    </row>
    <row r="17">
      <c r="B17" t="s">
        <v>73</v>
      </c>
    </row>
    <row r="19">
      <c r="B19"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300</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291</v>
      </c>
      <c r="C9" s="16" t="n">
        <v>0.0935117740102649</v>
      </c>
      <c r="D9" s="16" t="n">
        <v>0.314102784275063</v>
      </c>
      <c r="E9" s="16" t="n">
        <v>0.153723530858761</v>
      </c>
      <c r="F9" s="16" t="n">
        <v>0.0526438905166044</v>
      </c>
      <c r="G9" s="16"/>
      <c r="H9" s="16" t="n">
        <v>0.481882161490701</v>
      </c>
      <c r="I9" s="16" t="n">
        <v>0.0834772343197475</v>
      </c>
      <c r="J9" s="16"/>
      <c r="K9" s="16" t="n">
        <v>0.0480819201982188</v>
      </c>
      <c r="L9" s="16"/>
      <c r="M9" s="16" t="n">
        <v>0.0674682523269804</v>
      </c>
      <c r="N9" s="16" t="n">
        <v>0.256917577971264</v>
      </c>
      <c r="O9" s="16" t="n">
        <v>0.284101459568658</v>
      </c>
      <c r="P9" s="16" t="n">
        <v>0.264935262499956</v>
      </c>
      <c r="Q9" s="16"/>
      <c r="R9" s="16" t="n">
        <v>0.154942366514895</v>
      </c>
      <c r="S9" s="16" t="n">
        <v>0.0186540324596735</v>
      </c>
      <c r="T9" s="16" t="n">
        <v>0.167448614779882</v>
      </c>
      <c r="U9" s="16" t="n">
        <v>0.0718281316490443</v>
      </c>
      <c r="V9" s="16" t="n">
        <v>0.0770515908470812</v>
      </c>
      <c r="W9" s="16"/>
      <c r="X9" s="16" t="n">
        <v>0.0609195865064592</v>
      </c>
      <c r="Y9" s="16" t="n">
        <v>0.00797732405398314</v>
      </c>
      <c r="Z9" s="16" t="n">
        <v>0.171284139936636</v>
      </c>
      <c r="AA9" s="16" t="n">
        <v>0.0967066274766951</v>
      </c>
      <c r="AB9" s="16" t="n">
        <v>0.375913854158417</v>
      </c>
      <c r="AC9" s="16" t="n">
        <v>0.0479769800933802</v>
      </c>
      <c r="AD9" s="16" t="n">
        <v>0.452097416076539</v>
      </c>
      <c r="AE9" s="16"/>
      <c r="AF9" s="16" t="n">
        <v>0.0191940480791837</v>
      </c>
      <c r="AG9" s="16" t="n">
        <v>0.0653984046602904</v>
      </c>
      <c r="AH9" s="16" t="n">
        <v>0.231349242365644</v>
      </c>
      <c r="AI9" s="16" t="n">
        <v>0.0300296788616202</v>
      </c>
      <c r="AJ9" s="16" t="n">
        <v>0.0853919933121309</v>
      </c>
      <c r="AK9" s="16" t="n">
        <v>0.0317476473532281</v>
      </c>
      <c r="AL9" s="16" t="n">
        <v>0.515338245721478</v>
      </c>
      <c r="AM9" s="16" t="n">
        <v>0.180201404516898</v>
      </c>
      <c r="AN9" s="16" t="n">
        <v>0.0407525621539177</v>
      </c>
      <c r="AO9" s="16" t="n">
        <v>0.131128967061529</v>
      </c>
      <c r="AP9" s="16" t="n">
        <v>0.0146802096388134</v>
      </c>
      <c r="AQ9" s="16"/>
      <c r="AR9" s="16" t="n">
        <v>0.0526139196451425</v>
      </c>
      <c r="AS9" s="16" t="n">
        <v>0.294548751430593</v>
      </c>
      <c r="AT9" s="16" t="n">
        <v>0.0950036543515521</v>
      </c>
    </row>
    <row r="10">
      <c r="B10" s="17" t="s">
        <v>292</v>
      </c>
      <c r="C10" s="16" t="n">
        <v>0.150570548346925</v>
      </c>
      <c r="D10" s="16" t="n">
        <v>0.123339133636992</v>
      </c>
      <c r="E10" s="16" t="n">
        <v>0.291693686991961</v>
      </c>
      <c r="F10" s="16" t="n">
        <v>0.11628802258399</v>
      </c>
      <c r="G10" s="16"/>
      <c r="H10" s="16" t="n">
        <v>0.0686272582975097</v>
      </c>
      <c r="I10" s="16" t="n">
        <v>0.105517204481271</v>
      </c>
      <c r="J10" s="16"/>
      <c r="K10" s="16" t="n">
        <v>0.106929712533981</v>
      </c>
      <c r="L10" s="16"/>
      <c r="M10" s="16" t="n">
        <v>0.128998004116036</v>
      </c>
      <c r="N10" s="16" t="n">
        <v>0.262888574869954</v>
      </c>
      <c r="O10" s="16" t="n">
        <v>0.363865546817663</v>
      </c>
      <c r="P10" s="16" t="n">
        <v>0.366923010201638</v>
      </c>
      <c r="Q10" s="16"/>
      <c r="R10" s="16" t="n">
        <v>0.0251755081824363</v>
      </c>
      <c r="S10" s="16" t="n">
        <v>0.317667230126238</v>
      </c>
      <c r="T10" s="16" t="n">
        <v>0.216950593954269</v>
      </c>
      <c r="U10" s="16" t="n">
        <v>0.237717318556447</v>
      </c>
      <c r="V10" s="16" t="n">
        <v>0.0387620411102102</v>
      </c>
      <c r="W10" s="16"/>
      <c r="X10" s="16" t="n">
        <v>0.108580686474807</v>
      </c>
      <c r="Y10" s="16" t="n">
        <v>0.0640712392168419</v>
      </c>
      <c r="Z10" s="16" t="n">
        <v>0.282102218274839</v>
      </c>
      <c r="AA10" s="16" t="n">
        <v>0.35533502223222</v>
      </c>
      <c r="AB10" s="16" t="n">
        <v>0.23191672026867</v>
      </c>
      <c r="AC10" s="16" t="n">
        <v>0.249215035519219</v>
      </c>
      <c r="AD10" s="16" t="n">
        <v>0.0430168437272248</v>
      </c>
      <c r="AE10" s="16"/>
      <c r="AF10" s="16" t="n">
        <v>0.0704021700666701</v>
      </c>
      <c r="AG10" s="16" t="n">
        <v>0.00407714541570304</v>
      </c>
      <c r="AH10" s="16" t="n">
        <v>0.313897560982612</v>
      </c>
      <c r="AI10" s="16" t="n">
        <v>0.279944098287703</v>
      </c>
      <c r="AJ10" s="16" t="n">
        <v>0.0606763353151855</v>
      </c>
      <c r="AK10" s="16" t="n">
        <v>0.153320371986442</v>
      </c>
      <c r="AL10" s="16" t="n">
        <v>0.029789227254159</v>
      </c>
      <c r="AM10" s="16" t="n">
        <v>0.0308864218638534</v>
      </c>
      <c r="AN10" s="16" t="n">
        <v>0.315800836086862</v>
      </c>
      <c r="AO10" s="16" t="n">
        <v>0.138781118129742</v>
      </c>
      <c r="AP10" s="16" t="n">
        <v>0.699978733594337</v>
      </c>
      <c r="AQ10" s="16"/>
      <c r="AR10" s="16" t="n">
        <v>0.112039330233584</v>
      </c>
      <c r="AS10" s="16" t="n">
        <v>0.238922673882183</v>
      </c>
      <c r="AT10" s="16" t="n">
        <v>0.205377267931726</v>
      </c>
    </row>
    <row r="11">
      <c r="B11" s="17" t="s">
        <v>293</v>
      </c>
      <c r="C11" s="16" t="n">
        <v>0.196627112456064</v>
      </c>
      <c r="D11" s="16" t="n">
        <v>0.161051976124347</v>
      </c>
      <c r="E11" s="16" t="n">
        <v>0.155757259142634</v>
      </c>
      <c r="F11" s="16" t="n">
        <v>0.211466842250741</v>
      </c>
      <c r="G11" s="16"/>
      <c r="H11" s="16" t="n">
        <v>0.0619702212226682</v>
      </c>
      <c r="I11" s="16" t="n">
        <v>0.215973717573636</v>
      </c>
      <c r="J11" s="16"/>
      <c r="K11" s="16" t="n">
        <v>0.145155234195927</v>
      </c>
      <c r="L11" s="16"/>
      <c r="M11" s="16" t="n">
        <v>0.192571611987605</v>
      </c>
      <c r="N11" s="16" t="n">
        <v>0.22964533628096</v>
      </c>
      <c r="O11" s="16" t="n">
        <v>0.197623773115096</v>
      </c>
      <c r="P11" s="16" t="n">
        <v>0.238120658802505</v>
      </c>
      <c r="Q11" s="16"/>
      <c r="R11" s="16" t="n">
        <v>0.0217234202090114</v>
      </c>
      <c r="S11" s="16" t="n">
        <v>0.198292359124988</v>
      </c>
      <c r="T11" s="16" t="n">
        <v>0.185094291592126</v>
      </c>
      <c r="U11" s="16" t="n">
        <v>0.259249977457435</v>
      </c>
      <c r="V11" s="16" t="n">
        <v>0.197347068353754</v>
      </c>
      <c r="W11" s="16"/>
      <c r="X11" s="16" t="n">
        <v>0.291217877514743</v>
      </c>
      <c r="Y11" s="16" t="n">
        <v>0.209187626386318</v>
      </c>
      <c r="Z11" s="16" t="n">
        <v>0.0253446031138384</v>
      </c>
      <c r="AA11" s="16" t="n">
        <v>0.0346444398705382</v>
      </c>
      <c r="AB11" s="16" t="n">
        <v>0.0998599899694345</v>
      </c>
      <c r="AC11" s="16" t="n">
        <v>0.585306406460923</v>
      </c>
      <c r="AD11" s="16" t="n">
        <v>0.104007939770988</v>
      </c>
      <c r="AE11" s="16"/>
      <c r="AF11" s="16" t="n">
        <v>0.0430602481731135</v>
      </c>
      <c r="AG11" s="16" t="n">
        <v>0.0129730881596071</v>
      </c>
      <c r="AH11" s="16" t="n">
        <v>0.0117832592497516</v>
      </c>
      <c r="AI11" s="16" t="n">
        <v>0.251482476244405</v>
      </c>
      <c r="AJ11" s="16" t="n">
        <v>0.1521744636179</v>
      </c>
      <c r="AK11" s="16" t="n">
        <v>0.179064583987426</v>
      </c>
      <c r="AL11" s="16" t="n">
        <v>0.450829679992186</v>
      </c>
      <c r="AM11" s="16" t="n">
        <v>0.108717279307654</v>
      </c>
      <c r="AN11" s="16" t="n">
        <v>0.567088993355309</v>
      </c>
      <c r="AO11" s="16" t="n">
        <v>0.599691131655676</v>
      </c>
      <c r="AP11" s="16" t="n">
        <v>0.142879391807987</v>
      </c>
      <c r="AQ11" s="16"/>
      <c r="AR11" s="16" t="n">
        <v>0.210463798172523</v>
      </c>
      <c r="AS11" s="16" t="n">
        <v>0.122885836428618</v>
      </c>
      <c r="AT11" s="16" t="n">
        <v>0.199148224404446</v>
      </c>
    </row>
    <row r="12">
      <c r="B12" s="17" t="s">
        <v>294</v>
      </c>
      <c r="C12" s="16" t="n">
        <v>0.126184461373991</v>
      </c>
      <c r="D12" s="16" t="n">
        <v>0.0191722883273712</v>
      </c>
      <c r="E12" s="16" t="n">
        <v>0.304251275507015</v>
      </c>
      <c r="F12" s="16" t="n">
        <v>0.0911373921910582</v>
      </c>
      <c r="G12" s="16"/>
      <c r="H12" s="16" t="n">
        <v>0.0975375749147007</v>
      </c>
      <c r="I12" s="16" t="n">
        <v>0.065577660944404</v>
      </c>
      <c r="J12" s="16"/>
      <c r="K12" s="16" t="n">
        <v>0.217231431965413</v>
      </c>
      <c r="L12" s="16"/>
      <c r="M12" s="16" t="n">
        <v>0.129971665229889</v>
      </c>
      <c r="N12" s="16" t="n">
        <v>0.109012445917118</v>
      </c>
      <c r="O12" s="16" t="n">
        <v>0.0850562659199648</v>
      </c>
      <c r="P12" s="16" t="n">
        <v>0.0708177961486817</v>
      </c>
      <c r="Q12" s="16"/>
      <c r="R12" s="16" t="n">
        <v>0.133026450848943</v>
      </c>
      <c r="S12" s="16" t="n">
        <v>0.110620353655211</v>
      </c>
      <c r="T12" s="16" t="n">
        <v>0.0573126714615617</v>
      </c>
      <c r="U12" s="16" t="n">
        <v>0.249987171700531</v>
      </c>
      <c r="V12" s="16" t="n">
        <v>0.0831088768842704</v>
      </c>
      <c r="W12" s="16"/>
      <c r="X12" s="16" t="n">
        <v>0.108989124334026</v>
      </c>
      <c r="Y12" s="16" t="n">
        <v>0.0971171305013991</v>
      </c>
      <c r="Z12" s="16" t="n">
        <v>0.257003308480497</v>
      </c>
      <c r="AA12" s="16" t="n">
        <v>0.17359347497838</v>
      </c>
      <c r="AB12" s="16" t="n">
        <v>0.136862206705982</v>
      </c>
      <c r="AC12" s="16" t="n">
        <v>0.0574192249220616</v>
      </c>
      <c r="AD12" s="16" t="n">
        <v>0.38003501458462</v>
      </c>
      <c r="AE12" s="16"/>
      <c r="AF12" s="16" t="n">
        <v>0</v>
      </c>
      <c r="AG12" s="16" t="n">
        <v>0.153761910256673</v>
      </c>
      <c r="AH12" s="16" t="n">
        <v>0.00547943428344492</v>
      </c>
      <c r="AI12" s="16" t="n">
        <v>0.0123982369634527</v>
      </c>
      <c r="AJ12" s="16" t="n">
        <v>0.0745182160049341</v>
      </c>
      <c r="AK12" s="16" t="n">
        <v>0.0860556699579274</v>
      </c>
      <c r="AL12" s="16" t="n">
        <v>0.0034912882207378</v>
      </c>
      <c r="AM12" s="16" t="n">
        <v>0.520225637540936</v>
      </c>
      <c r="AN12" s="16" t="n">
        <v>0.0381788042019554</v>
      </c>
      <c r="AO12" s="16" t="n">
        <v>0.000318354056933719</v>
      </c>
      <c r="AP12" s="16" t="n">
        <v>0.142461664958863</v>
      </c>
      <c r="AQ12" s="16"/>
      <c r="AR12" s="16" t="n">
        <v>0.0818319408856202</v>
      </c>
      <c r="AS12" s="16" t="n">
        <v>0.249356597187542</v>
      </c>
      <c r="AT12" s="16" t="n">
        <v>0.177924524872784</v>
      </c>
    </row>
    <row r="13">
      <c r="B13" s="17" t="s">
        <v>295</v>
      </c>
      <c r="C13" s="16" t="n">
        <v>0.0922301885406163</v>
      </c>
      <c r="D13" s="16" t="n">
        <v>0.013340039088822</v>
      </c>
      <c r="E13" s="16" t="n">
        <v>0.0828422005792714</v>
      </c>
      <c r="F13" s="16" t="n">
        <v>0.103630476727562</v>
      </c>
      <c r="G13" s="16"/>
      <c r="H13" s="16" t="n">
        <v>0.0197014796214374</v>
      </c>
      <c r="I13" s="16" t="n">
        <v>0.104803987252108</v>
      </c>
      <c r="J13" s="16"/>
      <c r="K13" s="16" t="n">
        <v>0.0406025856685933</v>
      </c>
      <c r="L13" s="16"/>
      <c r="M13" s="16" t="n">
        <v>0.0957507085094721</v>
      </c>
      <c r="N13" s="16" t="n">
        <v>0.0931104461680281</v>
      </c>
      <c r="O13" s="16" t="n">
        <v>0.00541396438219832</v>
      </c>
      <c r="P13" s="16" t="n">
        <v>0.0166228095908608</v>
      </c>
      <c r="Q13" s="16"/>
      <c r="R13" s="16" t="n">
        <v>0</v>
      </c>
      <c r="S13" s="16" t="n">
        <v>0</v>
      </c>
      <c r="T13" s="16" t="n">
        <v>0.281607396159693</v>
      </c>
      <c r="U13" s="16" t="n">
        <v>0.0162185929740877</v>
      </c>
      <c r="V13" s="16" t="n">
        <v>0.0801204373537253</v>
      </c>
      <c r="W13" s="16"/>
      <c r="X13" s="16" t="n">
        <v>0.052969074834927</v>
      </c>
      <c r="Y13" s="16" t="n">
        <v>0.243152512915095</v>
      </c>
      <c r="Z13" s="16" t="n">
        <v>0.262333774602355</v>
      </c>
      <c r="AA13" s="16" t="n">
        <v>0.00665830392437155</v>
      </c>
      <c r="AB13" s="16" t="n">
        <v>0.0117535428241541</v>
      </c>
      <c r="AC13" s="16" t="n">
        <v>0.0504406832296143</v>
      </c>
      <c r="AD13" s="16" t="n">
        <v>0.00287993799059173</v>
      </c>
      <c r="AE13" s="16"/>
      <c r="AF13" s="16" t="n">
        <v>0</v>
      </c>
      <c r="AG13" s="16" t="n">
        <v>0.763388632664758</v>
      </c>
      <c r="AH13" s="16" t="n">
        <v>0.00426347327913245</v>
      </c>
      <c r="AI13" s="16" t="n">
        <v>0.0113521957603691</v>
      </c>
      <c r="AJ13" s="16" t="n">
        <v>0.120884005770262</v>
      </c>
      <c r="AK13" s="16" t="n">
        <v>0.00300187832434041</v>
      </c>
      <c r="AL13" s="16" t="n">
        <v>0</v>
      </c>
      <c r="AM13" s="16" t="n">
        <v>0.154709367079359</v>
      </c>
      <c r="AN13" s="16" t="n">
        <v>0.0381788042019554</v>
      </c>
      <c r="AO13" s="16" t="n">
        <v>0.12806529354585</v>
      </c>
      <c r="AP13" s="16" t="n">
        <v>0</v>
      </c>
      <c r="AQ13" s="16"/>
      <c r="AR13" s="16" t="n">
        <v>0.0629414897396606</v>
      </c>
      <c r="AS13" s="16" t="n">
        <v>0.0870975895133162</v>
      </c>
      <c r="AT13" s="16" t="n">
        <v>0.172093256412845</v>
      </c>
    </row>
    <row r="14">
      <c r="B14" s="17" t="s">
        <v>92</v>
      </c>
      <c r="C14" s="22" t="n">
        <v>0.340875915272139</v>
      </c>
      <c r="D14" s="22" t="n">
        <v>0.368993778547405</v>
      </c>
      <c r="E14" s="22" t="n">
        <v>0.011732046920358</v>
      </c>
      <c r="F14" s="22" t="n">
        <v>0.424833375730044</v>
      </c>
      <c r="G14" s="22"/>
      <c r="H14" s="22" t="n">
        <v>0.270281304452983</v>
      </c>
      <c r="I14" s="22" t="n">
        <v>0.424650195428834</v>
      </c>
      <c r="J14" s="22"/>
      <c r="K14" s="22" t="n">
        <v>0.441999115437866</v>
      </c>
      <c r="L14" s="22"/>
      <c r="M14" s="22" t="n">
        <v>0.385239757830018</v>
      </c>
      <c r="N14" s="22" t="n">
        <v>0.0484256187926762</v>
      </c>
      <c r="O14" s="22" t="n">
        <v>0.06393899019642</v>
      </c>
      <c r="P14" s="22" t="n">
        <v>0.0425804627563576</v>
      </c>
      <c r="Q14" s="22"/>
      <c r="R14" s="22" t="n">
        <v>0.665132254244714</v>
      </c>
      <c r="S14" s="22" t="n">
        <v>0.35476602463389</v>
      </c>
      <c r="T14" s="22" t="n">
        <v>0.0915864320524684</v>
      </c>
      <c r="U14" s="22" t="n">
        <v>0.164998807662455</v>
      </c>
      <c r="V14" s="22" t="n">
        <v>0.523609985450958</v>
      </c>
      <c r="W14" s="22"/>
      <c r="X14" s="22" t="n">
        <v>0.377323650335038</v>
      </c>
      <c r="Y14" s="22" t="n">
        <v>0.378494166926363</v>
      </c>
      <c r="Z14" s="22" t="n">
        <v>0.0019319555918344</v>
      </c>
      <c r="AA14" s="22" t="n">
        <v>0.333062131517795</v>
      </c>
      <c r="AB14" s="22" t="n">
        <v>0.143693686073343</v>
      </c>
      <c r="AC14" s="22" t="n">
        <v>0.00964166977480198</v>
      </c>
      <c r="AD14" s="22" t="n">
        <v>0.0179628478500361</v>
      </c>
      <c r="AE14" s="22"/>
      <c r="AF14" s="22" t="n">
        <v>0.867343533681033</v>
      </c>
      <c r="AG14" s="22" t="n">
        <v>0.000400818842968049</v>
      </c>
      <c r="AH14" s="22" t="n">
        <v>0.433227029839416</v>
      </c>
      <c r="AI14" s="22" t="n">
        <v>0.41479331388245</v>
      </c>
      <c r="AJ14" s="22" t="n">
        <v>0.506354985979587</v>
      </c>
      <c r="AK14" s="22" t="n">
        <v>0.546809848390637</v>
      </c>
      <c r="AL14" s="22" t="n">
        <v>0.000551558811439841</v>
      </c>
      <c r="AM14" s="22" t="n">
        <v>0.00525988969129912</v>
      </c>
      <c r="AN14" s="22" t="n">
        <v>0</v>
      </c>
      <c r="AO14" s="22" t="n">
        <v>0.00201513555026944</v>
      </c>
      <c r="AP14" s="22" t="n">
        <v>0</v>
      </c>
      <c r="AQ14" s="22"/>
      <c r="AR14" s="22" t="n">
        <v>0.48010952132347</v>
      </c>
      <c r="AS14" s="22" t="n">
        <v>0.00718855155774896</v>
      </c>
      <c r="AT14" s="22" t="n">
        <v>0.150453072026646</v>
      </c>
    </row>
    <row r="15">
      <c r="B15" s="18"/>
    </row>
    <row r="16">
      <c r="B16" t="s">
        <v>72</v>
      </c>
    </row>
    <row r="17">
      <c r="B17" t="s">
        <v>73</v>
      </c>
    </row>
    <row r="19">
      <c r="B19"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301</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291</v>
      </c>
      <c r="C9" s="16" t="n">
        <v>0.077378321282439</v>
      </c>
      <c r="D9" s="16" t="n">
        <v>0.100464462832523</v>
      </c>
      <c r="E9" s="16" t="n">
        <v>0.182622939786602</v>
      </c>
      <c r="F9" s="16" t="n">
        <v>0.0469078495340083</v>
      </c>
      <c r="G9" s="16"/>
      <c r="H9" s="16" t="n">
        <v>0.287381802369485</v>
      </c>
      <c r="I9" s="16" t="n">
        <v>0.0692765686528656</v>
      </c>
      <c r="J9" s="16"/>
      <c r="K9" s="16" t="n">
        <v>0.0712850294244033</v>
      </c>
      <c r="L9" s="16"/>
      <c r="M9" s="16" t="n">
        <v>0.0576840352765962</v>
      </c>
      <c r="N9" s="16" t="n">
        <v>0.164598098193787</v>
      </c>
      <c r="O9" s="16" t="n">
        <v>0.317026665226022</v>
      </c>
      <c r="P9" s="16" t="n">
        <v>0.294087126564855</v>
      </c>
      <c r="Q9" s="16"/>
      <c r="R9" s="16" t="n">
        <v>0.154942366514895</v>
      </c>
      <c r="S9" s="16" t="n">
        <v>0.0136257711944479</v>
      </c>
      <c r="T9" s="16" t="n">
        <v>0.182905659126206</v>
      </c>
      <c r="U9" s="16" t="n">
        <v>0.0654248128475144</v>
      </c>
      <c r="V9" s="16" t="n">
        <v>0.0316431468312109</v>
      </c>
      <c r="W9" s="16"/>
      <c r="X9" s="16" t="n">
        <v>0.0376505352270196</v>
      </c>
      <c r="Y9" s="16" t="n">
        <v>0.0106726564933122</v>
      </c>
      <c r="Z9" s="16" t="n">
        <v>0.259301024352694</v>
      </c>
      <c r="AA9" s="16" t="n">
        <v>0.102987903772246</v>
      </c>
      <c r="AB9" s="16" t="n">
        <v>0.162591590541493</v>
      </c>
      <c r="AC9" s="16" t="n">
        <v>0.191949323723504</v>
      </c>
      <c r="AD9" s="16" t="n">
        <v>0.422780473033606</v>
      </c>
      <c r="AE9" s="16"/>
      <c r="AF9" s="16" t="n">
        <v>0.0420659169151294</v>
      </c>
      <c r="AG9" s="16" t="n">
        <v>0.0653984046602904</v>
      </c>
      <c r="AH9" s="16" t="n">
        <v>0.27691726153209</v>
      </c>
      <c r="AI9" s="16" t="n">
        <v>0.0378771352518558</v>
      </c>
      <c r="AJ9" s="16" t="n">
        <v>0.0395986584627083</v>
      </c>
      <c r="AK9" s="16" t="n">
        <v>0.0195760933240106</v>
      </c>
      <c r="AL9" s="16" t="n">
        <v>0.465841354675573</v>
      </c>
      <c r="AM9" s="16" t="n">
        <v>0.10209331161035</v>
      </c>
      <c r="AN9" s="16" t="n">
        <v>0.0640722361116016</v>
      </c>
      <c r="AO9" s="16" t="n">
        <v>0.139656073294059</v>
      </c>
      <c r="AP9" s="16" t="n">
        <v>0.0161396638696635</v>
      </c>
      <c r="AQ9" s="16"/>
      <c r="AR9" s="16" t="n">
        <v>0.0251310865369544</v>
      </c>
      <c r="AS9" s="16" t="n">
        <v>0.368265251248461</v>
      </c>
      <c r="AT9" s="16" t="n">
        <v>0.06128444819094</v>
      </c>
    </row>
    <row r="10">
      <c r="B10" s="17" t="s">
        <v>292</v>
      </c>
      <c r="C10" s="16" t="n">
        <v>0.131830652075512</v>
      </c>
      <c r="D10" s="16" t="n">
        <v>0.335096010678814</v>
      </c>
      <c r="E10" s="16" t="n">
        <v>0.382770280863138</v>
      </c>
      <c r="F10" s="16" t="n">
        <v>0.0424288800087882</v>
      </c>
      <c r="G10" s="16"/>
      <c r="H10" s="16" t="n">
        <v>0.23983826424987</v>
      </c>
      <c r="I10" s="16" t="n">
        <v>0.0938603346108589</v>
      </c>
      <c r="J10" s="16"/>
      <c r="K10" s="16" t="n">
        <v>0.0454369647193658</v>
      </c>
      <c r="L10" s="16"/>
      <c r="M10" s="16" t="n">
        <v>0.0947770473956193</v>
      </c>
      <c r="N10" s="16" t="n">
        <v>0.387731673691017</v>
      </c>
      <c r="O10" s="16" t="n">
        <v>0.337702521585393</v>
      </c>
      <c r="P10" s="16" t="n">
        <v>0.333734971160537</v>
      </c>
      <c r="Q10" s="16"/>
      <c r="R10" s="16" t="n">
        <v>0.0468989283914478</v>
      </c>
      <c r="S10" s="16" t="n">
        <v>0.0444041242854896</v>
      </c>
      <c r="T10" s="16" t="n">
        <v>0.20555368351966</v>
      </c>
      <c r="U10" s="16" t="n">
        <v>0.208853396799355</v>
      </c>
      <c r="V10" s="16" t="n">
        <v>0.0850848667373637</v>
      </c>
      <c r="W10" s="16"/>
      <c r="X10" s="16" t="n">
        <v>0.0932955974676766</v>
      </c>
      <c r="Y10" s="16" t="n">
        <v>0.0233769748721689</v>
      </c>
      <c r="Z10" s="16" t="n">
        <v>0.205582843996075</v>
      </c>
      <c r="AA10" s="16" t="n">
        <v>0.338804051631592</v>
      </c>
      <c r="AB10" s="16" t="n">
        <v>0.41262590659908</v>
      </c>
      <c r="AC10" s="16" t="n">
        <v>0.0968838404618126</v>
      </c>
      <c r="AD10" s="16" t="n">
        <v>0.052438702154915</v>
      </c>
      <c r="AE10" s="16"/>
      <c r="AF10" s="16" t="n">
        <v>0.0837780524052008</v>
      </c>
      <c r="AG10" s="16" t="n">
        <v>0.00291456239182843</v>
      </c>
      <c r="AH10" s="16" t="n">
        <v>0.239804404116313</v>
      </c>
      <c r="AI10" s="16" t="n">
        <v>0.274763285978793</v>
      </c>
      <c r="AJ10" s="16" t="n">
        <v>0.110112940299512</v>
      </c>
      <c r="AK10" s="16" t="n">
        <v>0.0405702359702535</v>
      </c>
      <c r="AL10" s="16" t="n">
        <v>0.0487337353911833</v>
      </c>
      <c r="AM10" s="16" t="n">
        <v>0.164320270682988</v>
      </c>
      <c r="AN10" s="16" t="n">
        <v>0.386942793257219</v>
      </c>
      <c r="AO10" s="16" t="n">
        <v>0.138050934221267</v>
      </c>
      <c r="AP10" s="16" t="n">
        <v>0.54358159201551</v>
      </c>
      <c r="AQ10" s="16"/>
      <c r="AR10" s="16" t="n">
        <v>0.0969842717325778</v>
      </c>
      <c r="AS10" s="16" t="n">
        <v>0.0897582483616267</v>
      </c>
      <c r="AT10" s="16" t="n">
        <v>0.24585450144554</v>
      </c>
    </row>
    <row r="11">
      <c r="B11" s="17" t="s">
        <v>293</v>
      </c>
      <c r="C11" s="16" t="n">
        <v>0.26527535237248</v>
      </c>
      <c r="D11" s="16" t="n">
        <v>0.158608993197672</v>
      </c>
      <c r="E11" s="16" t="n">
        <v>0.259967131405816</v>
      </c>
      <c r="F11" s="16" t="n">
        <v>0.278734448222793</v>
      </c>
      <c r="G11" s="16"/>
      <c r="H11" s="16" t="n">
        <v>0.128823907218999</v>
      </c>
      <c r="I11" s="16" t="n">
        <v>0.272755065469365</v>
      </c>
      <c r="J11" s="16"/>
      <c r="K11" s="16" t="n">
        <v>0.392363051214887</v>
      </c>
      <c r="L11" s="16"/>
      <c r="M11" s="16" t="n">
        <v>0.267876759137264</v>
      </c>
      <c r="N11" s="16" t="n">
        <v>0.273610544110905</v>
      </c>
      <c r="O11" s="16" t="n">
        <v>0.162321769024876</v>
      </c>
      <c r="P11" s="16" t="n">
        <v>0.260797730857669</v>
      </c>
      <c r="Q11" s="16"/>
      <c r="R11" s="16" t="n">
        <v>0.133026450848943</v>
      </c>
      <c r="S11" s="16" t="n">
        <v>0.373832571874815</v>
      </c>
      <c r="T11" s="16" t="n">
        <v>0.228668403260324</v>
      </c>
      <c r="U11" s="16" t="n">
        <v>0.351517703524436</v>
      </c>
      <c r="V11" s="16" t="n">
        <v>0.220405602879689</v>
      </c>
      <c r="W11" s="16"/>
      <c r="X11" s="16" t="n">
        <v>0.360474663692532</v>
      </c>
      <c r="Y11" s="16" t="n">
        <v>0.339879639086437</v>
      </c>
      <c r="Z11" s="16" t="n">
        <v>0.143682859292666</v>
      </c>
      <c r="AA11" s="16" t="n">
        <v>0.124593983410156</v>
      </c>
      <c r="AB11" s="16" t="n">
        <v>0.264803212095286</v>
      </c>
      <c r="AC11" s="16" t="n">
        <v>0.0286982908036661</v>
      </c>
      <c r="AD11" s="16" t="n">
        <v>0.105926717956282</v>
      </c>
      <c r="AE11" s="16"/>
      <c r="AF11" s="16" t="n">
        <v>0.00681249699863704</v>
      </c>
      <c r="AG11" s="16" t="n">
        <v>0.0188303680255306</v>
      </c>
      <c r="AH11" s="16" t="n">
        <v>0.0274906181667861</v>
      </c>
      <c r="AI11" s="16" t="n">
        <v>0.253896705823521</v>
      </c>
      <c r="AJ11" s="16" t="n">
        <v>0.32930808042576</v>
      </c>
      <c r="AK11" s="16" t="n">
        <v>0.319442402355119</v>
      </c>
      <c r="AL11" s="16" t="n">
        <v>0.459262704746256</v>
      </c>
      <c r="AM11" s="16" t="n">
        <v>0.245966161159205</v>
      </c>
      <c r="AN11" s="16" t="n">
        <v>0.48825217986325</v>
      </c>
      <c r="AO11" s="16" t="n">
        <v>0.464795513370632</v>
      </c>
      <c r="AP11" s="16" t="n">
        <v>0.142461664958863</v>
      </c>
      <c r="AQ11" s="16"/>
      <c r="AR11" s="16" t="n">
        <v>0.313947353413143</v>
      </c>
      <c r="AS11" s="16" t="n">
        <v>0.114118122796302</v>
      </c>
      <c r="AT11" s="16" t="n">
        <v>0.216946015667413</v>
      </c>
    </row>
    <row r="12">
      <c r="B12" s="17" t="s">
        <v>294</v>
      </c>
      <c r="C12" s="16" t="n">
        <v>0.179534830533035</v>
      </c>
      <c r="D12" s="16" t="n">
        <v>0.0264505007077812</v>
      </c>
      <c r="E12" s="16" t="n">
        <v>0.0139764460372148</v>
      </c>
      <c r="F12" s="16" t="n">
        <v>0.240662742333829</v>
      </c>
      <c r="G12" s="16"/>
      <c r="H12" s="16" t="n">
        <v>0.035229187152792</v>
      </c>
      <c r="I12" s="16" t="n">
        <v>0.192457481934903</v>
      </c>
      <c r="J12" s="16"/>
      <c r="K12" s="16" t="n">
        <v>0.0374498510215071</v>
      </c>
      <c r="L12" s="16"/>
      <c r="M12" s="16" t="n">
        <v>0.200215439100668</v>
      </c>
      <c r="N12" s="16" t="n">
        <v>0.0238529996236346</v>
      </c>
      <c r="O12" s="16" t="n">
        <v>0.113106089000379</v>
      </c>
      <c r="P12" s="16" t="n">
        <v>0.0425516726860473</v>
      </c>
      <c r="Q12" s="16"/>
      <c r="R12" s="16" t="n">
        <v>0</v>
      </c>
      <c r="S12" s="16" t="n">
        <v>0.107116102719908</v>
      </c>
      <c r="T12" s="16" t="n">
        <v>0.22082654029383</v>
      </c>
      <c r="U12" s="16" t="n">
        <v>0.235064434555925</v>
      </c>
      <c r="V12" s="16" t="n">
        <v>0.177290341427096</v>
      </c>
      <c r="W12" s="16"/>
      <c r="X12" s="16" t="n">
        <v>0.246044618384878</v>
      </c>
      <c r="Y12" s="16" t="n">
        <v>0.271669999728748</v>
      </c>
      <c r="Z12" s="16" t="n">
        <v>0.126992687048456</v>
      </c>
      <c r="AA12" s="16" t="n">
        <v>0.0047477399209269</v>
      </c>
      <c r="AB12" s="16" t="n">
        <v>0.0249015774701935</v>
      </c>
      <c r="AC12" s="16" t="n">
        <v>0.00964166977480198</v>
      </c>
      <c r="AD12" s="16" t="n">
        <v>0.0613047326560561</v>
      </c>
      <c r="AE12" s="16"/>
      <c r="AF12" s="16" t="n">
        <v>0</v>
      </c>
      <c r="AG12" s="16" t="n">
        <v>0.567948033679919</v>
      </c>
      <c r="AH12" s="16" t="n">
        <v>0.0219790278666725</v>
      </c>
      <c r="AI12" s="16" t="n">
        <v>0.272871862770381</v>
      </c>
      <c r="AJ12" s="16" t="n">
        <v>0.0142718286338326</v>
      </c>
      <c r="AK12" s="16" t="n">
        <v>0.201388277305723</v>
      </c>
      <c r="AL12" s="16" t="n">
        <v>0.0256106463755481</v>
      </c>
      <c r="AM12" s="16" t="n">
        <v>0.316387505891758</v>
      </c>
      <c r="AN12" s="16" t="n">
        <v>0.0145956556867555</v>
      </c>
      <c r="AO12" s="16" t="n">
        <v>0.129113831511259</v>
      </c>
      <c r="AP12" s="16" t="n">
        <v>0</v>
      </c>
      <c r="AQ12" s="16"/>
      <c r="AR12" s="16" t="n">
        <v>0.0799793007107512</v>
      </c>
      <c r="AS12" s="16" t="n">
        <v>0.165417331823358</v>
      </c>
      <c r="AT12" s="16" t="n">
        <v>0.449239131984652</v>
      </c>
    </row>
    <row r="13">
      <c r="B13" s="17" t="s">
        <v>295</v>
      </c>
      <c r="C13" s="16" t="n">
        <v>0.0846344921822932</v>
      </c>
      <c r="D13" s="16" t="n">
        <v>0.00225118956733859</v>
      </c>
      <c r="E13" s="16" t="n">
        <v>0.0821474443941377</v>
      </c>
      <c r="F13" s="16" t="n">
        <v>0.0946026245568987</v>
      </c>
      <c r="G13" s="16"/>
      <c r="H13" s="16" t="n">
        <v>0.0193738278187064</v>
      </c>
      <c r="I13" s="16" t="n">
        <v>0.0777073829202997</v>
      </c>
      <c r="J13" s="16"/>
      <c r="K13" s="16" t="n">
        <v>0.0770766954004146</v>
      </c>
      <c r="L13" s="16"/>
      <c r="M13" s="16" t="n">
        <v>0.0889840086554543</v>
      </c>
      <c r="N13" s="16" t="n">
        <v>0.0707680324803521</v>
      </c>
      <c r="O13" s="16" t="n">
        <v>0.0167318937313064</v>
      </c>
      <c r="P13" s="16" t="n">
        <v>0.0268288015926065</v>
      </c>
      <c r="Q13" s="16"/>
      <c r="R13" s="16" t="n">
        <v>0</v>
      </c>
      <c r="S13" s="16" t="n">
        <v>0.193437380912161</v>
      </c>
      <c r="T13" s="16" t="n">
        <v>0.0671934060430767</v>
      </c>
      <c r="U13" s="16" t="n">
        <v>0.0442206771010007</v>
      </c>
      <c r="V13" s="16" t="n">
        <v>0.105266072424497</v>
      </c>
      <c r="W13" s="16"/>
      <c r="X13" s="16" t="n">
        <v>0.108438260767624</v>
      </c>
      <c r="Y13" s="16" t="n">
        <v>0.0692515873921506</v>
      </c>
      <c r="Z13" s="16" t="n">
        <v>0.229128453509687</v>
      </c>
      <c r="AA13" s="16" t="n">
        <v>0.0955849246990578</v>
      </c>
      <c r="AB13" s="16" t="n">
        <v>0.0114498048202877</v>
      </c>
      <c r="AC13" s="16" t="n">
        <v>0</v>
      </c>
      <c r="AD13" s="16" t="n">
        <v>0.0047725831380546</v>
      </c>
      <c r="AE13" s="16"/>
      <c r="AF13" s="16" t="n">
        <v>0.00730819155011732</v>
      </c>
      <c r="AG13" s="16" t="n">
        <v>0.298134426829248</v>
      </c>
      <c r="AH13" s="16" t="n">
        <v>0.0005816584787224</v>
      </c>
      <c r="AI13" s="16" t="n">
        <v>0.0236990860656079</v>
      </c>
      <c r="AJ13" s="16" t="n">
        <v>0.122965275034801</v>
      </c>
      <c r="AK13" s="16" t="n">
        <v>0.0373031141686805</v>
      </c>
      <c r="AL13" s="16" t="n">
        <v>0</v>
      </c>
      <c r="AM13" s="16" t="n">
        <v>0.16579964718805</v>
      </c>
      <c r="AN13" s="16" t="n">
        <v>0.00795833087921904</v>
      </c>
      <c r="AO13" s="16" t="n">
        <v>0.12806529354585</v>
      </c>
      <c r="AP13" s="16" t="n">
        <v>0.1553554141971</v>
      </c>
      <c r="AQ13" s="16"/>
      <c r="AR13" s="16" t="n">
        <v>0.0791758187016345</v>
      </c>
      <c r="AS13" s="16" t="n">
        <v>0.249141154765411</v>
      </c>
      <c r="AT13" s="16" t="n">
        <v>0.0120790217744134</v>
      </c>
    </row>
    <row r="14">
      <c r="B14" s="17" t="s">
        <v>92</v>
      </c>
      <c r="C14" s="22" t="n">
        <v>0.26134635155424</v>
      </c>
      <c r="D14" s="22" t="n">
        <v>0.377128843015871</v>
      </c>
      <c r="E14" s="22" t="n">
        <v>0.0785157575130916</v>
      </c>
      <c r="F14" s="22" t="n">
        <v>0.296663455343682</v>
      </c>
      <c r="G14" s="22"/>
      <c r="H14" s="22" t="n">
        <v>0.289353011190147</v>
      </c>
      <c r="I14" s="22" t="n">
        <v>0.293943166411709</v>
      </c>
      <c r="J14" s="22"/>
      <c r="K14" s="22" t="n">
        <v>0.376388408219422</v>
      </c>
      <c r="L14" s="22"/>
      <c r="M14" s="22" t="n">
        <v>0.290462710434399</v>
      </c>
      <c r="N14" s="22" t="n">
        <v>0.0794386519003041</v>
      </c>
      <c r="O14" s="22" t="n">
        <v>0.0531110614320233</v>
      </c>
      <c r="P14" s="22" t="n">
        <v>0.0419996971382845</v>
      </c>
      <c r="Q14" s="22"/>
      <c r="R14" s="22" t="n">
        <v>0.665132254244714</v>
      </c>
      <c r="S14" s="22" t="n">
        <v>0.267584049013178</v>
      </c>
      <c r="T14" s="22" t="n">
        <v>0.0948523077569029</v>
      </c>
      <c r="U14" s="22" t="n">
        <v>0.0949189751717684</v>
      </c>
      <c r="V14" s="22" t="n">
        <v>0.380309969700143</v>
      </c>
      <c r="W14" s="22"/>
      <c r="X14" s="22" t="n">
        <v>0.15409632446027</v>
      </c>
      <c r="Y14" s="22" t="n">
        <v>0.285149142427184</v>
      </c>
      <c r="Z14" s="22" t="n">
        <v>0.0353121318004221</v>
      </c>
      <c r="AA14" s="22" t="n">
        <v>0.333281396566022</v>
      </c>
      <c r="AB14" s="22" t="n">
        <v>0.123627908473659</v>
      </c>
      <c r="AC14" s="22" t="n">
        <v>0.672826875236215</v>
      </c>
      <c r="AD14" s="22" t="n">
        <v>0.352776791061086</v>
      </c>
      <c r="AE14" s="22"/>
      <c r="AF14" s="22" t="n">
        <v>0.860035342130915</v>
      </c>
      <c r="AG14" s="22" t="n">
        <v>0.0467742044131833</v>
      </c>
      <c r="AH14" s="22" t="n">
        <v>0.433227029839416</v>
      </c>
      <c r="AI14" s="22" t="n">
        <v>0.136891924109842</v>
      </c>
      <c r="AJ14" s="22" t="n">
        <v>0.383743217143387</v>
      </c>
      <c r="AK14" s="22" t="n">
        <v>0.381719876876213</v>
      </c>
      <c r="AL14" s="22" t="n">
        <v>0.000551558811439841</v>
      </c>
      <c r="AM14" s="22" t="n">
        <v>0.00543310346764949</v>
      </c>
      <c r="AN14" s="22" t="n">
        <v>0.0381788042019554</v>
      </c>
      <c r="AO14" s="22" t="n">
        <v>0.000318354056933719</v>
      </c>
      <c r="AP14" s="22" t="n">
        <v>0.142461664958863</v>
      </c>
      <c r="AQ14" s="22"/>
      <c r="AR14" s="22" t="n">
        <v>0.404782168904939</v>
      </c>
      <c r="AS14" s="22" t="n">
        <v>0.0132998910048416</v>
      </c>
      <c r="AT14" s="22" t="n">
        <v>0.0145968809370413</v>
      </c>
    </row>
    <row r="15">
      <c r="B15" s="18"/>
    </row>
    <row r="16">
      <c r="B16" t="s">
        <v>72</v>
      </c>
    </row>
    <row r="17">
      <c r="B17" t="s">
        <v>73</v>
      </c>
    </row>
    <row r="19">
      <c r="B19"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302</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291</v>
      </c>
      <c r="C9" s="16" t="n">
        <v>0.110890718692045</v>
      </c>
      <c r="D9" s="16" t="n">
        <v>0.213901795348909</v>
      </c>
      <c r="E9" s="16" t="n">
        <v>0.250115940171709</v>
      </c>
      <c r="F9" s="16" t="n">
        <v>0.0623925700379834</v>
      </c>
      <c r="G9" s="16"/>
      <c r="H9" s="16" t="n">
        <v>0.484590994426639</v>
      </c>
      <c r="I9" s="16" t="n">
        <v>0.0660892934345121</v>
      </c>
      <c r="J9" s="16"/>
      <c r="K9" s="16" t="n">
        <v>0.115534097179293</v>
      </c>
      <c r="L9" s="16"/>
      <c r="M9" s="16" t="n">
        <v>0.09093133088316</v>
      </c>
      <c r="N9" s="16" t="n">
        <v>0.202842511630553</v>
      </c>
      <c r="O9" s="16" t="n">
        <v>0.339589319433537</v>
      </c>
      <c r="P9" s="16" t="n">
        <v>0.340094208609032</v>
      </c>
      <c r="Q9" s="16"/>
      <c r="R9" s="16" t="n">
        <v>0.165804076619401</v>
      </c>
      <c r="S9" s="16" t="n">
        <v>0.105489082632938</v>
      </c>
      <c r="T9" s="16" t="n">
        <v>0.183598081587648</v>
      </c>
      <c r="U9" s="16" t="n">
        <v>0.122357601483608</v>
      </c>
      <c r="V9" s="16" t="n">
        <v>0.0566926244275223</v>
      </c>
      <c r="W9" s="16"/>
      <c r="X9" s="16" t="n">
        <v>0.0629884460469781</v>
      </c>
      <c r="Y9" s="16" t="n">
        <v>0.00382605825002177</v>
      </c>
      <c r="Z9" s="16" t="n">
        <v>0.415765204774572</v>
      </c>
      <c r="AA9" s="16" t="n">
        <v>0.100414413795905</v>
      </c>
      <c r="AB9" s="16" t="n">
        <v>0.332135068270918</v>
      </c>
      <c r="AC9" s="16" t="n">
        <v>0.144599018023061</v>
      </c>
      <c r="AD9" s="16" t="n">
        <v>0.414390563473806</v>
      </c>
      <c r="AE9" s="16"/>
      <c r="AF9" s="16" t="n">
        <v>0.0272681760695824</v>
      </c>
      <c r="AG9" s="16" t="n">
        <v>0.0658346057667671</v>
      </c>
      <c r="AH9" s="16" t="n">
        <v>0.486367883501984</v>
      </c>
      <c r="AI9" s="16" t="n">
        <v>0.077928383246775</v>
      </c>
      <c r="AJ9" s="16" t="n">
        <v>0.0172875825719959</v>
      </c>
      <c r="AK9" s="16" t="n">
        <v>0.0674337258846647</v>
      </c>
      <c r="AL9" s="16" t="n">
        <v>0.246500584964811</v>
      </c>
      <c r="AM9" s="16" t="n">
        <v>0.149652610420246</v>
      </c>
      <c r="AN9" s="16" t="n">
        <v>0.210151995361049</v>
      </c>
      <c r="AO9" s="16" t="n">
        <v>0.148448404748226</v>
      </c>
      <c r="AP9" s="16" t="n">
        <v>0.167774530291978</v>
      </c>
      <c r="AQ9" s="16"/>
      <c r="AR9" s="16" t="n">
        <v>0.0564754595663967</v>
      </c>
      <c r="AS9" s="16" t="n">
        <v>0.441355690941854</v>
      </c>
      <c r="AT9" s="16" t="n">
        <v>0.0795925134926333</v>
      </c>
    </row>
    <row r="10">
      <c r="B10" s="17" t="s">
        <v>292</v>
      </c>
      <c r="C10" s="16" t="n">
        <v>0.139813593790723</v>
      </c>
      <c r="D10" s="16" t="n">
        <v>0.20393626298342</v>
      </c>
      <c r="E10" s="16" t="n">
        <v>0.337762767760447</v>
      </c>
      <c r="F10" s="16" t="n">
        <v>0.0801639218294302</v>
      </c>
      <c r="G10" s="16"/>
      <c r="H10" s="16" t="n">
        <v>0.0863308783105266</v>
      </c>
      <c r="I10" s="16" t="n">
        <v>0.115661590459257</v>
      </c>
      <c r="J10" s="16"/>
      <c r="K10" s="16" t="n">
        <v>0.149652542836887</v>
      </c>
      <c r="L10" s="16"/>
      <c r="M10" s="16" t="n">
        <v>0.106508586673709</v>
      </c>
      <c r="N10" s="16" t="n">
        <v>0.39122226260283</v>
      </c>
      <c r="O10" s="16" t="n">
        <v>0.26261596897164</v>
      </c>
      <c r="P10" s="16" t="n">
        <v>0.292591830274207</v>
      </c>
      <c r="Q10" s="16"/>
      <c r="R10" s="16" t="n">
        <v>0.0133307394675574</v>
      </c>
      <c r="S10" s="16" t="n">
        <v>0.143008576003368</v>
      </c>
      <c r="T10" s="16" t="n">
        <v>0.163627570309872</v>
      </c>
      <c r="U10" s="16" t="n">
        <v>0.231729066649419</v>
      </c>
      <c r="V10" s="16" t="n">
        <v>0.0858676739393874</v>
      </c>
      <c r="W10" s="16"/>
      <c r="X10" s="16" t="n">
        <v>0.038878043545458</v>
      </c>
      <c r="Y10" s="16" t="n">
        <v>0.0816306982170676</v>
      </c>
      <c r="Z10" s="16" t="n">
        <v>0.268795207743269</v>
      </c>
      <c r="AA10" s="16" t="n">
        <v>0.426657764310223</v>
      </c>
      <c r="AB10" s="16" t="n">
        <v>0.372175195835131</v>
      </c>
      <c r="AC10" s="16" t="n">
        <v>0.101083258358557</v>
      </c>
      <c r="AD10" s="16" t="n">
        <v>0.0814340212875973</v>
      </c>
      <c r="AE10" s="16"/>
      <c r="AF10" s="16" t="n">
        <v>0.101715623092629</v>
      </c>
      <c r="AG10" s="16" t="n">
        <v>0.150305946773879</v>
      </c>
      <c r="AH10" s="16" t="n">
        <v>0.036206354708852</v>
      </c>
      <c r="AI10" s="16" t="n">
        <v>0.128106539517027</v>
      </c>
      <c r="AJ10" s="16" t="n">
        <v>0.146568093374502</v>
      </c>
      <c r="AK10" s="16" t="n">
        <v>0.129650597578964</v>
      </c>
      <c r="AL10" s="16" t="n">
        <v>0.0341731553332664</v>
      </c>
      <c r="AM10" s="16" t="n">
        <v>0.189133939239445</v>
      </c>
      <c r="AN10" s="16" t="n">
        <v>0.224841187893466</v>
      </c>
      <c r="AO10" s="16" t="n">
        <v>0.00966728661848331</v>
      </c>
      <c r="AP10" s="16" t="n">
        <v>0.546884412941172</v>
      </c>
      <c r="AQ10" s="16"/>
      <c r="AR10" s="16" t="n">
        <v>0.0913624338745364</v>
      </c>
      <c r="AS10" s="16" t="n">
        <v>0.158017622506566</v>
      </c>
      <c r="AT10" s="16" t="n">
        <v>0.257821024248568</v>
      </c>
    </row>
    <row r="11">
      <c r="B11" s="17" t="s">
        <v>293</v>
      </c>
      <c r="C11" s="16" t="n">
        <v>0.260540394700308</v>
      </c>
      <c r="D11" s="16" t="n">
        <v>0.0954867774568993</v>
      </c>
      <c r="E11" s="16" t="n">
        <v>0.231967931067874</v>
      </c>
      <c r="F11" s="16" t="n">
        <v>0.286756336945533</v>
      </c>
      <c r="G11" s="16"/>
      <c r="H11" s="16" t="n">
        <v>0.0302592004170814</v>
      </c>
      <c r="I11" s="16" t="n">
        <v>0.291162044646489</v>
      </c>
      <c r="J11" s="16"/>
      <c r="K11" s="16" t="n">
        <v>0.227888678794522</v>
      </c>
      <c r="L11" s="16"/>
      <c r="M11" s="16" t="n">
        <v>0.278634637301501</v>
      </c>
      <c r="N11" s="16" t="n">
        <v>0.128583890238387</v>
      </c>
      <c r="O11" s="16" t="n">
        <v>0.167197151601826</v>
      </c>
      <c r="P11" s="16" t="n">
        <v>0.22067008303</v>
      </c>
      <c r="Q11" s="16"/>
      <c r="R11" s="16" t="n">
        <v>0</v>
      </c>
      <c r="S11" s="16" t="n">
        <v>0.359806339639034</v>
      </c>
      <c r="T11" s="16" t="n">
        <v>0.297135509176674</v>
      </c>
      <c r="U11" s="16" t="n">
        <v>0.291379993939524</v>
      </c>
      <c r="V11" s="16" t="n">
        <v>0.24421620375765</v>
      </c>
      <c r="W11" s="16"/>
      <c r="X11" s="16" t="n">
        <v>0.350490557238995</v>
      </c>
      <c r="Y11" s="16" t="n">
        <v>0.342411314858369</v>
      </c>
      <c r="Z11" s="16" t="n">
        <v>0.00904841982918261</v>
      </c>
      <c r="AA11" s="16" t="n">
        <v>0.124015282506173</v>
      </c>
      <c r="AB11" s="16" t="n">
        <v>0.0702709633475499</v>
      </c>
      <c r="AC11" s="16" t="n">
        <v>0.644934610395954</v>
      </c>
      <c r="AD11" s="16" t="n">
        <v>0.0913081387527216</v>
      </c>
      <c r="AE11" s="16"/>
      <c r="AF11" s="16" t="n">
        <v>0.431801756934576</v>
      </c>
      <c r="AG11" s="16" t="n">
        <v>0.000437095673318744</v>
      </c>
      <c r="AH11" s="16" t="n">
        <v>0.00708126860575441</v>
      </c>
      <c r="AI11" s="16" t="n">
        <v>0.472886288665972</v>
      </c>
      <c r="AJ11" s="16" t="n">
        <v>0.283041447987723</v>
      </c>
      <c r="AK11" s="16" t="n">
        <v>0.214871313073259</v>
      </c>
      <c r="AL11" s="16" t="n">
        <v>0.440065106988004</v>
      </c>
      <c r="AM11" s="16" t="n">
        <v>0.217993594620373</v>
      </c>
      <c r="AN11" s="16" t="n">
        <v>0.518377263200439</v>
      </c>
      <c r="AO11" s="16" t="n">
        <v>0.571829452186179</v>
      </c>
      <c r="AP11" s="16" t="n">
        <v>0.142879391807987</v>
      </c>
      <c r="AQ11" s="16"/>
      <c r="AR11" s="16" t="n">
        <v>0.324073436907684</v>
      </c>
      <c r="AS11" s="16" t="n">
        <v>0.116774496981525</v>
      </c>
      <c r="AT11" s="16" t="n">
        <v>0.169158912395681</v>
      </c>
    </row>
    <row r="12">
      <c r="B12" s="17" t="s">
        <v>294</v>
      </c>
      <c r="C12" s="16" t="n">
        <v>0.0875458322518996</v>
      </c>
      <c r="D12" s="16" t="n">
        <v>0.0756253612735781</v>
      </c>
      <c r="E12" s="16" t="n">
        <v>0.0808740471993495</v>
      </c>
      <c r="F12" s="16" t="n">
        <v>0.0906591410983842</v>
      </c>
      <c r="G12" s="16"/>
      <c r="H12" s="16" t="n">
        <v>0.0360592816053456</v>
      </c>
      <c r="I12" s="16" t="n">
        <v>0.0489056119779603</v>
      </c>
      <c r="J12" s="16"/>
      <c r="K12" s="16" t="n">
        <v>0.0550194186693657</v>
      </c>
      <c r="L12" s="16"/>
      <c r="M12" s="16" t="n">
        <v>0.085966491459088</v>
      </c>
      <c r="N12" s="16" t="n">
        <v>0.101061446042573</v>
      </c>
      <c r="O12" s="16" t="n">
        <v>0.0934588150309689</v>
      </c>
      <c r="P12" s="16" t="n">
        <v>0.0749261434406592</v>
      </c>
      <c r="Q12" s="16"/>
      <c r="R12" s="16" t="n">
        <v>0.0118447687148789</v>
      </c>
      <c r="S12" s="16" t="n">
        <v>0.112389945897447</v>
      </c>
      <c r="T12" s="16" t="n">
        <v>0.0709224165036635</v>
      </c>
      <c r="U12" s="16" t="n">
        <v>0.20776211583262</v>
      </c>
      <c r="V12" s="16" t="n">
        <v>0.0298172178720975</v>
      </c>
      <c r="W12" s="16"/>
      <c r="X12" s="16" t="n">
        <v>0.161819471016964</v>
      </c>
      <c r="Y12" s="16" t="n">
        <v>0.0559142987518152</v>
      </c>
      <c r="Z12" s="16" t="n">
        <v>0.137099770395791</v>
      </c>
      <c r="AA12" s="16" t="n">
        <v>0.0021713273361322</v>
      </c>
      <c r="AB12" s="16" t="n">
        <v>0.0423532573845182</v>
      </c>
      <c r="AC12" s="16" t="n">
        <v>0.00152320507075219</v>
      </c>
      <c r="AD12" s="16" t="n">
        <v>0.0508812053174021</v>
      </c>
      <c r="AE12" s="16"/>
      <c r="AF12" s="16" t="n">
        <v>0</v>
      </c>
      <c r="AG12" s="16" t="n">
        <v>0.167172988656441</v>
      </c>
      <c r="AH12" s="16" t="n">
        <v>0.00426347327913245</v>
      </c>
      <c r="AI12" s="16" t="n">
        <v>0.0175493232659318</v>
      </c>
      <c r="AJ12" s="16" t="n">
        <v>0.0249790171639564</v>
      </c>
      <c r="AK12" s="16" t="n">
        <v>0.00403197916935484</v>
      </c>
      <c r="AL12" s="16" t="n">
        <v>0.228102686326973</v>
      </c>
      <c r="AM12" s="16" t="n">
        <v>0.351916645431082</v>
      </c>
      <c r="AN12" s="16" t="n">
        <v>0.0084507493430915</v>
      </c>
      <c r="AO12" s="16" t="n">
        <v>0.141114607736946</v>
      </c>
      <c r="AP12" s="16" t="n">
        <v>0</v>
      </c>
      <c r="AQ12" s="16"/>
      <c r="AR12" s="16" t="n">
        <v>0.036817018840108</v>
      </c>
      <c r="AS12" s="16" t="n">
        <v>0.174902437841714</v>
      </c>
      <c r="AT12" s="16" t="n">
        <v>0.175008890642814</v>
      </c>
    </row>
    <row r="13">
      <c r="B13" s="17" t="s">
        <v>295</v>
      </c>
      <c r="C13" s="16" t="n">
        <v>0.0926529761777664</v>
      </c>
      <c r="D13" s="16" t="n">
        <v>0.0331039076809369</v>
      </c>
      <c r="E13" s="16" t="n">
        <v>0.068537587390334</v>
      </c>
      <c r="F13" s="16" t="n">
        <v>0.105766438679253</v>
      </c>
      <c r="G13" s="16"/>
      <c r="H13" s="16" t="n">
        <v>0.0884919686961805</v>
      </c>
      <c r="I13" s="16" t="n">
        <v>0.100872366217815</v>
      </c>
      <c r="J13" s="16"/>
      <c r="K13" s="16" t="n">
        <v>0.0413185246649756</v>
      </c>
      <c r="L13" s="16"/>
      <c r="M13" s="16" t="n">
        <v>0.0957507085094721</v>
      </c>
      <c r="N13" s="16" t="n">
        <v>0.0816688573816698</v>
      </c>
      <c r="O13" s="16" t="n">
        <v>0.0520824790420635</v>
      </c>
      <c r="P13" s="16" t="n">
        <v>0.0358444722878957</v>
      </c>
      <c r="Q13" s="16"/>
      <c r="R13" s="16" t="n">
        <v>0.133026450848943</v>
      </c>
      <c r="S13" s="16" t="n">
        <v>0.000238477838722683</v>
      </c>
      <c r="T13" s="16" t="n">
        <v>0.193060137629515</v>
      </c>
      <c r="U13" s="16" t="n">
        <v>0.00914629145337636</v>
      </c>
      <c r="V13" s="16" t="n">
        <v>0.108905416061283</v>
      </c>
      <c r="W13" s="16"/>
      <c r="X13" s="16" t="n">
        <v>0.0571067939159648</v>
      </c>
      <c r="Y13" s="16" t="n">
        <v>0.228958965692173</v>
      </c>
      <c r="Z13" s="16" t="n">
        <v>0.122779065632948</v>
      </c>
      <c r="AA13" s="16" t="n">
        <v>0.0121655483423191</v>
      </c>
      <c r="AB13" s="16" t="n">
        <v>0.039675567092406</v>
      </c>
      <c r="AC13" s="16" t="n">
        <v>0.0982182383768739</v>
      </c>
      <c r="AD13" s="16" t="n">
        <v>0.345010516161566</v>
      </c>
      <c r="AE13" s="16"/>
      <c r="AF13" s="16" t="n">
        <v>0.00125905419175868</v>
      </c>
      <c r="AG13" s="16" t="n">
        <v>0.569475158716411</v>
      </c>
      <c r="AH13" s="16" t="n">
        <v>0.0151910795241888</v>
      </c>
      <c r="AI13" s="16" t="n">
        <v>0.0229752431610026</v>
      </c>
      <c r="AJ13" s="16" t="n">
        <v>0.132809076863649</v>
      </c>
      <c r="AK13" s="16" t="n">
        <v>0.037395344923845</v>
      </c>
      <c r="AL13" s="16" t="n">
        <v>0.0467996340344388</v>
      </c>
      <c r="AM13" s="16" t="n">
        <v>0.0818659522330983</v>
      </c>
      <c r="AN13" s="16" t="n">
        <v>0.0381788042019554</v>
      </c>
      <c r="AO13" s="16" t="n">
        <v>0.128940248710166</v>
      </c>
      <c r="AP13" s="16" t="n">
        <v>0.142461664958863</v>
      </c>
      <c r="AQ13" s="16"/>
      <c r="AR13" s="16" t="n">
        <v>0.0680065831553515</v>
      </c>
      <c r="AS13" s="16" t="n">
        <v>0.100612922940289</v>
      </c>
      <c r="AT13" s="16" t="n">
        <v>0.153368706256616</v>
      </c>
    </row>
    <row r="14">
      <c r="B14" s="17" t="s">
        <v>92</v>
      </c>
      <c r="C14" s="22" t="n">
        <v>0.308556484387258</v>
      </c>
      <c r="D14" s="22" t="n">
        <v>0.377945895256256</v>
      </c>
      <c r="E14" s="22" t="n">
        <v>0.0307417264102864</v>
      </c>
      <c r="F14" s="22" t="n">
        <v>0.374261591409416</v>
      </c>
      <c r="G14" s="22"/>
      <c r="H14" s="22" t="n">
        <v>0.274267676544227</v>
      </c>
      <c r="I14" s="22" t="n">
        <v>0.377309093263966</v>
      </c>
      <c r="J14" s="22"/>
      <c r="K14" s="22" t="n">
        <v>0.410586737854957</v>
      </c>
      <c r="L14" s="22"/>
      <c r="M14" s="22" t="n">
        <v>0.34220824517307</v>
      </c>
      <c r="N14" s="22" t="n">
        <v>0.0946210321039867</v>
      </c>
      <c r="O14" s="22" t="n">
        <v>0.0850562659199648</v>
      </c>
      <c r="P14" s="22" t="n">
        <v>0.035873262358206</v>
      </c>
      <c r="Q14" s="22"/>
      <c r="R14" s="22" t="n">
        <v>0.67599396434922</v>
      </c>
      <c r="S14" s="22" t="n">
        <v>0.279067577988491</v>
      </c>
      <c r="T14" s="22" t="n">
        <v>0.0916562847926283</v>
      </c>
      <c r="U14" s="22" t="n">
        <v>0.137624930641452</v>
      </c>
      <c r="V14" s="22" t="n">
        <v>0.474500863942059</v>
      </c>
      <c r="W14" s="22"/>
      <c r="X14" s="22" t="n">
        <v>0.32871668823564</v>
      </c>
      <c r="Y14" s="22" t="n">
        <v>0.287258664230553</v>
      </c>
      <c r="Z14" s="22" t="n">
        <v>0.0465123316242376</v>
      </c>
      <c r="AA14" s="22" t="n">
        <v>0.334575663709248</v>
      </c>
      <c r="AB14" s="22" t="n">
        <v>0.143389948069476</v>
      </c>
      <c r="AC14" s="22" t="n">
        <v>0.00964166977480198</v>
      </c>
      <c r="AD14" s="22" t="n">
        <v>0.0169755550069072</v>
      </c>
      <c r="AE14" s="22"/>
      <c r="AF14" s="22" t="n">
        <v>0.437955389711454</v>
      </c>
      <c r="AG14" s="22" t="n">
        <v>0.0467742044131833</v>
      </c>
      <c r="AH14" s="22" t="n">
        <v>0.450889940380088</v>
      </c>
      <c r="AI14" s="22" t="n">
        <v>0.280554222143291</v>
      </c>
      <c r="AJ14" s="22" t="n">
        <v>0.395314782038174</v>
      </c>
      <c r="AK14" s="22" t="n">
        <v>0.546617039369912</v>
      </c>
      <c r="AL14" s="22" t="n">
        <v>0.00435883235250646</v>
      </c>
      <c r="AM14" s="22" t="n">
        <v>0.0094372580557544</v>
      </c>
      <c r="AN14" s="22" t="n">
        <v>0</v>
      </c>
      <c r="AO14" s="22" t="n">
        <v>0</v>
      </c>
      <c r="AP14" s="22" t="n">
        <v>0</v>
      </c>
      <c r="AQ14" s="22"/>
      <c r="AR14" s="22" t="n">
        <v>0.423265067655924</v>
      </c>
      <c r="AS14" s="22" t="n">
        <v>0.00833682878805254</v>
      </c>
      <c r="AT14" s="22" t="n">
        <v>0.165049952963688</v>
      </c>
    </row>
    <row r="15">
      <c r="B15" s="18"/>
    </row>
    <row r="16">
      <c r="B16" t="s">
        <v>72</v>
      </c>
    </row>
    <row r="17">
      <c r="B17" t="s">
        <v>73</v>
      </c>
    </row>
    <row r="19">
      <c r="B19"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303</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291</v>
      </c>
      <c r="C9" s="16" t="n">
        <v>0.129256368816731</v>
      </c>
      <c r="D9" s="16" t="n">
        <v>0.310268296360261</v>
      </c>
      <c r="E9" s="16" t="n">
        <v>0.314395040493739</v>
      </c>
      <c r="F9" s="16" t="n">
        <v>0.0597889677675493</v>
      </c>
      <c r="G9" s="16"/>
      <c r="H9" s="16" t="n">
        <v>0.255255737434035</v>
      </c>
      <c r="I9" s="16" t="n">
        <v>0.0871699598598114</v>
      </c>
      <c r="J9" s="16"/>
      <c r="K9" s="16" t="n">
        <v>0.0505881030768171</v>
      </c>
      <c r="L9" s="16"/>
      <c r="M9" s="16" t="n">
        <v>0.108455908901415</v>
      </c>
      <c r="N9" s="16" t="n">
        <v>0.256197958425857</v>
      </c>
      <c r="O9" s="16" t="n">
        <v>0.293532591069622</v>
      </c>
      <c r="P9" s="16" t="n">
        <v>0.264659471866075</v>
      </c>
      <c r="Q9" s="16"/>
      <c r="R9" s="16" t="n">
        <v>0.152473337151843</v>
      </c>
      <c r="S9" s="16" t="n">
        <v>0.111459758345637</v>
      </c>
      <c r="T9" s="16" t="n">
        <v>0.163540127359966</v>
      </c>
      <c r="U9" s="16" t="n">
        <v>0.219275282805077</v>
      </c>
      <c r="V9" s="16" t="n">
        <v>0.0565826417663549</v>
      </c>
      <c r="W9" s="16"/>
      <c r="X9" s="16" t="n">
        <v>0.0613508380637103</v>
      </c>
      <c r="Y9" s="16" t="n">
        <v>0.0118033823040049</v>
      </c>
      <c r="Z9" s="16" t="n">
        <v>0.250251971948054</v>
      </c>
      <c r="AA9" s="16" t="n">
        <v>0.345467825627371</v>
      </c>
      <c r="AB9" s="16" t="n">
        <v>0.384817064824755</v>
      </c>
      <c r="AC9" s="16" t="n">
        <v>0.071112045679098</v>
      </c>
      <c r="AD9" s="16" t="n">
        <v>0.407401690669061</v>
      </c>
      <c r="AE9" s="16"/>
      <c r="AF9" s="16" t="n">
        <v>0.0415330796002545</v>
      </c>
      <c r="AG9" s="16" t="n">
        <v>0.0621945560243828</v>
      </c>
      <c r="AH9" s="16" t="n">
        <v>0.268107769002188</v>
      </c>
      <c r="AI9" s="16" t="n">
        <v>0.0636008940306509</v>
      </c>
      <c r="AJ9" s="16" t="n">
        <v>0.0571701401783954</v>
      </c>
      <c r="AK9" s="16" t="n">
        <v>0.0382021300059939</v>
      </c>
      <c r="AL9" s="16" t="n">
        <v>0.273536455077332</v>
      </c>
      <c r="AM9" s="16" t="n">
        <v>0.16343651404799</v>
      </c>
      <c r="AN9" s="16" t="n">
        <v>0.0387819540026932</v>
      </c>
      <c r="AO9" s="16" t="n">
        <v>0.260242798572788</v>
      </c>
      <c r="AP9" s="16" t="n">
        <v>0.553357411955099</v>
      </c>
      <c r="AQ9" s="16"/>
      <c r="AR9" s="16" t="n">
        <v>0.054873698829472</v>
      </c>
      <c r="AS9" s="16" t="n">
        <v>0.295184945126027</v>
      </c>
      <c r="AT9" s="16" t="n">
        <v>0.237505373822973</v>
      </c>
    </row>
    <row r="10">
      <c r="B10" s="17" t="s">
        <v>292</v>
      </c>
      <c r="C10" s="16" t="n">
        <v>0.140366432298562</v>
      </c>
      <c r="D10" s="16" t="n">
        <v>0.105428246719896</v>
      </c>
      <c r="E10" s="16" t="n">
        <v>0.263005025700878</v>
      </c>
      <c r="F10" s="16" t="n">
        <v>0.111848261776543</v>
      </c>
      <c r="G10" s="16"/>
      <c r="H10" s="16" t="n">
        <v>0.140688527044506</v>
      </c>
      <c r="I10" s="16" t="n">
        <v>0.12097915295038</v>
      </c>
      <c r="J10" s="16"/>
      <c r="K10" s="16" t="n">
        <v>0.198779929912082</v>
      </c>
      <c r="L10" s="16"/>
      <c r="M10" s="16" t="n">
        <v>0.109526103870075</v>
      </c>
      <c r="N10" s="16" t="n">
        <v>0.337147196262119</v>
      </c>
      <c r="O10" s="16" t="n">
        <v>0.341229688119447</v>
      </c>
      <c r="P10" s="16" t="n">
        <v>0.396336072725264</v>
      </c>
      <c r="Q10" s="16"/>
      <c r="R10" s="16" t="n">
        <v>0.0157997688306091</v>
      </c>
      <c r="S10" s="16" t="n">
        <v>0.218890828527576</v>
      </c>
      <c r="T10" s="16" t="n">
        <v>0.224089625517189</v>
      </c>
      <c r="U10" s="16" t="n">
        <v>0.139472702308469</v>
      </c>
      <c r="V10" s="16" t="n">
        <v>0.0903457900932222</v>
      </c>
      <c r="W10" s="16"/>
      <c r="X10" s="16" t="n">
        <v>0.116857172152378</v>
      </c>
      <c r="Y10" s="16" t="n">
        <v>0.154165933986911</v>
      </c>
      <c r="Z10" s="16" t="n">
        <v>0.291011030469405</v>
      </c>
      <c r="AA10" s="16" t="n">
        <v>0.0563442664018185</v>
      </c>
      <c r="AB10" s="16" t="n">
        <v>0.339211248405803</v>
      </c>
      <c r="AC10" s="16" t="n">
        <v>0.218237226059</v>
      </c>
      <c r="AD10" s="16" t="n">
        <v>0.0533752007283543</v>
      </c>
      <c r="AE10" s="16"/>
      <c r="AF10" s="16" t="n">
        <v>0.0493555191319069</v>
      </c>
      <c r="AG10" s="16" t="n">
        <v>0.0225837395004879</v>
      </c>
      <c r="AH10" s="16" t="n">
        <v>0.0546034681036699</v>
      </c>
      <c r="AI10" s="16" t="n">
        <v>0.180524464446825</v>
      </c>
      <c r="AJ10" s="16" t="n">
        <v>0.229240421007078</v>
      </c>
      <c r="AK10" s="16" t="n">
        <v>0.189285668376209</v>
      </c>
      <c r="AL10" s="16" t="n">
        <v>0.240089552816754</v>
      </c>
      <c r="AM10" s="16" t="n">
        <v>0.0846284697850764</v>
      </c>
      <c r="AN10" s="16" t="n">
        <v>0.379177422778891</v>
      </c>
      <c r="AO10" s="16" t="n">
        <v>0.14771822083975</v>
      </c>
      <c r="AP10" s="16" t="n">
        <v>0.161719258127174</v>
      </c>
      <c r="AQ10" s="16"/>
      <c r="AR10" s="16" t="n">
        <v>0.140091981422273</v>
      </c>
      <c r="AS10" s="16" t="n">
        <v>0.228575798175301</v>
      </c>
      <c r="AT10" s="16" t="n">
        <v>0.0944746705256308</v>
      </c>
    </row>
    <row r="11">
      <c r="B11" s="17" t="s">
        <v>293</v>
      </c>
      <c r="C11" s="16" t="n">
        <v>0.2722864836328</v>
      </c>
      <c r="D11" s="16" t="n">
        <v>0.148671246316229</v>
      </c>
      <c r="E11" s="16" t="n">
        <v>0.225811726388407</v>
      </c>
      <c r="F11" s="16" t="n">
        <v>0.298558989078713</v>
      </c>
      <c r="G11" s="16"/>
      <c r="H11" s="16" t="n">
        <v>0.263995478233422</v>
      </c>
      <c r="I11" s="16" t="n">
        <v>0.238475187246555</v>
      </c>
      <c r="J11" s="16"/>
      <c r="K11" s="16" t="n">
        <v>0.272342883934162</v>
      </c>
      <c r="L11" s="16"/>
      <c r="M11" s="16" t="n">
        <v>0.28929598161093</v>
      </c>
      <c r="N11" s="16" t="n">
        <v>0.151717270316615</v>
      </c>
      <c r="O11" s="16" t="n">
        <v>0.179911878214366</v>
      </c>
      <c r="P11" s="16" t="n">
        <v>0.209564152530834</v>
      </c>
      <c r="Q11" s="16"/>
      <c r="R11" s="16" t="n">
        <v>0.0217234202090114</v>
      </c>
      <c r="S11" s="16" t="n">
        <v>0.371182018868015</v>
      </c>
      <c r="T11" s="16" t="n">
        <v>0.157865326474496</v>
      </c>
      <c r="U11" s="16" t="n">
        <v>0.457416851114553</v>
      </c>
      <c r="V11" s="16" t="n">
        <v>0.24039226311276</v>
      </c>
      <c r="W11" s="16"/>
      <c r="X11" s="16" t="n">
        <v>0.414298033138237</v>
      </c>
      <c r="Y11" s="16" t="n">
        <v>0.245603432167263</v>
      </c>
      <c r="Z11" s="16" t="n">
        <v>0.0399365624012722</v>
      </c>
      <c r="AA11" s="16" t="n">
        <v>0.256401916078658</v>
      </c>
      <c r="AB11" s="16" t="n">
        <v>0.0553837458414211</v>
      </c>
      <c r="AC11" s="16" t="n">
        <v>0.602790820110226</v>
      </c>
      <c r="AD11" s="16" t="n">
        <v>0.107044475895549</v>
      </c>
      <c r="AE11" s="16"/>
      <c r="AF11" s="16" t="n">
        <v>0.0406133088135672</v>
      </c>
      <c r="AG11" s="16" t="n">
        <v>0.000437095673318744</v>
      </c>
      <c r="AH11" s="16" t="n">
        <v>0.217538646684659</v>
      </c>
      <c r="AI11" s="16" t="n">
        <v>0.297822672048795</v>
      </c>
      <c r="AJ11" s="16" t="n">
        <v>0.292404708621461</v>
      </c>
      <c r="AK11" s="16" t="n">
        <v>0.184085187225173</v>
      </c>
      <c r="AL11" s="16" t="n">
        <v>0.46437929769152</v>
      </c>
      <c r="AM11" s="16" t="n">
        <v>0.482628026484833</v>
      </c>
      <c r="AN11" s="16" t="n">
        <v>0.504530093314791</v>
      </c>
      <c r="AO11" s="16" t="n">
        <v>0.460765242270093</v>
      </c>
      <c r="AP11" s="16" t="n">
        <v>0.142461664958863</v>
      </c>
      <c r="AQ11" s="16"/>
      <c r="AR11" s="16" t="n">
        <v>0.254526046161543</v>
      </c>
      <c r="AS11" s="16" t="n">
        <v>0.265743747221868</v>
      </c>
      <c r="AT11" s="16" t="n">
        <v>0.322527618652297</v>
      </c>
    </row>
    <row r="12">
      <c r="B12" s="17" t="s">
        <v>294</v>
      </c>
      <c r="C12" s="16" t="n">
        <v>0.0420110282477982</v>
      </c>
      <c r="D12" s="16" t="n">
        <v>0.0499196754006748</v>
      </c>
      <c r="E12" s="16" t="n">
        <v>0.0961340381447874</v>
      </c>
      <c r="F12" s="16" t="n">
        <v>0.0267892171673946</v>
      </c>
      <c r="G12" s="16"/>
      <c r="H12" s="16" t="n">
        <v>0.0621383471908106</v>
      </c>
      <c r="I12" s="16" t="n">
        <v>0.0364498458555478</v>
      </c>
      <c r="J12" s="16"/>
      <c r="K12" s="16" t="n">
        <v>0.0515370926811375</v>
      </c>
      <c r="L12" s="16"/>
      <c r="M12" s="16" t="n">
        <v>0.032273634492711</v>
      </c>
      <c r="N12" s="16" t="n">
        <v>0.118402684882477</v>
      </c>
      <c r="O12" s="16" t="n">
        <v>0.0786137191478067</v>
      </c>
      <c r="P12" s="16" t="n">
        <v>0.0486781074661258</v>
      </c>
      <c r="Q12" s="16"/>
      <c r="R12" s="16" t="n">
        <v>0.133026450848943</v>
      </c>
      <c r="S12" s="16" t="n">
        <v>0.0193998162702819</v>
      </c>
      <c r="T12" s="16" t="n">
        <v>0.0268593367248367</v>
      </c>
      <c r="U12" s="16" t="n">
        <v>0.058310526038956</v>
      </c>
      <c r="V12" s="16" t="n">
        <v>0.0299024696096307</v>
      </c>
      <c r="W12" s="16"/>
      <c r="X12" s="16" t="n">
        <v>0.00206885954051893</v>
      </c>
      <c r="Y12" s="16" t="n">
        <v>0.0567496023071903</v>
      </c>
      <c r="Z12" s="16" t="n">
        <v>0.160198008141124</v>
      </c>
      <c r="AA12" s="16" t="n">
        <v>0.00206555644998519</v>
      </c>
      <c r="AB12" s="16" t="n">
        <v>0.0531598603910606</v>
      </c>
      <c r="AC12" s="16" t="n">
        <v>0.0519638883003665</v>
      </c>
      <c r="AD12" s="16" t="n">
        <v>0.401332280653611</v>
      </c>
      <c r="AE12" s="16"/>
      <c r="AF12" s="16" t="n">
        <v>0.0011545587732386</v>
      </c>
      <c r="AG12" s="16" t="n">
        <v>0.195440598984839</v>
      </c>
      <c r="AH12" s="16" t="n">
        <v>0.0005816584787224</v>
      </c>
      <c r="AI12" s="16" t="n">
        <v>0.0108311689496774</v>
      </c>
      <c r="AJ12" s="16" t="n">
        <v>0.0228161782172458</v>
      </c>
      <c r="AK12" s="16" t="n">
        <v>0.00146100220754691</v>
      </c>
      <c r="AL12" s="16" t="n">
        <v>0.017951847382217</v>
      </c>
      <c r="AM12" s="16" t="n">
        <v>0.103334128717699</v>
      </c>
      <c r="AN12" s="16" t="n">
        <v>0.0775105299036245</v>
      </c>
      <c r="AO12" s="16" t="n">
        <v>0.000318354056933719</v>
      </c>
      <c r="AP12" s="16" t="n">
        <v>0.142461664958863</v>
      </c>
      <c r="AQ12" s="16"/>
      <c r="AR12" s="16" t="n">
        <v>0.0498141981422766</v>
      </c>
      <c r="AS12" s="16" t="n">
        <v>0.0218521622150254</v>
      </c>
      <c r="AT12" s="16" t="n">
        <v>0.032109396104052</v>
      </c>
    </row>
    <row r="13">
      <c r="B13" s="17" t="s">
        <v>295</v>
      </c>
      <c r="C13" s="16" t="n">
        <v>0.0543076472428377</v>
      </c>
      <c r="D13" s="16" t="n">
        <v>0.00662044824982986</v>
      </c>
      <c r="E13" s="16" t="n">
        <v>0.0723498560621484</v>
      </c>
      <c r="F13" s="16" t="n">
        <v>0.0549201922657285</v>
      </c>
      <c r="G13" s="16"/>
      <c r="H13" s="16" t="n">
        <v>0.00706310086847969</v>
      </c>
      <c r="I13" s="16" t="n">
        <v>0.0618669060746019</v>
      </c>
      <c r="J13" s="16"/>
      <c r="K13" s="16" t="n">
        <v>0.0439325363849087</v>
      </c>
      <c r="L13" s="16"/>
      <c r="M13" s="16" t="n">
        <v>0.0557367130488906</v>
      </c>
      <c r="N13" s="16" t="n">
        <v>0.0461954133113105</v>
      </c>
      <c r="O13" s="16" t="n">
        <v>0.0427731332523381</v>
      </c>
      <c r="P13" s="16" t="n">
        <v>0.0384721154643801</v>
      </c>
      <c r="Q13" s="16"/>
      <c r="R13" s="16" t="n">
        <v>0</v>
      </c>
      <c r="S13" s="16" t="n">
        <v>0.00575133110133627</v>
      </c>
      <c r="T13" s="16" t="n">
        <v>0.109867255349391</v>
      </c>
      <c r="U13" s="16" t="n">
        <v>0.000106426144010943</v>
      </c>
      <c r="V13" s="16" t="n">
        <v>0.0816894674063593</v>
      </c>
      <c r="W13" s="16"/>
      <c r="X13" s="16" t="n">
        <v>0.0534393575900754</v>
      </c>
      <c r="Y13" s="16" t="n">
        <v>0.0643048854464839</v>
      </c>
      <c r="Z13" s="16" t="n">
        <v>0.237295143868995</v>
      </c>
      <c r="AA13" s="16" t="n">
        <v>0.00665830392437155</v>
      </c>
      <c r="AB13" s="16" t="n">
        <v>0.0133724228495801</v>
      </c>
      <c r="AC13" s="16" t="n">
        <v>0</v>
      </c>
      <c r="AD13" s="16" t="n">
        <v>0.0147761493508515</v>
      </c>
      <c r="AE13" s="16"/>
      <c r="AF13" s="16" t="n">
        <v>0</v>
      </c>
      <c r="AG13" s="16" t="n">
        <v>0.150995157294084</v>
      </c>
      <c r="AH13" s="16" t="n">
        <v>0.00827851735067185</v>
      </c>
      <c r="AI13" s="16" t="n">
        <v>0.0204425177886662</v>
      </c>
      <c r="AJ13" s="16" t="n">
        <v>0.00272960304660995</v>
      </c>
      <c r="AK13" s="16" t="n">
        <v>0.0372025359031209</v>
      </c>
      <c r="AL13" s="16" t="n">
        <v>0.0034912882207378</v>
      </c>
      <c r="AM13" s="16" t="n">
        <v>0.160539757496751</v>
      </c>
      <c r="AN13" s="16" t="n">
        <v>0</v>
      </c>
      <c r="AO13" s="16" t="n">
        <v>0.118398006927366</v>
      </c>
      <c r="AP13" s="16" t="n">
        <v>0</v>
      </c>
      <c r="AQ13" s="16"/>
      <c r="AR13" s="16" t="n">
        <v>0.0476183362913818</v>
      </c>
      <c r="AS13" s="16" t="n">
        <v>0.162043565252094</v>
      </c>
      <c r="AT13" s="16" t="n">
        <v>0.0149946560043827</v>
      </c>
    </row>
    <row r="14">
      <c r="B14" s="17" t="s">
        <v>92</v>
      </c>
      <c r="C14" s="22" t="n">
        <v>0.361772039761271</v>
      </c>
      <c r="D14" s="22" t="n">
        <v>0.37909208695311</v>
      </c>
      <c r="E14" s="22" t="n">
        <v>0.0283043132100405</v>
      </c>
      <c r="F14" s="22" t="n">
        <v>0.448094371944072</v>
      </c>
      <c r="G14" s="22"/>
      <c r="H14" s="22" t="n">
        <v>0.270858809228746</v>
      </c>
      <c r="I14" s="22" t="n">
        <v>0.455058948013104</v>
      </c>
      <c r="J14" s="22"/>
      <c r="K14" s="22" t="n">
        <v>0.382819454010893</v>
      </c>
      <c r="L14" s="22"/>
      <c r="M14" s="22" t="n">
        <v>0.404711658075978</v>
      </c>
      <c r="N14" s="22" t="n">
        <v>0.0903394768016218</v>
      </c>
      <c r="O14" s="22" t="n">
        <v>0.06393899019642</v>
      </c>
      <c r="P14" s="22" t="n">
        <v>0.0422900799473211</v>
      </c>
      <c r="Q14" s="22"/>
      <c r="R14" s="22" t="n">
        <v>0.676977022959593</v>
      </c>
      <c r="S14" s="22" t="n">
        <v>0.273316246887154</v>
      </c>
      <c r="T14" s="22" t="n">
        <v>0.317778328574122</v>
      </c>
      <c r="U14" s="22" t="n">
        <v>0.125418211588933</v>
      </c>
      <c r="V14" s="22" t="n">
        <v>0.501087368011673</v>
      </c>
      <c r="W14" s="22"/>
      <c r="X14" s="22" t="n">
        <v>0.35198573951508</v>
      </c>
      <c r="Y14" s="22" t="n">
        <v>0.467372763788147</v>
      </c>
      <c r="Z14" s="22" t="n">
        <v>0.02130728317115</v>
      </c>
      <c r="AA14" s="22" t="n">
        <v>0.333062131517795</v>
      </c>
      <c r="AB14" s="22" t="n">
        <v>0.15405565768738</v>
      </c>
      <c r="AC14" s="22" t="n">
        <v>0.0558960198513094</v>
      </c>
      <c r="AD14" s="22" t="n">
        <v>0.0160702027025732</v>
      </c>
      <c r="AE14" s="22"/>
      <c r="AF14" s="22" t="n">
        <v>0.867343533681033</v>
      </c>
      <c r="AG14" s="22" t="n">
        <v>0.568348852522887</v>
      </c>
      <c r="AH14" s="22" t="n">
        <v>0.450889940380088</v>
      </c>
      <c r="AI14" s="22" t="n">
        <v>0.426778282735386</v>
      </c>
      <c r="AJ14" s="22" t="n">
        <v>0.395638948929209</v>
      </c>
      <c r="AK14" s="22" t="n">
        <v>0.549763476281957</v>
      </c>
      <c r="AL14" s="22" t="n">
        <v>0.000551558811439841</v>
      </c>
      <c r="AM14" s="22" t="n">
        <v>0.00543310346764949</v>
      </c>
      <c r="AN14" s="22" t="n">
        <v>0</v>
      </c>
      <c r="AO14" s="22" t="n">
        <v>0.0125573773330692</v>
      </c>
      <c r="AP14" s="22" t="n">
        <v>0</v>
      </c>
      <c r="AQ14" s="22"/>
      <c r="AR14" s="22" t="n">
        <v>0.453075739153054</v>
      </c>
      <c r="AS14" s="22" t="n">
        <v>0.0265997820096832</v>
      </c>
      <c r="AT14" s="22" t="n">
        <v>0.298388284890665</v>
      </c>
    </row>
    <row r="15">
      <c r="B15" s="18"/>
    </row>
    <row r="16">
      <c r="B16" t="s">
        <v>72</v>
      </c>
    </row>
    <row r="17">
      <c r="B17" t="s">
        <v>73</v>
      </c>
    </row>
    <row r="19">
      <c r="B19"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304</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291</v>
      </c>
      <c r="C9" s="16" t="n">
        <v>0.0854301374398086</v>
      </c>
      <c r="D9" s="16" t="n">
        <v>0.199559333125326</v>
      </c>
      <c r="E9" s="16" t="n">
        <v>0.147582697528762</v>
      </c>
      <c r="F9" s="16" t="n">
        <v>0.0560791863862891</v>
      </c>
      <c r="G9" s="16"/>
      <c r="H9" s="16" t="n">
        <v>0.459732437073265</v>
      </c>
      <c r="I9" s="16" t="n">
        <v>0.0774624298223984</v>
      </c>
      <c r="J9" s="16"/>
      <c r="K9" s="16" t="n">
        <v>0.0312321620248933</v>
      </c>
      <c r="L9" s="16"/>
      <c r="M9" s="16" t="n">
        <v>0.0664945912131275</v>
      </c>
      <c r="N9" s="16" t="n">
        <v>0.210793511505098</v>
      </c>
      <c r="O9" s="16" t="n">
        <v>0.177021121246427</v>
      </c>
      <c r="P9" s="16" t="n">
        <v>0.3059774410002</v>
      </c>
      <c r="Q9" s="16"/>
      <c r="R9" s="16" t="n">
        <v>0.152473337151843</v>
      </c>
      <c r="S9" s="16" t="n">
        <v>0.0162505984273175</v>
      </c>
      <c r="T9" s="16" t="n">
        <v>0.132401187305325</v>
      </c>
      <c r="U9" s="16" t="n">
        <v>0.0609429940546839</v>
      </c>
      <c r="V9" s="16" t="n">
        <v>0.0826210674840353</v>
      </c>
      <c r="W9" s="16"/>
      <c r="X9" s="16" t="n">
        <v>0.0586263333114492</v>
      </c>
      <c r="Y9" s="16" t="n">
        <v>0.00763195226994806</v>
      </c>
      <c r="Z9" s="16" t="n">
        <v>0.256363811925778</v>
      </c>
      <c r="AA9" s="16" t="n">
        <v>0.10615513896268</v>
      </c>
      <c r="AB9" s="16" t="n">
        <v>0.18690454226773</v>
      </c>
      <c r="AC9" s="16" t="n">
        <v>0.130241338395495</v>
      </c>
      <c r="AD9" s="16" t="n">
        <v>0.41643686865834</v>
      </c>
      <c r="AE9" s="16"/>
      <c r="AF9" s="16" t="n">
        <v>0.0384821339018623</v>
      </c>
      <c r="AG9" s="16" t="n">
        <v>0.0812107994431877</v>
      </c>
      <c r="AH9" s="16" t="n">
        <v>0.455066415490008</v>
      </c>
      <c r="AI9" s="16" t="n">
        <v>0.0217307165192486</v>
      </c>
      <c r="AJ9" s="16" t="n">
        <v>0.0477467507622219</v>
      </c>
      <c r="AK9" s="16" t="n">
        <v>0.0528238145764499</v>
      </c>
      <c r="AL9" s="16" t="n">
        <v>0.240801830502734</v>
      </c>
      <c r="AM9" s="16" t="n">
        <v>0.0903687718515116</v>
      </c>
      <c r="AN9" s="16" t="n">
        <v>0.170913806505041</v>
      </c>
      <c r="AO9" s="16" t="n">
        <v>0.150463540298495</v>
      </c>
      <c r="AP9" s="16" t="n">
        <v>0.0109596618640284</v>
      </c>
      <c r="AQ9" s="16"/>
      <c r="AR9" s="16" t="n">
        <v>0.071045974700843</v>
      </c>
      <c r="AS9" s="16" t="n">
        <v>0.206292751116014</v>
      </c>
      <c r="AT9" s="16" t="n">
        <v>0.0594496401916095</v>
      </c>
    </row>
    <row r="10">
      <c r="B10" s="17" t="s">
        <v>292</v>
      </c>
      <c r="C10" s="16" t="n">
        <v>0.0893246951857738</v>
      </c>
      <c r="D10" s="16" t="n">
        <v>0.0843450443428855</v>
      </c>
      <c r="E10" s="16" t="n">
        <v>0.16733621518424</v>
      </c>
      <c r="F10" s="16" t="n">
        <v>0.0692352735980944</v>
      </c>
      <c r="G10" s="16"/>
      <c r="H10" s="16" t="n">
        <v>0.0662340183137791</v>
      </c>
      <c r="I10" s="16" t="n">
        <v>0.0926282674969055</v>
      </c>
      <c r="J10" s="16"/>
      <c r="K10" s="16" t="n">
        <v>0.162885690319536</v>
      </c>
      <c r="L10" s="16"/>
      <c r="M10" s="16" t="n">
        <v>0.0547630519350377</v>
      </c>
      <c r="N10" s="16" t="n">
        <v>0.314013816183892</v>
      </c>
      <c r="O10" s="16" t="n">
        <v>0.319990626684663</v>
      </c>
      <c r="P10" s="16" t="n">
        <v>0.304278526391446</v>
      </c>
      <c r="Q10" s="16"/>
      <c r="R10" s="16" t="n">
        <v>0.027644537545488</v>
      </c>
      <c r="S10" s="16" t="n">
        <v>0.104821116296276</v>
      </c>
      <c r="T10" s="16" t="n">
        <v>0.171680425571172</v>
      </c>
      <c r="U10" s="16" t="n">
        <v>0.166480706434294</v>
      </c>
      <c r="V10" s="16" t="n">
        <v>0.00476601525220736</v>
      </c>
      <c r="W10" s="16"/>
      <c r="X10" s="16" t="n">
        <v>0.0532502286940993</v>
      </c>
      <c r="Y10" s="16" t="n">
        <v>0.0701726876970978</v>
      </c>
      <c r="Z10" s="16" t="n">
        <v>0.3077013630684</v>
      </c>
      <c r="AA10" s="16" t="n">
        <v>0.0254744261839486</v>
      </c>
      <c r="AB10" s="16" t="n">
        <v>0.285228516968998</v>
      </c>
      <c r="AC10" s="16" t="n">
        <v>0.155545415648317</v>
      </c>
      <c r="AD10" s="16" t="n">
        <v>0.041267078010765</v>
      </c>
      <c r="AE10" s="16"/>
      <c r="AF10" s="16" t="n">
        <v>0.0161587136558227</v>
      </c>
      <c r="AG10" s="16" t="n">
        <v>0.00276585839574681</v>
      </c>
      <c r="AH10" s="16" t="n">
        <v>0.0640217930811431</v>
      </c>
      <c r="AI10" s="16" t="n">
        <v>0.119136587273671</v>
      </c>
      <c r="AJ10" s="16" t="n">
        <v>0.200958991274063</v>
      </c>
      <c r="AK10" s="16" t="n">
        <v>0.0562155941868095</v>
      </c>
      <c r="AL10" s="16" t="n">
        <v>0.0367275517844368</v>
      </c>
      <c r="AM10" s="16" t="n">
        <v>0.203021012753415</v>
      </c>
      <c r="AN10" s="16" t="n">
        <v>0.245162143162196</v>
      </c>
      <c r="AO10" s="16" t="n">
        <v>0.0105422417827998</v>
      </c>
      <c r="AP10" s="16" t="n">
        <v>0.00556305954329288</v>
      </c>
      <c r="AQ10" s="16"/>
      <c r="AR10" s="16" t="n">
        <v>0.074745248936571</v>
      </c>
      <c r="AS10" s="16" t="n">
        <v>0.145734012063693</v>
      </c>
      <c r="AT10" s="16" t="n">
        <v>0.0979192885815214</v>
      </c>
    </row>
    <row r="11">
      <c r="B11" s="17" t="s">
        <v>293</v>
      </c>
      <c r="C11" s="16" t="n">
        <v>0.31702343285171</v>
      </c>
      <c r="D11" s="16" t="n">
        <v>0.285634570041369</v>
      </c>
      <c r="E11" s="16" t="n">
        <v>0.390161527025531</v>
      </c>
      <c r="F11" s="16" t="n">
        <v>0.301208538080199</v>
      </c>
      <c r="G11" s="16"/>
      <c r="H11" s="16" t="n">
        <v>0.0485104192571504</v>
      </c>
      <c r="I11" s="16" t="n">
        <v>0.249478317549534</v>
      </c>
      <c r="J11" s="16"/>
      <c r="K11" s="16" t="n">
        <v>0.271165884664779</v>
      </c>
      <c r="L11" s="16"/>
      <c r="M11" s="16" t="n">
        <v>0.330283638185364</v>
      </c>
      <c r="N11" s="16" t="n">
        <v>0.250548510877822</v>
      </c>
      <c r="O11" s="16" t="n">
        <v>0.156907804642677</v>
      </c>
      <c r="P11" s="16" t="n">
        <v>0.261421878721208</v>
      </c>
      <c r="Q11" s="16"/>
      <c r="R11" s="16" t="n">
        <v>0.154749871057954</v>
      </c>
      <c r="S11" s="16" t="n">
        <v>0.288686841502907</v>
      </c>
      <c r="T11" s="16" t="n">
        <v>0.167909031638851</v>
      </c>
      <c r="U11" s="16" t="n">
        <v>0.584970417956259</v>
      </c>
      <c r="V11" s="16" t="n">
        <v>0.271827465646866</v>
      </c>
      <c r="W11" s="16"/>
      <c r="X11" s="16" t="n">
        <v>0.412728554905741</v>
      </c>
      <c r="Y11" s="16" t="n">
        <v>0.296290498911737</v>
      </c>
      <c r="Z11" s="16" t="n">
        <v>0.0655098528844883</v>
      </c>
      <c r="AA11" s="16" t="n">
        <v>0.425129801159185</v>
      </c>
      <c r="AB11" s="16" t="n">
        <v>0.333140037982762</v>
      </c>
      <c r="AC11" s="16" t="n">
        <v>0.0382021001636936</v>
      </c>
      <c r="AD11" s="16" t="n">
        <v>0.115437627181017</v>
      </c>
      <c r="AE11" s="16"/>
      <c r="AF11" s="16" t="n">
        <v>0.467911686295983</v>
      </c>
      <c r="AG11" s="16" t="n">
        <v>0.0491392439659621</v>
      </c>
      <c r="AH11" s="16" t="n">
        <v>0.00771557113134448</v>
      </c>
      <c r="AI11" s="16" t="n">
        <v>0.111092916611003</v>
      </c>
      <c r="AJ11" s="16" t="n">
        <v>0.172551882139435</v>
      </c>
      <c r="AK11" s="16" t="n">
        <v>0.291730656486226</v>
      </c>
      <c r="AL11" s="16" t="n">
        <v>0.236883757909466</v>
      </c>
      <c r="AM11" s="16" t="n">
        <v>0.420019889258371</v>
      </c>
      <c r="AN11" s="16" t="n">
        <v>0.469387637726896</v>
      </c>
      <c r="AO11" s="16" t="n">
        <v>0.579481603254393</v>
      </c>
      <c r="AP11" s="16" t="n">
        <v>0.841015613633815</v>
      </c>
      <c r="AQ11" s="16"/>
      <c r="AR11" s="16" t="n">
        <v>0.257063265445632</v>
      </c>
      <c r="AS11" s="16" t="n">
        <v>0.269763841059526</v>
      </c>
      <c r="AT11" s="16" t="n">
        <v>0.499941869486354</v>
      </c>
    </row>
    <row r="12">
      <c r="B12" s="17" t="s">
        <v>294</v>
      </c>
      <c r="C12" s="16" t="n">
        <v>0.0958956378554547</v>
      </c>
      <c r="D12" s="16" t="n">
        <v>0.0445910065380798</v>
      </c>
      <c r="E12" s="16" t="n">
        <v>0.168686537757295</v>
      </c>
      <c r="F12" s="16" t="n">
        <v>0.0824232394139068</v>
      </c>
      <c r="G12" s="16"/>
      <c r="H12" s="16" t="n">
        <v>0.135543077985143</v>
      </c>
      <c r="I12" s="16" t="n">
        <v>0.0980306069945056</v>
      </c>
      <c r="J12" s="16"/>
      <c r="K12" s="16" t="n">
        <v>0.0583211478940544</v>
      </c>
      <c r="L12" s="16"/>
      <c r="M12" s="16" t="n">
        <v>0.0880103475416015</v>
      </c>
      <c r="N12" s="16" t="n">
        <v>0.160316542891422</v>
      </c>
      <c r="O12" s="16" t="n">
        <v>0.128319399757014</v>
      </c>
      <c r="P12" s="16" t="n">
        <v>0.059493655156255</v>
      </c>
      <c r="Q12" s="16"/>
      <c r="R12" s="16" t="n">
        <v>0</v>
      </c>
      <c r="S12" s="16" t="n">
        <v>0.201204504749772</v>
      </c>
      <c r="T12" s="16" t="n">
        <v>0.212718944255099</v>
      </c>
      <c r="U12" s="16" t="n">
        <v>0.0218088145846801</v>
      </c>
      <c r="V12" s="16" t="n">
        <v>0.0602899191102418</v>
      </c>
      <c r="W12" s="16"/>
      <c r="X12" s="16" t="n">
        <v>0.14555226688618</v>
      </c>
      <c r="Y12" s="16" t="n">
        <v>0.0594611182862459</v>
      </c>
      <c r="Z12" s="16" t="n">
        <v>0.245381113864365</v>
      </c>
      <c r="AA12" s="16" t="n">
        <v>0.00757280086793276</v>
      </c>
      <c r="AB12" s="16" t="n">
        <v>0.0374624147630049</v>
      </c>
      <c r="AC12" s="16" t="n">
        <v>0.0966950333061217</v>
      </c>
      <c r="AD12" s="16" t="n">
        <v>0.0593034651289646</v>
      </c>
      <c r="AE12" s="16"/>
      <c r="AF12" s="16" t="n">
        <v>0.0394920764348776</v>
      </c>
      <c r="AG12" s="16" t="n">
        <v>0.149067213414624</v>
      </c>
      <c r="AH12" s="16" t="n">
        <v>0.00368181480041005</v>
      </c>
      <c r="AI12" s="16" t="n">
        <v>0.154182557704144</v>
      </c>
      <c r="AJ12" s="16" t="n">
        <v>0.0757512349115834</v>
      </c>
      <c r="AK12" s="16" t="n">
        <v>0.0488427480853013</v>
      </c>
      <c r="AL12" s="16" t="n">
        <v>0.481228027450857</v>
      </c>
      <c r="AM12" s="16" t="n">
        <v>0.136464668333866</v>
      </c>
      <c r="AN12" s="16" t="n">
        <v>0.114536412605866</v>
      </c>
      <c r="AO12" s="16" t="n">
        <v>0.139099472186676</v>
      </c>
      <c r="AP12" s="16" t="n">
        <v>0</v>
      </c>
      <c r="AQ12" s="16"/>
      <c r="AR12" s="16" t="n">
        <v>0.0983964178854695</v>
      </c>
      <c r="AS12" s="16" t="n">
        <v>0.20488611999362</v>
      </c>
      <c r="AT12" s="16" t="n">
        <v>0.0317116210367107</v>
      </c>
    </row>
    <row r="13">
      <c r="B13" s="17" t="s">
        <v>295</v>
      </c>
      <c r="C13" s="16" t="n">
        <v>0.0626662297747876</v>
      </c>
      <c r="D13" s="16" t="n">
        <v>0.00290827123459533</v>
      </c>
      <c r="E13" s="16" t="n">
        <v>0.0615628576079895</v>
      </c>
      <c r="F13" s="16" t="n">
        <v>0.0697112802296485</v>
      </c>
      <c r="G13" s="16"/>
      <c r="H13" s="16" t="n">
        <v>0.00461614497551708</v>
      </c>
      <c r="I13" s="16" t="n">
        <v>0.0745487894326216</v>
      </c>
      <c r="J13" s="16"/>
      <c r="K13" s="16" t="n">
        <v>0.0026260934197593</v>
      </c>
      <c r="L13" s="16"/>
      <c r="M13" s="16" t="n">
        <v>0.0655209300992747</v>
      </c>
      <c r="N13" s="16" t="n">
        <v>0.0238529996236346</v>
      </c>
      <c r="O13" s="16" t="n">
        <v>0.116462888602658</v>
      </c>
      <c r="P13" s="16" t="n">
        <v>0.0198312183854183</v>
      </c>
      <c r="Q13" s="16"/>
      <c r="R13" s="16" t="n">
        <v>0.133026450848943</v>
      </c>
      <c r="S13" s="16" t="n">
        <v>0.0247341995544684</v>
      </c>
      <c r="T13" s="16" t="n">
        <v>0.0487650231937015</v>
      </c>
      <c r="U13" s="16" t="n">
        <v>0.0429369786839374</v>
      </c>
      <c r="V13" s="16" t="n">
        <v>0.0803999240709524</v>
      </c>
      <c r="W13" s="16"/>
      <c r="X13" s="16" t="n">
        <v>0.0792085199672851</v>
      </c>
      <c r="Y13" s="16" t="n">
        <v>0.0566226467978651</v>
      </c>
      <c r="Z13" s="16" t="n">
        <v>0.00960108126416741</v>
      </c>
      <c r="AA13" s="16" t="n">
        <v>0.0136790805337717</v>
      </c>
      <c r="AB13" s="16" t="n">
        <v>0.0113200768194475</v>
      </c>
      <c r="AC13" s="16" t="n">
        <v>0.00318427055627885</v>
      </c>
      <c r="AD13" s="16" t="n">
        <v>0.344248043288235</v>
      </c>
      <c r="AE13" s="16"/>
      <c r="AF13" s="16" t="n">
        <v>0</v>
      </c>
      <c r="AG13" s="16" t="n">
        <v>0.149468032257592</v>
      </c>
      <c r="AH13" s="16" t="n">
        <v>0.0362873756576782</v>
      </c>
      <c r="AI13" s="16" t="n">
        <v>0.165546342583312</v>
      </c>
      <c r="AJ13" s="16" t="n">
        <v>0.0044280268049839</v>
      </c>
      <c r="AK13" s="16" t="n">
        <v>0.0372947666582854</v>
      </c>
      <c r="AL13" s="16" t="n">
        <v>0.00380727354106662</v>
      </c>
      <c r="AM13" s="16" t="n">
        <v>0.0746160136383692</v>
      </c>
      <c r="AN13" s="16" t="n">
        <v>0</v>
      </c>
      <c r="AO13" s="16" t="n">
        <v>0.120413142477636</v>
      </c>
      <c r="AP13" s="16" t="n">
        <v>0.142461664958863</v>
      </c>
      <c r="AQ13" s="16"/>
      <c r="AR13" s="16" t="n">
        <v>0.078223144645142</v>
      </c>
      <c r="AS13" s="16" t="n">
        <v>0.0846465241792656</v>
      </c>
      <c r="AT13" s="16" t="n">
        <v>0.0100714366505119</v>
      </c>
    </row>
    <row r="14">
      <c r="B14" s="17" t="s">
        <v>92</v>
      </c>
      <c r="C14" s="22" t="n">
        <v>0.349659866892466</v>
      </c>
      <c r="D14" s="22" t="n">
        <v>0.382961774717744</v>
      </c>
      <c r="E14" s="22" t="n">
        <v>0.064670164896182</v>
      </c>
      <c r="F14" s="22" t="n">
        <v>0.421342482291862</v>
      </c>
      <c r="G14" s="22"/>
      <c r="H14" s="22" t="n">
        <v>0.285363902395145</v>
      </c>
      <c r="I14" s="22" t="n">
        <v>0.407851588704035</v>
      </c>
      <c r="J14" s="22"/>
      <c r="K14" s="22" t="n">
        <v>0.473769021676978</v>
      </c>
      <c r="L14" s="22"/>
      <c r="M14" s="22" t="n">
        <v>0.394927441025594</v>
      </c>
      <c r="N14" s="22" t="n">
        <v>0.0404746189181314</v>
      </c>
      <c r="O14" s="22" t="n">
        <v>0.10129815906656</v>
      </c>
      <c r="P14" s="22" t="n">
        <v>0.0489972803454727</v>
      </c>
      <c r="Q14" s="22"/>
      <c r="R14" s="22" t="n">
        <v>0.532105803395772</v>
      </c>
      <c r="S14" s="22" t="n">
        <v>0.364302739469259</v>
      </c>
      <c r="T14" s="22" t="n">
        <v>0.266525388035852</v>
      </c>
      <c r="U14" s="22" t="n">
        <v>0.122860088286145</v>
      </c>
      <c r="V14" s="22" t="n">
        <v>0.500095608435697</v>
      </c>
      <c r="W14" s="22"/>
      <c r="X14" s="22" t="n">
        <v>0.250634096235246</v>
      </c>
      <c r="Y14" s="22" t="n">
        <v>0.509821096037106</v>
      </c>
      <c r="Z14" s="22" t="n">
        <v>0.115442776992801</v>
      </c>
      <c r="AA14" s="22" t="n">
        <v>0.421988752292481</v>
      </c>
      <c r="AB14" s="22" t="n">
        <v>0.145944411198058</v>
      </c>
      <c r="AC14" s="22" t="n">
        <v>0.576131841930093</v>
      </c>
      <c r="AD14" s="22" t="n">
        <v>0.0233069177326786</v>
      </c>
      <c r="AE14" s="22"/>
      <c r="AF14" s="22" t="n">
        <v>0.437955389711454</v>
      </c>
      <c r="AG14" s="22" t="n">
        <v>0.568348852522887</v>
      </c>
      <c r="AH14" s="22" t="n">
        <v>0.433227029839416</v>
      </c>
      <c r="AI14" s="22" t="n">
        <v>0.428310879308621</v>
      </c>
      <c r="AJ14" s="22" t="n">
        <v>0.498563114107713</v>
      </c>
      <c r="AK14" s="22" t="n">
        <v>0.513092420006928</v>
      </c>
      <c r="AL14" s="22" t="n">
        <v>0.000551558811439841</v>
      </c>
      <c r="AM14" s="22" t="n">
        <v>0.075509644164468</v>
      </c>
      <c r="AN14" s="22" t="n">
        <v>0</v>
      </c>
      <c r="AO14" s="22" t="n">
        <v>0</v>
      </c>
      <c r="AP14" s="22" t="n">
        <v>0</v>
      </c>
      <c r="AQ14" s="22"/>
      <c r="AR14" s="22" t="n">
        <v>0.420525948386343</v>
      </c>
      <c r="AS14" s="22" t="n">
        <v>0.0886767515878823</v>
      </c>
      <c r="AT14" s="22" t="n">
        <v>0.300906144053293</v>
      </c>
    </row>
    <row r="15">
      <c r="B15" s="18"/>
    </row>
    <row r="16">
      <c r="B16" t="s">
        <v>72</v>
      </c>
    </row>
    <row r="17">
      <c r="B17" t="s">
        <v>73</v>
      </c>
    </row>
    <row r="19">
      <c r="B19"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305</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291</v>
      </c>
      <c r="C9" s="16" t="n">
        <v>0.144029966404875</v>
      </c>
      <c r="D9" s="16" t="n">
        <v>0.226692584674534</v>
      </c>
      <c r="E9" s="16" t="n">
        <v>0.311863797634537</v>
      </c>
      <c r="F9" s="16" t="n">
        <v>0.0902576816964121</v>
      </c>
      <c r="G9" s="16"/>
      <c r="H9" s="16" t="n">
        <v>0.508262176436178</v>
      </c>
      <c r="I9" s="16" t="n">
        <v>0.0662119631717834</v>
      </c>
      <c r="J9" s="16"/>
      <c r="K9" s="16" t="n">
        <v>0.107498630918514</v>
      </c>
      <c r="L9" s="16"/>
      <c r="M9" s="16" t="n">
        <v>0.130945326343742</v>
      </c>
      <c r="N9" s="16" t="n">
        <v>0.21946413092505</v>
      </c>
      <c r="O9" s="16" t="n">
        <v>0.245835494019797</v>
      </c>
      <c r="P9" s="16" t="n">
        <v>0.289107630845768</v>
      </c>
      <c r="Q9" s="16"/>
      <c r="R9" s="16" t="n">
        <v>0.157411395877947</v>
      </c>
      <c r="S9" s="16" t="n">
        <v>0.117347712223543</v>
      </c>
      <c r="T9" s="16" t="n">
        <v>0.0802404394024406</v>
      </c>
      <c r="U9" s="16" t="n">
        <v>0.263139830395599</v>
      </c>
      <c r="V9" s="16" t="n">
        <v>0.110745359363083</v>
      </c>
      <c r="W9" s="16"/>
      <c r="X9" s="16" t="n">
        <v>0.0903952164074555</v>
      </c>
      <c r="Y9" s="16" t="n">
        <v>0.0071093000309053</v>
      </c>
      <c r="Z9" s="16" t="n">
        <v>0.252097857587578</v>
      </c>
      <c r="AA9" s="16" t="n">
        <v>0.417399515457149</v>
      </c>
      <c r="AB9" s="16" t="n">
        <v>0.322010033139679</v>
      </c>
      <c r="AC9" s="16" t="n">
        <v>0.167275318720866</v>
      </c>
      <c r="AD9" s="16" t="n">
        <v>0.415205851225802</v>
      </c>
      <c r="AE9" s="16"/>
      <c r="AF9" s="16" t="n">
        <v>0.0333570329913387</v>
      </c>
      <c r="AG9" s="16" t="n">
        <v>0.0504505309859183</v>
      </c>
      <c r="AH9" s="16" t="n">
        <v>0.251732175772091</v>
      </c>
      <c r="AI9" s="16" t="n">
        <v>0.0806207214808458</v>
      </c>
      <c r="AJ9" s="16" t="n">
        <v>0.190080265151485</v>
      </c>
      <c r="AK9" s="16" t="n">
        <v>0.0952813322854411</v>
      </c>
      <c r="AL9" s="16" t="n">
        <v>0.231544054725372</v>
      </c>
      <c r="AM9" s="16" t="n">
        <v>0.0795232835825181</v>
      </c>
      <c r="AN9" s="16" t="n">
        <v>0.154542356207838</v>
      </c>
      <c r="AO9" s="16" t="n">
        <v>0.138781118129742</v>
      </c>
      <c r="AP9" s="16" t="n">
        <v>0.713617215851423</v>
      </c>
      <c r="AQ9" s="16"/>
      <c r="AR9" s="16" t="n">
        <v>0.0719702238526885</v>
      </c>
      <c r="AS9" s="16" t="n">
        <v>0.375309425503726</v>
      </c>
      <c r="AT9" s="16" t="n">
        <v>0.211625021246201</v>
      </c>
    </row>
    <row r="10">
      <c r="B10" s="17" t="s">
        <v>292</v>
      </c>
      <c r="C10" s="16" t="n">
        <v>0.195819601875041</v>
      </c>
      <c r="D10" s="16" t="n">
        <v>0.0921834339576697</v>
      </c>
      <c r="E10" s="16" t="n">
        <v>0.302651732357056</v>
      </c>
      <c r="F10" s="16" t="n">
        <v>0.179249128795484</v>
      </c>
      <c r="G10" s="16"/>
      <c r="H10" s="16" t="n">
        <v>0.0517739698166185</v>
      </c>
      <c r="I10" s="16" t="n">
        <v>0.217276469096171</v>
      </c>
      <c r="J10" s="16"/>
      <c r="K10" s="16" t="n">
        <v>0.145441982671147</v>
      </c>
      <c r="L10" s="16"/>
      <c r="M10" s="16" t="n">
        <v>0.173003177886837</v>
      </c>
      <c r="N10" s="16" t="n">
        <v>0.345817815682071</v>
      </c>
      <c r="O10" s="16" t="n">
        <v>0.350955830003182</v>
      </c>
      <c r="P10" s="16" t="n">
        <v>0.306586996688584</v>
      </c>
      <c r="Q10" s="16"/>
      <c r="R10" s="16" t="n">
        <v>0.0217234202090114</v>
      </c>
      <c r="S10" s="16" t="n">
        <v>0.310684242889329</v>
      </c>
      <c r="T10" s="16" t="n">
        <v>0.416299193039608</v>
      </c>
      <c r="U10" s="16" t="n">
        <v>0.134392985701852</v>
      </c>
      <c r="V10" s="16" t="n">
        <v>0.116486238015123</v>
      </c>
      <c r="W10" s="16"/>
      <c r="X10" s="16" t="n">
        <v>0.168708368267982</v>
      </c>
      <c r="Y10" s="16" t="n">
        <v>0.335928601515645</v>
      </c>
      <c r="Z10" s="16" t="n">
        <v>0.317054918037846</v>
      </c>
      <c r="AA10" s="16" t="n">
        <v>0.131289759306556</v>
      </c>
      <c r="AB10" s="16" t="n">
        <v>0.249277402137335</v>
      </c>
      <c r="AC10" s="16" t="n">
        <v>0.124049763534794</v>
      </c>
      <c r="AD10" s="16" t="n">
        <v>0.0995148543538235</v>
      </c>
      <c r="AE10" s="16"/>
      <c r="AF10" s="16" t="n">
        <v>0.0180394893059451</v>
      </c>
      <c r="AG10" s="16" t="n">
        <v>0.776406773325986</v>
      </c>
      <c r="AH10" s="16" t="n">
        <v>0.280448419585753</v>
      </c>
      <c r="AI10" s="16" t="n">
        <v>0.128273568913287</v>
      </c>
      <c r="AJ10" s="16" t="n">
        <v>0.0606918082828974</v>
      </c>
      <c r="AK10" s="16" t="n">
        <v>0.138570754164308</v>
      </c>
      <c r="AL10" s="16" t="n">
        <v>0.0515970370042012</v>
      </c>
      <c r="AM10" s="16" t="n">
        <v>0.322264156965119</v>
      </c>
      <c r="AN10" s="16" t="n">
        <v>0.141582766015226</v>
      </c>
      <c r="AO10" s="16" t="n">
        <v>0.270876682776131</v>
      </c>
      <c r="AP10" s="16" t="n">
        <v>0.143921119189713</v>
      </c>
      <c r="AQ10" s="16"/>
      <c r="AR10" s="16" t="n">
        <v>0.153934141276356</v>
      </c>
      <c r="AS10" s="16" t="n">
        <v>0.304403810744524</v>
      </c>
      <c r="AT10" s="16" t="n">
        <v>0.248770135675509</v>
      </c>
    </row>
    <row r="11">
      <c r="B11" s="17" t="s">
        <v>293</v>
      </c>
      <c r="C11" s="16" t="n">
        <v>0.115478756457714</v>
      </c>
      <c r="D11" s="16" t="n">
        <v>0.232633095353385</v>
      </c>
      <c r="E11" s="16" t="n">
        <v>0.123856918834003</v>
      </c>
      <c r="F11" s="16" t="n">
        <v>0.100021753890203</v>
      </c>
      <c r="G11" s="16"/>
      <c r="H11" s="16" t="n">
        <v>0.12853891696932</v>
      </c>
      <c r="I11" s="16" t="n">
        <v>0.145229326609512</v>
      </c>
      <c r="J11" s="16"/>
      <c r="K11" s="16" t="n">
        <v>0.106261906923638</v>
      </c>
      <c r="L11" s="16"/>
      <c r="M11" s="16" t="n">
        <v>0.0968209034781329</v>
      </c>
      <c r="N11" s="16" t="n">
        <v>0.256988924816408</v>
      </c>
      <c r="O11" s="16" t="n">
        <v>0.168177152771249</v>
      </c>
      <c r="P11" s="16" t="n">
        <v>0.253262764277873</v>
      </c>
      <c r="Q11" s="16"/>
      <c r="R11" s="16" t="n">
        <v>0.0108617101045057</v>
      </c>
      <c r="S11" s="16" t="n">
        <v>0.195794133901998</v>
      </c>
      <c r="T11" s="16" t="n">
        <v>0.0964924298867811</v>
      </c>
      <c r="U11" s="16" t="n">
        <v>0.120458804463201</v>
      </c>
      <c r="V11" s="16" t="n">
        <v>0.112992282499641</v>
      </c>
      <c r="W11" s="16"/>
      <c r="X11" s="16" t="n">
        <v>0.06245923027887</v>
      </c>
      <c r="Y11" s="16" t="n">
        <v>0.152132743504842</v>
      </c>
      <c r="Z11" s="16" t="n">
        <v>0.165433546262715</v>
      </c>
      <c r="AA11" s="16" t="n">
        <v>0.113865579687127</v>
      </c>
      <c r="AB11" s="16" t="n">
        <v>0.254680163378619</v>
      </c>
      <c r="AC11" s="16" t="n">
        <v>0.0127370822251154</v>
      </c>
      <c r="AD11" s="16" t="n">
        <v>0.0594051684913273</v>
      </c>
      <c r="AE11" s="16"/>
      <c r="AF11" s="16" t="n">
        <v>0.0386280377449248</v>
      </c>
      <c r="AG11" s="16" t="n">
        <v>0.0115032129568322</v>
      </c>
      <c r="AH11" s="16" t="n">
        <v>0.0290602964724269</v>
      </c>
      <c r="AI11" s="16" t="n">
        <v>0.0605438443102161</v>
      </c>
      <c r="AJ11" s="16" t="n">
        <v>0.315038046809832</v>
      </c>
      <c r="AK11" s="16" t="n">
        <v>0.142498488244226</v>
      </c>
      <c r="AL11" s="16" t="n">
        <v>0.0685031672242425</v>
      </c>
      <c r="AM11" s="16" t="n">
        <v>0.182454324680014</v>
      </c>
      <c r="AN11" s="16" t="n">
        <v>0.674023063367584</v>
      </c>
      <c r="AO11" s="16" t="n">
        <v>0.0103039947323507</v>
      </c>
      <c r="AP11" s="16" t="n">
        <v>0</v>
      </c>
      <c r="AQ11" s="16"/>
      <c r="AR11" s="16" t="n">
        <v>0.149174912865072</v>
      </c>
      <c r="AS11" s="16" t="n">
        <v>0.0321889043509472</v>
      </c>
      <c r="AT11" s="16" t="n">
        <v>0.0707331118313401</v>
      </c>
    </row>
    <row r="12">
      <c r="B12" s="17" t="s">
        <v>294</v>
      </c>
      <c r="C12" s="16" t="n">
        <v>0.139749813784724</v>
      </c>
      <c r="D12" s="16" t="n">
        <v>0.0541491738580314</v>
      </c>
      <c r="E12" s="16" t="n">
        <v>0.0710561059554372</v>
      </c>
      <c r="F12" s="16" t="n">
        <v>0.167608544556388</v>
      </c>
      <c r="G12" s="16"/>
      <c r="H12" s="16" t="n">
        <v>0.040513859440628</v>
      </c>
      <c r="I12" s="16" t="n">
        <v>0.148249076530998</v>
      </c>
      <c r="J12" s="16"/>
      <c r="K12" s="16" t="n">
        <v>0.0685347091651763</v>
      </c>
      <c r="L12" s="16"/>
      <c r="M12" s="16" t="n">
        <v>0.15051376044451</v>
      </c>
      <c r="N12" s="16" t="n">
        <v>0.0570962382126282</v>
      </c>
      <c r="O12" s="16" t="n">
        <v>0.113106089000379</v>
      </c>
      <c r="P12" s="16" t="n">
        <v>0.058593716658835</v>
      </c>
      <c r="Q12" s="16"/>
      <c r="R12" s="16" t="n">
        <v>0.133026450848943</v>
      </c>
      <c r="S12" s="16" t="n">
        <v>0.0136484851689457</v>
      </c>
      <c r="T12" s="16" t="n">
        <v>0.157865598602373</v>
      </c>
      <c r="U12" s="16" t="n">
        <v>0.158420536999213</v>
      </c>
      <c r="V12" s="16" t="n">
        <v>0.155554544191838</v>
      </c>
      <c r="W12" s="16"/>
      <c r="X12" s="16" t="n">
        <v>0.229913673755637</v>
      </c>
      <c r="Y12" s="16" t="n">
        <v>0.147178295400164</v>
      </c>
      <c r="Z12" s="16" t="n">
        <v>0.0157466582715104</v>
      </c>
      <c r="AA12" s="16" t="n">
        <v>0.00277583265543123</v>
      </c>
      <c r="AB12" s="16" t="n">
        <v>0.0201490717635255</v>
      </c>
      <c r="AC12" s="16" t="n">
        <v>0.0703830256679169</v>
      </c>
      <c r="AD12" s="16" t="n">
        <v>0.0583719797867988</v>
      </c>
      <c r="AE12" s="16"/>
      <c r="AF12" s="16" t="n">
        <v>0.049940097826876</v>
      </c>
      <c r="AG12" s="16" t="n">
        <v>0.012171450473671</v>
      </c>
      <c r="AH12" s="16" t="n">
        <v>0.00431611732600012</v>
      </c>
      <c r="AI12" s="16" t="n">
        <v>0.286096267084382</v>
      </c>
      <c r="AJ12" s="16" t="n">
        <v>0.0371989158408149</v>
      </c>
      <c r="AK12" s="16" t="n">
        <v>0.104364709740567</v>
      </c>
      <c r="AL12" s="16" t="n">
        <v>0.647804182234745</v>
      </c>
      <c r="AM12" s="16" t="n">
        <v>0.251060614259395</v>
      </c>
      <c r="AN12" s="16" t="n">
        <v>0.0225539865659745</v>
      </c>
      <c r="AO12" s="16" t="n">
        <v>0.0105422417827998</v>
      </c>
      <c r="AP12" s="16" t="n">
        <v>0</v>
      </c>
      <c r="AQ12" s="16"/>
      <c r="AR12" s="16" t="n">
        <v>0.126805364388335</v>
      </c>
      <c r="AS12" s="16" t="n">
        <v>0.178501780406068</v>
      </c>
      <c r="AT12" s="16" t="n">
        <v>0.153368706256616</v>
      </c>
    </row>
    <row r="13">
      <c r="B13" s="17" t="s">
        <v>295</v>
      </c>
      <c r="C13" s="16" t="n">
        <v>0.109011845129053</v>
      </c>
      <c r="D13" s="16" t="n">
        <v>0.0134446586137415</v>
      </c>
      <c r="E13" s="16" t="n">
        <v>0.175212660443545</v>
      </c>
      <c r="F13" s="16" t="n">
        <v>0.102285946416361</v>
      </c>
      <c r="G13" s="16"/>
      <c r="H13" s="16" t="n">
        <v>0.000629772884273283</v>
      </c>
      <c r="I13" s="16" t="n">
        <v>0.0638975133242286</v>
      </c>
      <c r="J13" s="16"/>
      <c r="K13" s="16" t="n">
        <v>0.192727864153422</v>
      </c>
      <c r="L13" s="16"/>
      <c r="M13" s="16" t="n">
        <v>0.117266464837946</v>
      </c>
      <c r="N13" s="16" t="n">
        <v>0.0548660327312624</v>
      </c>
      <c r="O13" s="16" t="n">
        <v>0.0574964434242618</v>
      </c>
      <c r="P13" s="16" t="n">
        <v>0.0501588115816189</v>
      </c>
      <c r="Q13" s="16"/>
      <c r="R13" s="16" t="n">
        <v>0.133026450848943</v>
      </c>
      <c r="S13" s="16" t="n">
        <v>0.0949413768030068</v>
      </c>
      <c r="T13" s="16" t="n">
        <v>0.158287702518261</v>
      </c>
      <c r="U13" s="16" t="n">
        <v>0.194751772891593</v>
      </c>
      <c r="V13" s="16" t="n">
        <v>0.0295510892826175</v>
      </c>
      <c r="W13" s="16"/>
      <c r="X13" s="16" t="n">
        <v>0.172551504234851</v>
      </c>
      <c r="Y13" s="16" t="n">
        <v>0.068466233365493</v>
      </c>
      <c r="Z13" s="16" t="n">
        <v>0.237627980901182</v>
      </c>
      <c r="AA13" s="16" t="n">
        <v>0.00160718137594214</v>
      </c>
      <c r="AB13" s="16" t="n">
        <v>0.0121122615367903</v>
      </c>
      <c r="AC13" s="16" t="n">
        <v>0.0478997628504619</v>
      </c>
      <c r="AD13" s="16" t="n">
        <v>0.344277168948364</v>
      </c>
      <c r="AE13" s="16"/>
      <c r="AF13" s="16" t="n">
        <v>0</v>
      </c>
      <c r="AG13" s="16" t="n">
        <v>0.149067213414624</v>
      </c>
      <c r="AH13" s="16" t="n">
        <v>0.00121596100431247</v>
      </c>
      <c r="AI13" s="16" t="n">
        <v>0.0245211980263402</v>
      </c>
      <c r="AJ13" s="16" t="n">
        <v>0.0108716499235743</v>
      </c>
      <c r="AK13" s="16" t="n">
        <v>0.0351617355704653</v>
      </c>
      <c r="AL13" s="16" t="n">
        <v>0</v>
      </c>
      <c r="AM13" s="16" t="n">
        <v>0.159437730821655</v>
      </c>
      <c r="AN13" s="16" t="n">
        <v>0.00729782784337774</v>
      </c>
      <c r="AO13" s="16" t="n">
        <v>0.569495962578976</v>
      </c>
      <c r="AP13" s="16" t="n">
        <v>0.142461664958863</v>
      </c>
      <c r="AQ13" s="16"/>
      <c r="AR13" s="16" t="n">
        <v>0.0919183900801952</v>
      </c>
      <c r="AS13" s="16" t="n">
        <v>0.0881748016239726</v>
      </c>
      <c r="AT13" s="16" t="n">
        <v>0.165049952963688</v>
      </c>
    </row>
    <row r="14">
      <c r="B14" s="17" t="s">
        <v>92</v>
      </c>
      <c r="C14" s="22" t="n">
        <v>0.295910016348593</v>
      </c>
      <c r="D14" s="22" t="n">
        <v>0.380897053542638</v>
      </c>
      <c r="E14" s="22" t="n">
        <v>0.015358784775421</v>
      </c>
      <c r="F14" s="22" t="n">
        <v>0.360576944645151</v>
      </c>
      <c r="G14" s="22"/>
      <c r="H14" s="22" t="n">
        <v>0.270281304452983</v>
      </c>
      <c r="I14" s="22" t="n">
        <v>0.359135651267307</v>
      </c>
      <c r="J14" s="22"/>
      <c r="K14" s="22" t="n">
        <v>0.379534906168104</v>
      </c>
      <c r="L14" s="22"/>
      <c r="M14" s="22" t="n">
        <v>0.331450367008833</v>
      </c>
      <c r="N14" s="22" t="n">
        <v>0.0657668576325801</v>
      </c>
      <c r="O14" s="22" t="n">
        <v>0.0644289907811314</v>
      </c>
      <c r="P14" s="22" t="n">
        <v>0.0422900799473211</v>
      </c>
      <c r="Q14" s="22"/>
      <c r="R14" s="22" t="n">
        <v>0.543950572110651</v>
      </c>
      <c r="S14" s="22" t="n">
        <v>0.267584049013178</v>
      </c>
      <c r="T14" s="22" t="n">
        <v>0.0908146365505359</v>
      </c>
      <c r="U14" s="22" t="n">
        <v>0.128836069548542</v>
      </c>
      <c r="V14" s="22" t="n">
        <v>0.474670486647698</v>
      </c>
      <c r="W14" s="22"/>
      <c r="X14" s="22" t="n">
        <v>0.275972007055204</v>
      </c>
      <c r="Y14" s="22" t="n">
        <v>0.289184826182951</v>
      </c>
      <c r="Z14" s="22" t="n">
        <v>0.012039038939169</v>
      </c>
      <c r="AA14" s="22" t="n">
        <v>0.333062131517795</v>
      </c>
      <c r="AB14" s="22" t="n">
        <v>0.141771068044051</v>
      </c>
      <c r="AC14" s="22" t="n">
        <v>0.577655047000846</v>
      </c>
      <c r="AD14" s="22" t="n">
        <v>0.0232249771938837</v>
      </c>
      <c r="AE14" s="22"/>
      <c r="AF14" s="22" t="n">
        <v>0.860035342130915</v>
      </c>
      <c r="AG14" s="22" t="n">
        <v>0.000400818842968049</v>
      </c>
      <c r="AH14" s="22" t="n">
        <v>0.433227029839416</v>
      </c>
      <c r="AI14" s="22" t="n">
        <v>0.419944400184929</v>
      </c>
      <c r="AJ14" s="22" t="n">
        <v>0.386119313991397</v>
      </c>
      <c r="AK14" s="22" t="n">
        <v>0.484122979994992</v>
      </c>
      <c r="AL14" s="22" t="n">
        <v>0.000551558811439841</v>
      </c>
      <c r="AM14" s="22" t="n">
        <v>0.00525988969129912</v>
      </c>
      <c r="AN14" s="22" t="n">
        <v>0</v>
      </c>
      <c r="AO14" s="22" t="n">
        <v>0</v>
      </c>
      <c r="AP14" s="22" t="n">
        <v>0</v>
      </c>
      <c r="AQ14" s="22"/>
      <c r="AR14" s="22" t="n">
        <v>0.406196967537354</v>
      </c>
      <c r="AS14" s="22" t="n">
        <v>0.0214212773707629</v>
      </c>
      <c r="AT14" s="22" t="n">
        <v>0.150453072026646</v>
      </c>
    </row>
    <row r="15">
      <c r="B15" s="18"/>
    </row>
    <row r="16">
      <c r="B16" t="s">
        <v>72</v>
      </c>
    </row>
    <row r="17">
      <c r="B17" t="s">
        <v>73</v>
      </c>
    </row>
    <row r="19">
      <c r="B19"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306</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291</v>
      </c>
      <c r="C9" s="16" t="n">
        <v>0.0940877092862416</v>
      </c>
      <c r="D9" s="16" t="n">
        <v>0.0874396171475418</v>
      </c>
      <c r="E9" s="16" t="n">
        <v>0.203159159193918</v>
      </c>
      <c r="F9" s="16" t="n">
        <v>0.0659642719941745</v>
      </c>
      <c r="G9" s="16"/>
      <c r="H9" s="16" t="n">
        <v>0.226930110120435</v>
      </c>
      <c r="I9" s="16" t="n">
        <v>0.0926681500181969</v>
      </c>
      <c r="J9" s="16"/>
      <c r="K9" s="16" t="n">
        <v>0.0490667226745963</v>
      </c>
      <c r="L9" s="16"/>
      <c r="M9" s="16" t="n">
        <v>0.0684419134408332</v>
      </c>
      <c r="N9" s="16" t="n">
        <v>0.267818402872581</v>
      </c>
      <c r="O9" s="16" t="n">
        <v>0.228565018483242</v>
      </c>
      <c r="P9" s="16" t="n">
        <v>0.305367885311817</v>
      </c>
      <c r="Q9" s="16"/>
      <c r="R9" s="16" t="n">
        <v>0.177648845334279</v>
      </c>
      <c r="S9" s="16" t="n">
        <v>0.117191956219613</v>
      </c>
      <c r="T9" s="16" t="n">
        <v>0.196394892566682</v>
      </c>
      <c r="U9" s="16" t="n">
        <v>0.0720092289198579</v>
      </c>
      <c r="V9" s="16" t="n">
        <v>0.0313763732264619</v>
      </c>
      <c r="W9" s="16"/>
      <c r="X9" s="16" t="n">
        <v>0.065281699241988</v>
      </c>
      <c r="Y9" s="16" t="n">
        <v>0.0122744182512819</v>
      </c>
      <c r="Z9" s="16" t="n">
        <v>0.271017353720808</v>
      </c>
      <c r="AA9" s="16" t="n">
        <v>0.103618416333066</v>
      </c>
      <c r="AB9" s="16" t="n">
        <v>0.244261496065471</v>
      </c>
      <c r="AC9" s="16" t="n">
        <v>0.118191573735173</v>
      </c>
      <c r="AD9" s="16" t="n">
        <v>0.410267366401182</v>
      </c>
      <c r="AE9" s="16"/>
      <c r="AF9" s="16" t="n">
        <v>0.0470865224071329</v>
      </c>
      <c r="AG9" s="16" t="n">
        <v>0.0606665364210487</v>
      </c>
      <c r="AH9" s="16" t="n">
        <v>0.457822090651599</v>
      </c>
      <c r="AI9" s="16" t="n">
        <v>0.0903483435212117</v>
      </c>
      <c r="AJ9" s="16" t="n">
        <v>0.0317946448166321</v>
      </c>
      <c r="AK9" s="16" t="n">
        <v>0.0193305458770545</v>
      </c>
      <c r="AL9" s="16" t="n">
        <v>0.451480635158772</v>
      </c>
      <c r="AM9" s="16" t="n">
        <v>0.0417821238290747</v>
      </c>
      <c r="AN9" s="16" t="n">
        <v>0.280265827809006</v>
      </c>
      <c r="AO9" s="16" t="n">
        <v>0.149323359912542</v>
      </c>
      <c r="AP9" s="16" t="n">
        <v>0.169651711371952</v>
      </c>
      <c r="AQ9" s="16"/>
      <c r="AR9" s="16" t="n">
        <v>0.0394507222334565</v>
      </c>
      <c r="AS9" s="16" t="n">
        <v>0.394074328689266</v>
      </c>
      <c r="AT9" s="16" t="n">
        <v>0.0794800145212481</v>
      </c>
    </row>
    <row r="10">
      <c r="B10" s="17" t="s">
        <v>292</v>
      </c>
      <c r="C10" s="16" t="n">
        <v>0.0848087197695344</v>
      </c>
      <c r="D10" s="16" t="n">
        <v>0.19597083358792</v>
      </c>
      <c r="E10" s="16" t="n">
        <v>0.088671429610554</v>
      </c>
      <c r="F10" s="16" t="n">
        <v>0.0712242539168257</v>
      </c>
      <c r="G10" s="16"/>
      <c r="H10" s="16" t="n">
        <v>0.115713682845233</v>
      </c>
      <c r="I10" s="16" t="n">
        <v>0.10412862663339</v>
      </c>
      <c r="J10" s="16"/>
      <c r="K10" s="16" t="n">
        <v>0.0627998108923162</v>
      </c>
      <c r="L10" s="16"/>
      <c r="M10" s="16" t="n">
        <v>0.0645472689854219</v>
      </c>
      <c r="N10" s="16" t="n">
        <v>0.19935192271874</v>
      </c>
      <c r="O10" s="16" t="n">
        <v>0.257618800683452</v>
      </c>
      <c r="P10" s="16" t="n">
        <v>0.28033896071405</v>
      </c>
      <c r="Q10" s="16"/>
      <c r="R10" s="16" t="n">
        <v>0.00246902936305168</v>
      </c>
      <c r="S10" s="16" t="n">
        <v>0.118275856090346</v>
      </c>
      <c r="T10" s="16" t="n">
        <v>0.165478929303957</v>
      </c>
      <c r="U10" s="16" t="n">
        <v>0.0209597630157642</v>
      </c>
      <c r="V10" s="16" t="n">
        <v>0.0873138149382549</v>
      </c>
      <c r="W10" s="16"/>
      <c r="X10" s="16" t="n">
        <v>0.0765192799735388</v>
      </c>
      <c r="Y10" s="16" t="n">
        <v>0.0628047671278596</v>
      </c>
      <c r="Z10" s="16" t="n">
        <v>0.0433127910583275</v>
      </c>
      <c r="AA10" s="16" t="n">
        <v>0.0322583459720572</v>
      </c>
      <c r="AB10" s="16" t="n">
        <v>0.293309927364796</v>
      </c>
      <c r="AC10" s="16" t="n">
        <v>0.137187049335305</v>
      </c>
      <c r="AD10" s="16" t="n">
        <v>0.0369292055908619</v>
      </c>
      <c r="AE10" s="16"/>
      <c r="AF10" s="16" t="n">
        <v>0.011122496888788</v>
      </c>
      <c r="AG10" s="16" t="n">
        <v>0.0185419763482935</v>
      </c>
      <c r="AH10" s="16" t="n">
        <v>0.045773965140903</v>
      </c>
      <c r="AI10" s="16" t="n">
        <v>0.206587883986706</v>
      </c>
      <c r="AJ10" s="16" t="n">
        <v>0.0746633059148962</v>
      </c>
      <c r="AK10" s="16" t="n">
        <v>0.120294235185528</v>
      </c>
      <c r="AL10" s="16" t="n">
        <v>0.0668163149048408</v>
      </c>
      <c r="AM10" s="16" t="n">
        <v>0.0843107715920401</v>
      </c>
      <c r="AN10" s="16" t="n">
        <v>0.136039251760405</v>
      </c>
      <c r="AO10" s="16" t="n">
        <v>0.130080429096119</v>
      </c>
      <c r="AP10" s="16" t="n">
        <v>0.00264415108159265</v>
      </c>
      <c r="AQ10" s="16"/>
      <c r="AR10" s="16" t="n">
        <v>0.107770237917355</v>
      </c>
      <c r="AS10" s="16" t="n">
        <v>0.0505150361844552</v>
      </c>
      <c r="AT10" s="16" t="n">
        <v>0.0424473990633253</v>
      </c>
    </row>
    <row r="11">
      <c r="B11" s="17" t="s">
        <v>293</v>
      </c>
      <c r="C11" s="16" t="n">
        <v>0.323535105809247</v>
      </c>
      <c r="D11" s="16" t="n">
        <v>0.259404667357499</v>
      </c>
      <c r="E11" s="16" t="n">
        <v>0.439892565797293</v>
      </c>
      <c r="F11" s="16" t="n">
        <v>0.299978625122162</v>
      </c>
      <c r="G11" s="16"/>
      <c r="H11" s="16" t="n">
        <v>0.335874820389095</v>
      </c>
      <c r="I11" s="16" t="n">
        <v>0.255886008185766</v>
      </c>
      <c r="J11" s="16"/>
      <c r="K11" s="16" t="n">
        <v>0.258471854710493</v>
      </c>
      <c r="L11" s="16"/>
      <c r="M11" s="16" t="n">
        <v>0.326292459875145</v>
      </c>
      <c r="N11" s="16" t="n">
        <v>0.343587610200706</v>
      </c>
      <c r="O11" s="16" t="n">
        <v>0.202057736327871</v>
      </c>
      <c r="P11" s="16" t="n">
        <v>0.227667666237188</v>
      </c>
      <c r="Q11" s="16"/>
      <c r="R11" s="16" t="n">
        <v>0.0217234202090114</v>
      </c>
      <c r="S11" s="16" t="n">
        <v>0.18554022808903</v>
      </c>
      <c r="T11" s="16" t="n">
        <v>0.164998424374097</v>
      </c>
      <c r="U11" s="16" t="n">
        <v>0.630089151663295</v>
      </c>
      <c r="V11" s="16" t="n">
        <v>0.307973995894321</v>
      </c>
      <c r="W11" s="16"/>
      <c r="X11" s="16" t="n">
        <v>0.436891979509352</v>
      </c>
      <c r="Y11" s="16" t="n">
        <v>0.303318004912154</v>
      </c>
      <c r="Z11" s="16" t="n">
        <v>0.280747102969749</v>
      </c>
      <c r="AA11" s="16" t="n">
        <v>0.427516332009738</v>
      </c>
      <c r="AB11" s="16" t="n">
        <v>0.158454632084798</v>
      </c>
      <c r="AC11" s="16" t="n">
        <v>0.102183719525054</v>
      </c>
      <c r="AD11" s="16" t="n">
        <v>0.0936800716740947</v>
      </c>
      <c r="AE11" s="16"/>
      <c r="AF11" s="16" t="n">
        <v>0.0732928882498078</v>
      </c>
      <c r="AG11" s="16" t="n">
        <v>0.157002035722931</v>
      </c>
      <c r="AH11" s="16" t="n">
        <v>0.00796400033893753</v>
      </c>
      <c r="AI11" s="16" t="n">
        <v>0.10950664812851</v>
      </c>
      <c r="AJ11" s="16" t="n">
        <v>0.336863226018485</v>
      </c>
      <c r="AK11" s="16" t="n">
        <v>0.301429778570538</v>
      </c>
      <c r="AL11" s="16" t="n">
        <v>0.250512266661049</v>
      </c>
      <c r="AM11" s="16" t="n">
        <v>0.626436004256246</v>
      </c>
      <c r="AN11" s="16" t="n">
        <v>0.540633942131387</v>
      </c>
      <c r="AO11" s="16" t="n">
        <v>0.462780377820362</v>
      </c>
      <c r="AP11" s="16" t="n">
        <v>0.685242472587592</v>
      </c>
      <c r="AQ11" s="16"/>
      <c r="AR11" s="16" t="n">
        <v>0.22354959122711</v>
      </c>
      <c r="AS11" s="16" t="n">
        <v>0.127562391103628</v>
      </c>
      <c r="AT11" s="16" t="n">
        <v>0.690474399959472</v>
      </c>
    </row>
    <row r="12">
      <c r="B12" s="17" t="s">
        <v>294</v>
      </c>
      <c r="C12" s="16" t="n">
        <v>0.113343316159395</v>
      </c>
      <c r="D12" s="16" t="n">
        <v>0.0557856532894828</v>
      </c>
      <c r="E12" s="16" t="n">
        <v>0.167559935068697</v>
      </c>
      <c r="F12" s="16" t="n">
        <v>0.105494748966618</v>
      </c>
      <c r="G12" s="16"/>
      <c r="H12" s="16" t="n">
        <v>0.0417211371006647</v>
      </c>
      <c r="I12" s="16" t="n">
        <v>0.0750966644481172</v>
      </c>
      <c r="J12" s="16"/>
      <c r="K12" s="16" t="n">
        <v>0.170287707244665</v>
      </c>
      <c r="L12" s="16"/>
      <c r="M12" s="16" t="n">
        <v>0.121257643148165</v>
      </c>
      <c r="N12" s="16" t="n">
        <v>0.0397549993727243</v>
      </c>
      <c r="O12" s="16" t="n">
        <v>0.128319399757014</v>
      </c>
      <c r="P12" s="16" t="n">
        <v>0.0810525782207377</v>
      </c>
      <c r="Q12" s="16"/>
      <c r="R12" s="16" t="n">
        <v>0.133026450848943</v>
      </c>
      <c r="S12" s="16" t="n">
        <v>0.194345984598218</v>
      </c>
      <c r="T12" s="16" t="n">
        <v>0.145057632483762</v>
      </c>
      <c r="U12" s="16" t="n">
        <v>0.0936915066306836</v>
      </c>
      <c r="V12" s="16" t="n">
        <v>0.083212620671201</v>
      </c>
      <c r="W12" s="16"/>
      <c r="X12" s="16" t="n">
        <v>0.133551777933091</v>
      </c>
      <c r="Y12" s="16" t="n">
        <v>0.140821852724293</v>
      </c>
      <c r="Z12" s="16" t="n">
        <v>0.128949130085005</v>
      </c>
      <c r="AA12" s="16" t="n">
        <v>0.0907530671988549</v>
      </c>
      <c r="AB12" s="16" t="n">
        <v>0.140331005108991</v>
      </c>
      <c r="AC12" s="16" t="n">
        <v>0.0600751347765916</v>
      </c>
      <c r="AD12" s="16" t="n">
        <v>0.0567332802692632</v>
      </c>
      <c r="AE12" s="16"/>
      <c r="AF12" s="16" t="n">
        <v>0</v>
      </c>
      <c r="AG12" s="16" t="n">
        <v>0</v>
      </c>
      <c r="AH12" s="16" t="n">
        <v>0.0146094210454664</v>
      </c>
      <c r="AI12" s="16" t="n">
        <v>0.288597432428143</v>
      </c>
      <c r="AJ12" s="16" t="n">
        <v>0.147251371563348</v>
      </c>
      <c r="AK12" s="16" t="n">
        <v>0.14127886392845</v>
      </c>
      <c r="AL12" s="16" t="n">
        <v>0.219533389161028</v>
      </c>
      <c r="AM12" s="16" t="n">
        <v>0.145188897911544</v>
      </c>
      <c r="AN12" s="16" t="n">
        <v>0.0430609782992021</v>
      </c>
      <c r="AO12" s="16" t="n">
        <v>0.129113831511259</v>
      </c>
      <c r="AP12" s="16" t="n">
        <v>0</v>
      </c>
      <c r="AQ12" s="16"/>
      <c r="AR12" s="16" t="n">
        <v>0.12683192505015</v>
      </c>
      <c r="AS12" s="16" t="n">
        <v>0.245541812201056</v>
      </c>
      <c r="AT12" s="16" t="n">
        <v>0.00795135255522528</v>
      </c>
    </row>
    <row r="13">
      <c r="B13" s="17" t="s">
        <v>295</v>
      </c>
      <c r="C13" s="16" t="n">
        <v>0.0671795404298593</v>
      </c>
      <c r="D13" s="16" t="n">
        <v>0.0274417793698202</v>
      </c>
      <c r="E13" s="16" t="n">
        <v>0.0738831303144137</v>
      </c>
      <c r="F13" s="16" t="n">
        <v>0.0698954541459536</v>
      </c>
      <c r="G13" s="16"/>
      <c r="H13" s="16" t="n">
        <v>0.00461614497551708</v>
      </c>
      <c r="I13" s="16" t="n">
        <v>0.0826349493692519</v>
      </c>
      <c r="J13" s="16"/>
      <c r="K13" s="16" t="n">
        <v>0.0696778893110927</v>
      </c>
      <c r="L13" s="16"/>
      <c r="M13" s="16" t="n">
        <v>0.0655209300992747</v>
      </c>
      <c r="N13" s="16" t="n">
        <v>0.0707680324803521</v>
      </c>
      <c r="O13" s="16" t="n">
        <v>0.108182125202892</v>
      </c>
      <c r="P13" s="16" t="n">
        <v>0.0533672203761764</v>
      </c>
      <c r="Q13" s="16"/>
      <c r="R13" s="16" t="n">
        <v>0.133026450848943</v>
      </c>
      <c r="S13" s="16" t="n">
        <v>0.118571456527375</v>
      </c>
      <c r="T13" s="16" t="n">
        <v>0.0503784669377264</v>
      </c>
      <c r="U13" s="16" t="n">
        <v>0.0563783875626853</v>
      </c>
      <c r="V13" s="16" t="n">
        <v>0.057123418718885</v>
      </c>
      <c r="W13" s="16"/>
      <c r="X13" s="16" t="n">
        <v>0.0829831172418429</v>
      </c>
      <c r="Y13" s="16" t="n">
        <v>0.00382605825002177</v>
      </c>
      <c r="Z13" s="16" t="n">
        <v>0.274041666574277</v>
      </c>
      <c r="AA13" s="16" t="n">
        <v>0.011184525592547</v>
      </c>
      <c r="AB13" s="16" t="n">
        <v>0.0174191592655759</v>
      </c>
      <c r="AC13" s="16" t="n">
        <v>0.00623068069778324</v>
      </c>
      <c r="AD13" s="16" t="n">
        <v>0.37908315833192</v>
      </c>
      <c r="AE13" s="16"/>
      <c r="AF13" s="16" t="n">
        <v>0.0011545587732386</v>
      </c>
      <c r="AG13" s="16" t="n">
        <v>0.195440598984839</v>
      </c>
      <c r="AH13" s="16" t="n">
        <v>0.0406034929836784</v>
      </c>
      <c r="AI13" s="16" t="n">
        <v>0.0199782263942636</v>
      </c>
      <c r="AJ13" s="16" t="n">
        <v>0.0236323045862783</v>
      </c>
      <c r="AK13" s="16" t="n">
        <v>0.0358461212966565</v>
      </c>
      <c r="AL13" s="16" t="n">
        <v>0.011105835302871</v>
      </c>
      <c r="AM13" s="16" t="n">
        <v>0.0757124320157004</v>
      </c>
      <c r="AN13" s="16" t="n">
        <v>0</v>
      </c>
      <c r="AO13" s="16" t="n">
        <v>0.12806529354585</v>
      </c>
      <c r="AP13" s="16" t="n">
        <v>0.142461664958863</v>
      </c>
      <c r="AQ13" s="16"/>
      <c r="AR13" s="16" t="n">
        <v>0.0808792668291277</v>
      </c>
      <c r="AS13" s="16" t="n">
        <v>0.0936296802337119</v>
      </c>
      <c r="AT13" s="16" t="n">
        <v>0.0171147400996693</v>
      </c>
    </row>
    <row r="14">
      <c r="B14" s="17" t="s">
        <v>92</v>
      </c>
      <c r="C14" s="22" t="n">
        <v>0.317045608545723</v>
      </c>
      <c r="D14" s="22" t="n">
        <v>0.373957449247737</v>
      </c>
      <c r="E14" s="22" t="n">
        <v>0.0268337800151238</v>
      </c>
      <c r="F14" s="22" t="n">
        <v>0.387442645854266</v>
      </c>
      <c r="G14" s="22"/>
      <c r="H14" s="22" t="n">
        <v>0.275144104569055</v>
      </c>
      <c r="I14" s="22" t="n">
        <v>0.389585601345277</v>
      </c>
      <c r="J14" s="22"/>
      <c r="K14" s="22" t="n">
        <v>0.389696015166837</v>
      </c>
      <c r="L14" s="22"/>
      <c r="M14" s="22" t="n">
        <v>0.35393978445116</v>
      </c>
      <c r="N14" s="22" t="n">
        <v>0.078719032354897</v>
      </c>
      <c r="O14" s="22" t="n">
        <v>0.0752569195455281</v>
      </c>
      <c r="P14" s="22" t="n">
        <v>0.0522056891400302</v>
      </c>
      <c r="Q14" s="22"/>
      <c r="R14" s="22" t="n">
        <v>0.532105803395772</v>
      </c>
      <c r="S14" s="22" t="n">
        <v>0.266074518475418</v>
      </c>
      <c r="T14" s="22" t="n">
        <v>0.277691654333775</v>
      </c>
      <c r="U14" s="22" t="n">
        <v>0.126871962207714</v>
      </c>
      <c r="V14" s="22" t="n">
        <v>0.432999776550876</v>
      </c>
      <c r="W14" s="22"/>
      <c r="X14" s="22" t="n">
        <v>0.204772146100187</v>
      </c>
      <c r="Y14" s="22" t="n">
        <v>0.476954898734389</v>
      </c>
      <c r="Z14" s="22" t="n">
        <v>0.0019319555918344</v>
      </c>
      <c r="AA14" s="22" t="n">
        <v>0.334669312893737</v>
      </c>
      <c r="AB14" s="22" t="n">
        <v>0.146223780110368</v>
      </c>
      <c r="AC14" s="22" t="n">
        <v>0.576131841930093</v>
      </c>
      <c r="AD14" s="22" t="n">
        <v>0.0233069177326786</v>
      </c>
      <c r="AE14" s="22"/>
      <c r="AF14" s="22" t="n">
        <v>0.867343533681033</v>
      </c>
      <c r="AG14" s="22" t="n">
        <v>0.568348852522887</v>
      </c>
      <c r="AH14" s="22" t="n">
        <v>0.433227029839416</v>
      </c>
      <c r="AI14" s="22" t="n">
        <v>0.284981465541165</v>
      </c>
      <c r="AJ14" s="22" t="n">
        <v>0.385795147100361</v>
      </c>
      <c r="AK14" s="22" t="n">
        <v>0.381820455141773</v>
      </c>
      <c r="AL14" s="22" t="n">
        <v>0.000551558811439841</v>
      </c>
      <c r="AM14" s="22" t="n">
        <v>0.0265697703953942</v>
      </c>
      <c r="AN14" s="22" t="n">
        <v>0</v>
      </c>
      <c r="AO14" s="22" t="n">
        <v>0.000636708113867438</v>
      </c>
      <c r="AP14" s="22" t="n">
        <v>0</v>
      </c>
      <c r="AQ14" s="22"/>
      <c r="AR14" s="22" t="n">
        <v>0.421518256742801</v>
      </c>
      <c r="AS14" s="22" t="n">
        <v>0.0886767515878823</v>
      </c>
      <c r="AT14" s="22" t="n">
        <v>0.16253209380106</v>
      </c>
    </row>
    <row r="15">
      <c r="B15" s="18"/>
    </row>
    <row r="16">
      <c r="B16" t="s">
        <v>72</v>
      </c>
    </row>
    <row r="17">
      <c r="B17" t="s">
        <v>73</v>
      </c>
    </row>
    <row r="19">
      <c r="B19"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314</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512</v>
      </c>
      <c r="D7" s="11" t="n">
        <v>167</v>
      </c>
      <c r="E7" s="11" t="n">
        <v>186</v>
      </c>
      <c r="F7" s="11" t="n">
        <v>159</v>
      </c>
      <c r="G7" s="11"/>
      <c r="H7" s="11" t="n">
        <v>69</v>
      </c>
      <c r="I7" s="11" t="n">
        <v>344</v>
      </c>
      <c r="J7" s="11"/>
      <c r="K7" s="11" t="n">
        <v>140</v>
      </c>
      <c r="L7" s="11"/>
      <c r="M7" s="11" t="n">
        <v>78</v>
      </c>
      <c r="N7" s="11" t="n">
        <v>79</v>
      </c>
      <c r="O7" s="11" t="n">
        <v>117</v>
      </c>
      <c r="P7" s="11" t="n">
        <v>238</v>
      </c>
      <c r="Q7" s="11"/>
      <c r="R7" s="11" t="n">
        <v>16</v>
      </c>
      <c r="S7" s="11" t="n">
        <v>33</v>
      </c>
      <c r="T7" s="11" t="n">
        <v>108</v>
      </c>
      <c r="U7" s="11" t="n">
        <v>160</v>
      </c>
      <c r="V7" s="11" t="n">
        <v>194</v>
      </c>
      <c r="W7" s="11"/>
      <c r="X7" s="11" t="n">
        <v>48</v>
      </c>
      <c r="Y7" s="11" t="n">
        <v>42</v>
      </c>
      <c r="Z7" s="11" t="n">
        <v>42</v>
      </c>
      <c r="AA7" s="11" t="n">
        <v>52</v>
      </c>
      <c r="AB7" s="11" t="n">
        <v>126</v>
      </c>
      <c r="AC7" s="11" t="n">
        <v>56</v>
      </c>
      <c r="AD7" s="11" t="n">
        <v>109</v>
      </c>
      <c r="AE7" s="11"/>
      <c r="AF7" s="11" t="n">
        <v>38</v>
      </c>
      <c r="AG7" s="11" t="n">
        <v>31</v>
      </c>
      <c r="AH7" s="11" t="n">
        <v>47</v>
      </c>
      <c r="AI7" s="11" t="n">
        <v>75</v>
      </c>
      <c r="AJ7" s="11" t="n">
        <v>80</v>
      </c>
      <c r="AK7" s="11" t="n">
        <v>78</v>
      </c>
      <c r="AL7" s="11" t="n">
        <v>34</v>
      </c>
      <c r="AM7" s="11" t="n">
        <v>44</v>
      </c>
      <c r="AN7" s="11" t="n">
        <v>27</v>
      </c>
      <c r="AO7" s="11" t="n">
        <v>14</v>
      </c>
      <c r="AP7" s="11" t="n">
        <v>13</v>
      </c>
      <c r="AQ7" s="11"/>
      <c r="AR7" s="11" t="n">
        <v>281</v>
      </c>
      <c r="AS7" s="11" t="n">
        <v>164</v>
      </c>
      <c r="AT7" s="11" t="n">
        <v>67</v>
      </c>
    </row>
    <row r="8" ht="30" customHeight="1">
      <c r="B8" s="12" t="s">
        <v>21</v>
      </c>
      <c r="C8" s="12" t="n">
        <v>512</v>
      </c>
      <c r="D8" s="12" t="n">
        <v>42</v>
      </c>
      <c r="E8" s="12" t="n">
        <v>98</v>
      </c>
      <c r="F8" s="12" t="n">
        <v>372</v>
      </c>
      <c r="G8" s="12"/>
      <c r="H8" s="12" t="n">
        <v>22</v>
      </c>
      <c r="I8" s="12" t="n">
        <v>351</v>
      </c>
      <c r="J8" s="12"/>
      <c r="K8" s="12" t="n">
        <v>154</v>
      </c>
      <c r="L8" s="12"/>
      <c r="M8" s="12" t="n">
        <v>444</v>
      </c>
      <c r="N8" s="12" t="n">
        <v>49</v>
      </c>
      <c r="O8" s="12" t="n">
        <v>15</v>
      </c>
      <c r="P8" s="12" t="n">
        <v>4</v>
      </c>
      <c r="Q8" s="12"/>
      <c r="R8" s="12" t="n">
        <v>36</v>
      </c>
      <c r="S8" s="12" t="n">
        <v>54</v>
      </c>
      <c r="T8" s="12" t="n">
        <v>105</v>
      </c>
      <c r="U8" s="12" t="n">
        <v>121</v>
      </c>
      <c r="V8" s="12" t="n">
        <v>195</v>
      </c>
      <c r="W8" s="12"/>
      <c r="X8" s="12" t="n">
        <v>188</v>
      </c>
      <c r="Y8" s="12" t="n">
        <v>102</v>
      </c>
      <c r="Z8" s="12" t="n">
        <v>42</v>
      </c>
      <c r="AA8" s="12" t="n">
        <v>59</v>
      </c>
      <c r="AB8" s="12" t="n">
        <v>42</v>
      </c>
      <c r="AC8" s="12" t="n">
        <v>8</v>
      </c>
      <c r="AD8" s="12" t="n">
        <v>14</v>
      </c>
      <c r="AE8" s="12"/>
      <c r="AF8" s="12" t="n">
        <v>11</v>
      </c>
      <c r="AG8" s="12" t="n">
        <v>32</v>
      </c>
      <c r="AH8" s="12" t="n">
        <v>22</v>
      </c>
      <c r="AI8" s="12" t="n">
        <v>35</v>
      </c>
      <c r="AJ8" s="12" t="n">
        <v>40</v>
      </c>
      <c r="AK8" s="12" t="n">
        <v>139</v>
      </c>
      <c r="AL8" s="12" t="n">
        <v>23</v>
      </c>
      <c r="AM8" s="12" t="n">
        <v>74</v>
      </c>
      <c r="AN8" s="12" t="n">
        <v>11</v>
      </c>
      <c r="AO8" s="12" t="n">
        <v>40</v>
      </c>
      <c r="AP8" s="12" t="n">
        <v>34</v>
      </c>
      <c r="AQ8" s="12"/>
      <c r="AR8" s="12" t="n">
        <v>324</v>
      </c>
      <c r="AS8" s="12" t="n">
        <v>65</v>
      </c>
      <c r="AT8" s="12" t="n">
        <v>123</v>
      </c>
    </row>
    <row r="9">
      <c r="B9" s="17" t="s">
        <v>307</v>
      </c>
      <c r="C9" s="16" t="n">
        <v>0.335893673251902</v>
      </c>
      <c r="D9" s="16" t="n">
        <v>0.183038491702502</v>
      </c>
      <c r="E9" s="16" t="n">
        <v>0.167700984818448</v>
      </c>
      <c r="F9" s="16" t="n">
        <v>0.397693074741842</v>
      </c>
      <c r="G9" s="16"/>
      <c r="H9" s="16" t="n">
        <v>0.277694387141539</v>
      </c>
      <c r="I9" s="16" t="n">
        <v>0.398244379504512</v>
      </c>
      <c r="J9" s="16"/>
      <c r="K9" s="16" t="n">
        <v>0.338076074116688</v>
      </c>
      <c r="L9" s="16"/>
      <c r="M9" s="16" t="n">
        <v>0.344155567400776</v>
      </c>
      <c r="N9" s="16" t="n">
        <v>0.264939924690953</v>
      </c>
      <c r="O9" s="16" t="n">
        <v>0.318593829421231</v>
      </c>
      <c r="P9" s="16" t="n">
        <v>0.353841980179837</v>
      </c>
      <c r="Q9" s="16"/>
      <c r="R9" s="16" t="n">
        <v>0.1463571903165</v>
      </c>
      <c r="S9" s="16" t="n">
        <v>0.394058120801511</v>
      </c>
      <c r="T9" s="16" t="n">
        <v>0.254660163879036</v>
      </c>
      <c r="U9" s="16" t="n">
        <v>0.244545465125466</v>
      </c>
      <c r="V9" s="16" t="n">
        <v>0.457819712531184</v>
      </c>
      <c r="W9" s="16"/>
      <c r="X9" s="16" t="n">
        <v>0.384410267822828</v>
      </c>
      <c r="Y9" s="16" t="n">
        <v>0.521072423510978</v>
      </c>
      <c r="Z9" s="16" t="n">
        <v>0.300285283321677</v>
      </c>
      <c r="AA9" s="16" t="n">
        <v>0.0984833354109412</v>
      </c>
      <c r="AB9" s="16" t="n">
        <v>0.352581332599689</v>
      </c>
      <c r="AC9" s="16" t="n">
        <v>0.756008320035926</v>
      </c>
      <c r="AD9" s="16" t="n">
        <v>0.115940819858051</v>
      </c>
      <c r="AE9" s="16"/>
      <c r="AF9" s="16" t="n">
        <v>0.458537095689283</v>
      </c>
      <c r="AG9" s="16" t="n">
        <v>0.199918563243511</v>
      </c>
      <c r="AH9" s="16" t="n">
        <v>0.246645609983568</v>
      </c>
      <c r="AI9" s="16" t="n">
        <v>0.495848981288639</v>
      </c>
      <c r="AJ9" s="16" t="n">
        <v>0.507098342964101</v>
      </c>
      <c r="AK9" s="16" t="n">
        <v>0.554934213219726</v>
      </c>
      <c r="AL9" s="16" t="n">
        <v>0.459529043093423</v>
      </c>
      <c r="AM9" s="16" t="n">
        <v>0.147846080955792</v>
      </c>
      <c r="AN9" s="16" t="n">
        <v>0.209972263278873</v>
      </c>
      <c r="AO9" s="16" t="n">
        <v>0.13941782624361</v>
      </c>
      <c r="AP9" s="16" t="n">
        <v>0.00145945423085012</v>
      </c>
      <c r="AQ9" s="16"/>
      <c r="AR9" s="16" t="n">
        <v>0.40282490109053</v>
      </c>
      <c r="AS9" s="16" t="n">
        <v>0.204282704197185</v>
      </c>
      <c r="AT9" s="16" t="n">
        <v>0.229137536413212</v>
      </c>
    </row>
    <row r="10">
      <c r="B10" s="17" t="s">
        <v>308</v>
      </c>
      <c r="C10" s="16" t="n">
        <v>0.167870742018001</v>
      </c>
      <c r="D10" s="16" t="n">
        <v>0.177050201537485</v>
      </c>
      <c r="E10" s="16" t="n">
        <v>0.408285030245504</v>
      </c>
      <c r="F10" s="16" t="n">
        <v>0.103188055971079</v>
      </c>
      <c r="G10" s="16"/>
      <c r="H10" s="16" t="n">
        <v>0.261361413615511</v>
      </c>
      <c r="I10" s="16" t="n">
        <v>0.146289735443761</v>
      </c>
      <c r="J10" s="16"/>
      <c r="K10" s="16" t="n">
        <v>0.091759628474808</v>
      </c>
      <c r="L10" s="16"/>
      <c r="M10" s="16" t="n">
        <v>0.151487421558363</v>
      </c>
      <c r="N10" s="16" t="n">
        <v>0.282281163530857</v>
      </c>
      <c r="O10" s="16" t="n">
        <v>0.24338549109624</v>
      </c>
      <c r="P10" s="16" t="n">
        <v>0.299851006220122</v>
      </c>
      <c r="Q10" s="16"/>
      <c r="R10" s="16" t="n">
        <v>0.145066249062688</v>
      </c>
      <c r="S10" s="16" t="n">
        <v>0.0241477524949269</v>
      </c>
      <c r="T10" s="16" t="n">
        <v>0.189061275831371</v>
      </c>
      <c r="U10" s="16" t="n">
        <v>0.306530150915282</v>
      </c>
      <c r="V10" s="16" t="n">
        <v>0.115734665855321</v>
      </c>
      <c r="W10" s="16"/>
      <c r="X10" s="16" t="n">
        <v>0.127552057214295</v>
      </c>
      <c r="Y10" s="16" t="n">
        <v>0.0213855172502475</v>
      </c>
      <c r="Z10" s="16" t="n">
        <v>0.17620100270007</v>
      </c>
      <c r="AA10" s="16" t="n">
        <v>0.425255694769413</v>
      </c>
      <c r="AB10" s="16" t="n">
        <v>0.350948043331581</v>
      </c>
      <c r="AC10" s="16" t="n">
        <v>0.131087010824472</v>
      </c>
      <c r="AD10" s="16" t="n">
        <v>0.465584954039464</v>
      </c>
      <c r="AE10" s="16"/>
      <c r="AF10" s="16" t="n">
        <v>0.452981076082402</v>
      </c>
      <c r="AG10" s="16" t="n">
        <v>0.0170874049725029</v>
      </c>
      <c r="AH10" s="16" t="n">
        <v>0.0586384107502022</v>
      </c>
      <c r="AI10" s="16" t="n">
        <v>0.400409103436099</v>
      </c>
      <c r="AJ10" s="16" t="n">
        <v>0.0956643509065711</v>
      </c>
      <c r="AK10" s="16" t="n">
        <v>0.0784280796791256</v>
      </c>
      <c r="AL10" s="16" t="n">
        <v>0.490732824458421</v>
      </c>
      <c r="AM10" s="16" t="n">
        <v>0.194502171833556</v>
      </c>
      <c r="AN10" s="16" t="n">
        <v>0.074341873502817</v>
      </c>
      <c r="AO10" s="16" t="n">
        <v>0.129113831511259</v>
      </c>
      <c r="AP10" s="16" t="n">
        <v>0.544657988708703</v>
      </c>
      <c r="AQ10" s="16"/>
      <c r="AR10" s="16" t="n">
        <v>0.121016432414636</v>
      </c>
      <c r="AS10" s="16" t="n">
        <v>0.294262243888814</v>
      </c>
      <c r="AT10" s="16" t="n">
        <v>0.224499593155297</v>
      </c>
    </row>
    <row r="11">
      <c r="B11" s="17" t="s">
        <v>309</v>
      </c>
      <c r="C11" s="16" t="n">
        <v>0.1276171165248</v>
      </c>
      <c r="D11" s="16" t="n">
        <v>0.0774903855066224</v>
      </c>
      <c r="E11" s="16" t="n">
        <v>0.27308551751716</v>
      </c>
      <c r="F11" s="16" t="n">
        <v>0.0947715475836126</v>
      </c>
      <c r="G11" s="16"/>
      <c r="H11" s="16" t="n">
        <v>0.0585849003272287</v>
      </c>
      <c r="I11" s="16" t="n">
        <v>0.119635553340712</v>
      </c>
      <c r="J11" s="16"/>
      <c r="K11" s="16" t="n">
        <v>0.172041879963721</v>
      </c>
      <c r="L11" s="16"/>
      <c r="M11" s="16" t="n">
        <v>0.109526103870075</v>
      </c>
      <c r="N11" s="16" t="n">
        <v>0.228134750345002</v>
      </c>
      <c r="O11" s="16" t="n">
        <v>0.303331937444059</v>
      </c>
      <c r="P11" s="16" t="n">
        <v>0.243376339435474</v>
      </c>
      <c r="Q11" s="16"/>
      <c r="R11" s="16" t="n">
        <v>0.0143137980779306</v>
      </c>
      <c r="S11" s="16" t="n">
        <v>0.101703698898906</v>
      </c>
      <c r="T11" s="16" t="n">
        <v>0.218169157532785</v>
      </c>
      <c r="U11" s="16" t="n">
        <v>0.116528481657276</v>
      </c>
      <c r="V11" s="16" t="n">
        <v>0.11454540508277</v>
      </c>
      <c r="W11" s="16"/>
      <c r="X11" s="16" t="n">
        <v>0.103958915326273</v>
      </c>
      <c r="Y11" s="16" t="n">
        <v>0.0642445169527654</v>
      </c>
      <c r="Z11" s="16" t="n">
        <v>0.386302148797342</v>
      </c>
      <c r="AA11" s="16" t="n">
        <v>0.100983690584312</v>
      </c>
      <c r="AB11" s="16" t="n">
        <v>0.349573429595201</v>
      </c>
      <c r="AC11" s="16" t="n">
        <v>0.115940810641219</v>
      </c>
      <c r="AD11" s="16" t="n">
        <v>0.064890173613997</v>
      </c>
      <c r="AE11" s="16"/>
      <c r="AF11" s="16" t="n">
        <v>0.462314258264559</v>
      </c>
      <c r="AG11" s="16" t="n">
        <v>0.155874834962565</v>
      </c>
      <c r="AH11" s="16" t="n">
        <v>0.24408132115272</v>
      </c>
      <c r="AI11" s="16" t="n">
        <v>0.124643401594848</v>
      </c>
      <c r="AJ11" s="16" t="n">
        <v>0.161425279086296</v>
      </c>
      <c r="AK11" s="16" t="n">
        <v>0.170298450671848</v>
      </c>
      <c r="AL11" s="16" t="n">
        <v>0.0246110867140195</v>
      </c>
      <c r="AM11" s="16" t="n">
        <v>0.098287623657063</v>
      </c>
      <c r="AN11" s="16" t="n">
        <v>0.089690531844249</v>
      </c>
      <c r="AO11" s="16" t="n">
        <v>0.148274821947133</v>
      </c>
      <c r="AP11" s="16" t="n">
        <v>0.00410360531244277</v>
      </c>
      <c r="AQ11" s="16"/>
      <c r="AR11" s="16" t="n">
        <v>0.131723543384996</v>
      </c>
      <c r="AS11" s="16" t="n">
        <v>0.220094592084765</v>
      </c>
      <c r="AT11" s="16" t="n">
        <v>0.067929976572756</v>
      </c>
    </row>
    <row r="12">
      <c r="B12" s="17" t="s">
        <v>310</v>
      </c>
      <c r="C12" s="16" t="n">
        <v>0.111558331387871</v>
      </c>
      <c r="D12" s="16" t="n">
        <v>0.0332008392658429</v>
      </c>
      <c r="E12" s="16" t="n">
        <v>0.192233884601755</v>
      </c>
      <c r="F12" s="16" t="n">
        <v>0.0990557232650369</v>
      </c>
      <c r="G12" s="16"/>
      <c r="H12" s="16" t="n">
        <v>0.0291980297316342</v>
      </c>
      <c r="I12" s="16" t="n">
        <v>0.068213097433013</v>
      </c>
      <c r="J12" s="16"/>
      <c r="K12" s="16" t="n">
        <v>0.144926305046745</v>
      </c>
      <c r="L12" s="16"/>
      <c r="M12" s="16" t="n">
        <v>0.107482247787562</v>
      </c>
      <c r="N12" s="16" t="n">
        <v>0.0953406516493938</v>
      </c>
      <c r="O12" s="16" t="n">
        <v>0.256590218293492</v>
      </c>
      <c r="P12" s="16" t="n">
        <v>0.218347414837707</v>
      </c>
      <c r="Q12" s="16"/>
      <c r="R12" s="16" t="n">
        <v>0.00493805872610336</v>
      </c>
      <c r="S12" s="16" t="n">
        <v>0.109998541018861</v>
      </c>
      <c r="T12" s="16" t="n">
        <v>0.137626278655739</v>
      </c>
      <c r="U12" s="16" t="n">
        <v>0.212080145814942</v>
      </c>
      <c r="V12" s="16" t="n">
        <v>0.0561278988185971</v>
      </c>
      <c r="W12" s="16"/>
      <c r="X12" s="16" t="n">
        <v>0.129758064515695</v>
      </c>
      <c r="Y12" s="16" t="n">
        <v>0.00382605825002177</v>
      </c>
      <c r="Z12" s="16" t="n">
        <v>0.267003074865934</v>
      </c>
      <c r="AA12" s="16" t="n">
        <v>0.27311031419986</v>
      </c>
      <c r="AB12" s="16" t="n">
        <v>0.0710562283752166</v>
      </c>
      <c r="AC12" s="16" t="n">
        <v>0.160146836835235</v>
      </c>
      <c r="AD12" s="16" t="n">
        <v>0.0398450744494847</v>
      </c>
      <c r="AE12" s="16"/>
      <c r="AF12" s="16" t="n">
        <v>0.444183308015122</v>
      </c>
      <c r="AG12" s="16" t="n">
        <v>0.00575386901511871</v>
      </c>
      <c r="AH12" s="16" t="n">
        <v>0.0542636721569484</v>
      </c>
      <c r="AI12" s="16" t="n">
        <v>0.0271993247183834</v>
      </c>
      <c r="AJ12" s="16" t="n">
        <v>0.0264078979615973</v>
      </c>
      <c r="AK12" s="16" t="n">
        <v>0.0502904456681732</v>
      </c>
      <c r="AL12" s="16" t="n">
        <v>0.233938360589027</v>
      </c>
      <c r="AM12" s="16" t="n">
        <v>0.459943264805993</v>
      </c>
      <c r="AN12" s="16" t="n">
        <v>0.145711937457796</v>
      </c>
      <c r="AO12" s="16" t="n">
        <v>0.0116824221687527</v>
      </c>
      <c r="AP12" s="16" t="n">
        <v>0.0030618779307161</v>
      </c>
      <c r="AQ12" s="16"/>
      <c r="AR12" s="16" t="n">
        <v>0.0701837786396004</v>
      </c>
      <c r="AS12" s="16" t="n">
        <v>0.190490996799393</v>
      </c>
      <c r="AT12" s="16" t="n">
        <v>0.178832573978852</v>
      </c>
    </row>
    <row r="13">
      <c r="B13" s="17" t="s">
        <v>311</v>
      </c>
      <c r="C13" s="16" t="n">
        <v>0.0952713974185471</v>
      </c>
      <c r="D13" s="16" t="n">
        <v>0.0344194314761922</v>
      </c>
      <c r="E13" s="16" t="n">
        <v>0.264976009978897</v>
      </c>
      <c r="F13" s="16" t="n">
        <v>0.0572217331560576</v>
      </c>
      <c r="G13" s="16"/>
      <c r="H13" s="16" t="n">
        <v>0.0743400929983028</v>
      </c>
      <c r="I13" s="16" t="n">
        <v>0.0790344154909265</v>
      </c>
      <c r="J13" s="16"/>
      <c r="K13" s="16" t="n">
        <v>0.0354329465402597</v>
      </c>
      <c r="L13" s="16"/>
      <c r="M13" s="16" t="n">
        <v>0.0782261304912173</v>
      </c>
      <c r="N13" s="16" t="n">
        <v>0.172549098068332</v>
      </c>
      <c r="O13" s="16" t="n">
        <v>0.276310696753604</v>
      </c>
      <c r="P13" s="16" t="n">
        <v>0.35983866250352</v>
      </c>
      <c r="Q13" s="16"/>
      <c r="R13" s="16" t="n">
        <v>0.137964509575046</v>
      </c>
      <c r="S13" s="16" t="n">
        <v>0.191085869752615</v>
      </c>
      <c r="T13" s="16" t="n">
        <v>0.171660040950282</v>
      </c>
      <c r="U13" s="16" t="n">
        <v>0.112602178295321</v>
      </c>
      <c r="V13" s="16" t="n">
        <v>0.00960259981796846</v>
      </c>
      <c r="W13" s="16"/>
      <c r="X13" s="16" t="n">
        <v>0.0835997312556877</v>
      </c>
      <c r="Y13" s="16" t="n">
        <v>0.114180241484368</v>
      </c>
      <c r="Z13" s="16" t="n">
        <v>0.166746931073845</v>
      </c>
      <c r="AA13" s="16" t="n">
        <v>0.00996597661755434</v>
      </c>
      <c r="AB13" s="16" t="n">
        <v>0.168108881511025</v>
      </c>
      <c r="AC13" s="16" t="n">
        <v>0.14478700287488</v>
      </c>
      <c r="AD13" s="16" t="n">
        <v>0.3815726893146</v>
      </c>
      <c r="AE13" s="16"/>
      <c r="AF13" s="16" t="n">
        <v>0.024645572267545</v>
      </c>
      <c r="AG13" s="16" t="n">
        <v>0.155874834962565</v>
      </c>
      <c r="AH13" s="16" t="n">
        <v>0.0345132655052868</v>
      </c>
      <c r="AI13" s="16" t="n">
        <v>0.0627164997229885</v>
      </c>
      <c r="AJ13" s="16" t="n">
        <v>0.0826593040170993</v>
      </c>
      <c r="AK13" s="16" t="n">
        <v>0.0413447238025577</v>
      </c>
      <c r="AL13" s="16" t="n">
        <v>0.491488613851764</v>
      </c>
      <c r="AM13" s="16" t="n">
        <v>0.0996517016630684</v>
      </c>
      <c r="AN13" s="16" t="n">
        <v>0.217110162070481</v>
      </c>
      <c r="AO13" s="16" t="n">
        <v>0.00201513555026944</v>
      </c>
      <c r="AP13" s="16" t="n">
        <v>0.302721468855187</v>
      </c>
      <c r="AQ13" s="16"/>
      <c r="AR13" s="16" t="n">
        <v>0.0721268968097191</v>
      </c>
      <c r="AS13" s="16" t="n">
        <v>0.283976299730621</v>
      </c>
      <c r="AT13" s="16" t="n">
        <v>0.0565152961744454</v>
      </c>
    </row>
    <row r="14">
      <c r="B14" s="17" t="s">
        <v>312</v>
      </c>
      <c r="C14" s="16" t="n">
        <v>0.0573875881730967</v>
      </c>
      <c r="D14" s="16" t="n">
        <v>0.256348972747407</v>
      </c>
      <c r="E14" s="16" t="n">
        <v>0.0329900372302658</v>
      </c>
      <c r="F14" s="16" t="n">
        <v>0.0413627552241453</v>
      </c>
      <c r="G14" s="16"/>
      <c r="H14" s="16" t="n">
        <v>0.49729601065827</v>
      </c>
      <c r="I14" s="16" t="n">
        <v>0.03409268681999</v>
      </c>
      <c r="J14" s="16"/>
      <c r="K14" s="16" t="n">
        <v>0.0522231717507259</v>
      </c>
      <c r="L14" s="16"/>
      <c r="M14" s="16" t="n">
        <v>0.032273634492711</v>
      </c>
      <c r="N14" s="16" t="n">
        <v>0.20356213117596</v>
      </c>
      <c r="O14" s="16" t="n">
        <v>0.292552589900199</v>
      </c>
      <c r="P14" s="16" t="n">
        <v>0.169640517301271</v>
      </c>
      <c r="Q14" s="16"/>
      <c r="R14" s="16" t="n">
        <v>0.0157997688306091</v>
      </c>
      <c r="S14" s="16" t="n">
        <v>0.0115636270159677</v>
      </c>
      <c r="T14" s="16" t="n">
        <v>0.0726054795441433</v>
      </c>
      <c r="U14" s="16" t="n">
        <v>0.0291818700382711</v>
      </c>
      <c r="V14" s="16" t="n">
        <v>0.0874025440261154</v>
      </c>
      <c r="W14" s="16"/>
      <c r="X14" s="16" t="n">
        <v>0.0374323077781696</v>
      </c>
      <c r="Y14" s="16" t="n">
        <v>0.00220669201407246</v>
      </c>
      <c r="Z14" s="16" t="n">
        <v>0.052064807714591</v>
      </c>
      <c r="AA14" s="16" t="n">
        <v>0.175050679537168</v>
      </c>
      <c r="AB14" s="16" t="n">
        <v>0.181346484252945</v>
      </c>
      <c r="AC14" s="16" t="n">
        <v>0.117973096514875</v>
      </c>
      <c r="AD14" s="16" t="n">
        <v>0.0588474004497056</v>
      </c>
      <c r="AE14" s="16"/>
      <c r="AF14" s="16" t="n">
        <v>0.454242707074164</v>
      </c>
      <c r="AG14" s="16" t="n">
        <v>0.0488871291190757</v>
      </c>
      <c r="AH14" s="16" t="n">
        <v>0.27120194810349</v>
      </c>
      <c r="AI14" s="16" t="n">
        <v>0.0269356723222077</v>
      </c>
      <c r="AJ14" s="16" t="n">
        <v>0.0225811665522018</v>
      </c>
      <c r="AK14" s="16" t="n">
        <v>0.0208796693861342</v>
      </c>
      <c r="AL14" s="16" t="n">
        <v>0.0240917037876618</v>
      </c>
      <c r="AM14" s="16" t="n">
        <v>0.121578736459065</v>
      </c>
      <c r="AN14" s="16" t="n">
        <v>0.144855769650168</v>
      </c>
      <c r="AO14" s="16" t="n">
        <v>0.0136975577190222</v>
      </c>
      <c r="AP14" s="16" t="n">
        <v>0.00793245324477796</v>
      </c>
      <c r="AQ14" s="16"/>
      <c r="AR14" s="16" t="n">
        <v>0.0561826682001407</v>
      </c>
      <c r="AS14" s="16" t="n">
        <v>0.0497141980446179</v>
      </c>
      <c r="AT14" s="16" t="n">
        <v>0.0646165672754454</v>
      </c>
    </row>
    <row r="15">
      <c r="B15" s="17" t="s">
        <v>102</v>
      </c>
      <c r="C15" s="16" t="n">
        <v>0.318135549802746</v>
      </c>
      <c r="D15" s="16" t="n">
        <v>0.455027040257806</v>
      </c>
      <c r="E15" s="16" t="n">
        <v>0.0395788776341236</v>
      </c>
      <c r="F15" s="16" t="n">
        <v>0.376408987788438</v>
      </c>
      <c r="G15" s="16"/>
      <c r="H15" s="16" t="n">
        <v>0.0325370239199968</v>
      </c>
      <c r="I15" s="16" t="n">
        <v>0.379910724590733</v>
      </c>
      <c r="J15" s="16"/>
      <c r="K15" s="16" t="n">
        <v>0.407474215648916</v>
      </c>
      <c r="L15" s="16"/>
      <c r="M15" s="16" t="n">
        <v>0.342111711318262</v>
      </c>
      <c r="N15" s="16" t="n">
        <v>0.166828303675153</v>
      </c>
      <c r="O15" s="16" t="n">
        <v>0.161293186634916</v>
      </c>
      <c r="P15" s="16" t="n">
        <v>0.101174179415193</v>
      </c>
      <c r="Q15" s="16"/>
      <c r="R15" s="16" t="n">
        <v>0.542967513500277</v>
      </c>
      <c r="S15" s="16" t="n">
        <v>0.192781956500767</v>
      </c>
      <c r="T15" s="16" t="n">
        <v>0.271963325152628</v>
      </c>
      <c r="U15" s="16" t="n">
        <v>0.266578977251093</v>
      </c>
      <c r="V15" s="16" t="n">
        <v>0.370678693630854</v>
      </c>
      <c r="W15" s="16"/>
      <c r="X15" s="16" t="n">
        <v>0.364485609776191</v>
      </c>
      <c r="Y15" s="16" t="n">
        <v>0.377048279282236</v>
      </c>
      <c r="Z15" s="16" t="n">
        <v>0.233297577858989</v>
      </c>
      <c r="AA15" s="16" t="n">
        <v>0.214349556118515</v>
      </c>
      <c r="AB15" s="16" t="n">
        <v>0.0595438852916707</v>
      </c>
      <c r="AC15" s="16" t="n">
        <v>0.019283339549604</v>
      </c>
      <c r="AD15" s="16" t="n">
        <v>0.0653526147686368</v>
      </c>
      <c r="AE15" s="16"/>
      <c r="AF15" s="16" t="n">
        <v>0.0818601339916838</v>
      </c>
      <c r="AG15" s="16" t="n">
        <v>0.733053150132088</v>
      </c>
      <c r="AH15" s="16" t="n">
        <v>0.250497924843256</v>
      </c>
      <c r="AI15" s="16" t="n">
        <v>0.19352664042091</v>
      </c>
      <c r="AJ15" s="16" t="n">
        <v>0.283606675912017</v>
      </c>
      <c r="AK15" s="16" t="n">
        <v>0.26332793240531</v>
      </c>
      <c r="AL15" s="16" t="n">
        <v>0.205679976544469</v>
      </c>
      <c r="AM15" s="16" t="n">
        <v>0.15128694795761</v>
      </c>
      <c r="AN15" s="16" t="n">
        <v>0.429932152474739</v>
      </c>
      <c r="AO15" s="16" t="n">
        <v>0.569495962578976</v>
      </c>
      <c r="AP15" s="16" t="n">
        <v>0.142461664958863</v>
      </c>
      <c r="AQ15" s="16"/>
      <c r="AR15" s="16" t="n">
        <v>0.339383103332298</v>
      </c>
      <c r="AS15" s="16" t="n">
        <v>0.193596275907607</v>
      </c>
      <c r="AT15" s="16" t="n">
        <v>0.327979821832089</v>
      </c>
    </row>
    <row r="16">
      <c r="B16" s="17" t="s">
        <v>313</v>
      </c>
      <c r="C16" s="22" t="n">
        <v>0.0516392931349016</v>
      </c>
      <c r="D16" s="22" t="n">
        <v>0.136425649664461</v>
      </c>
      <c r="E16" s="22" t="n">
        <v>0.0153746042950373</v>
      </c>
      <c r="F16" s="22" t="n">
        <v>0.0516584290540652</v>
      </c>
      <c r="G16" s="22"/>
      <c r="H16" s="22" t="n">
        <v>0.282170751380664</v>
      </c>
      <c r="I16" s="22" t="n">
        <v>0.0437191164013707</v>
      </c>
      <c r="J16" s="22"/>
      <c r="K16" s="22" t="n">
        <v>0.0412204771601965</v>
      </c>
      <c r="L16" s="22"/>
      <c r="M16" s="22" t="n">
        <v>0.0537893908211849</v>
      </c>
      <c r="N16" s="22" t="n">
        <v>0.0461954133113105</v>
      </c>
      <c r="O16" s="22" t="n">
        <v>0.0108279287643966</v>
      </c>
      <c r="P16" s="22" t="n">
        <v>0.032955236372685</v>
      </c>
      <c r="Q16" s="22"/>
      <c r="R16" s="22" t="n">
        <v>0.0108617101045057</v>
      </c>
      <c r="S16" s="22" t="n">
        <v>0</v>
      </c>
      <c r="T16" s="22" t="n">
        <v>0.0453463535850439</v>
      </c>
      <c r="U16" s="22" t="n">
        <v>0.00492728531576483</v>
      </c>
      <c r="V16" s="22" t="n">
        <v>0.0985359433094322</v>
      </c>
      <c r="W16" s="22"/>
      <c r="X16" s="22" t="n">
        <v>0.00213698929129005</v>
      </c>
      <c r="Y16" s="22" t="n">
        <v>0</v>
      </c>
      <c r="Z16" s="22" t="n">
        <v>0</v>
      </c>
      <c r="AA16" s="22" t="n">
        <v>0.0815461406362993</v>
      </c>
      <c r="AB16" s="22" t="n">
        <v>0.117773629634709</v>
      </c>
      <c r="AC16" s="22" t="n">
        <v>0.0493007602180118</v>
      </c>
      <c r="AD16" s="22" t="n">
        <v>0.000987292843128864</v>
      </c>
      <c r="AE16" s="22"/>
      <c r="AF16" s="22" t="n">
        <v>0</v>
      </c>
      <c r="AG16" s="22" t="n">
        <v>0</v>
      </c>
      <c r="AH16" s="22" t="n">
        <v>0</v>
      </c>
      <c r="AI16" s="22" t="n">
        <v>0.0034094316273308</v>
      </c>
      <c r="AJ16" s="22" t="n">
        <v>0.177752456312682</v>
      </c>
      <c r="AK16" s="22" t="n">
        <v>0.0350695048153007</v>
      </c>
      <c r="AL16" s="22" t="n">
        <v>0</v>
      </c>
      <c r="AM16" s="22" t="n">
        <v>0.0644193640557769</v>
      </c>
      <c r="AN16" s="22" t="n">
        <v>0.00251453746769691</v>
      </c>
      <c r="AO16" s="22" t="n">
        <v>0</v>
      </c>
      <c r="AP16" s="22" t="n">
        <v>0</v>
      </c>
      <c r="AQ16" s="22"/>
      <c r="AR16" s="22" t="n">
        <v>0.076887614612658</v>
      </c>
      <c r="AS16" s="22" t="n">
        <v>0.000646327266393804</v>
      </c>
      <c r="AT16" s="22" t="n">
        <v>0.0120790217744134</v>
      </c>
    </row>
    <row r="17">
      <c r="B17" s="18"/>
    </row>
    <row r="18">
      <c r="B18" t="s">
        <v>72</v>
      </c>
    </row>
    <row r="19">
      <c r="B19" t="s">
        <v>73</v>
      </c>
    </row>
    <row r="21">
      <c r="B21"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329</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126</v>
      </c>
      <c r="D7" s="11" t="n">
        <v>32</v>
      </c>
      <c r="E7" s="11" t="n">
        <v>61</v>
      </c>
      <c r="F7" s="11" t="n">
        <v>33</v>
      </c>
      <c r="G7" s="11"/>
      <c r="H7" s="11" t="n">
        <v>16</v>
      </c>
      <c r="I7" s="11" t="n">
        <v>86</v>
      </c>
      <c r="J7" s="11"/>
      <c r="K7" s="11" t="n">
        <v>32</v>
      </c>
      <c r="L7" s="11"/>
      <c r="M7" s="11" t="n">
        <v>7</v>
      </c>
      <c r="N7" s="11" t="n">
        <v>13</v>
      </c>
      <c r="O7" s="11" t="n">
        <v>33</v>
      </c>
      <c r="P7" s="11" t="n">
        <v>73</v>
      </c>
      <c r="Q7" s="11"/>
      <c r="R7" s="11" t="n">
        <v>3</v>
      </c>
      <c r="S7" s="11" t="n">
        <v>7</v>
      </c>
      <c r="T7" s="11" t="n">
        <v>32</v>
      </c>
      <c r="U7" s="11" t="n">
        <v>53</v>
      </c>
      <c r="V7" s="11" t="n">
        <v>31</v>
      </c>
      <c r="W7" s="11"/>
      <c r="X7" s="11" t="n">
        <v>7</v>
      </c>
      <c r="Y7" s="11" t="n">
        <v>10</v>
      </c>
      <c r="Z7" s="11" t="n">
        <v>14</v>
      </c>
      <c r="AA7" s="11" t="n">
        <v>11</v>
      </c>
      <c r="AB7" s="11" t="n">
        <v>33</v>
      </c>
      <c r="AC7" s="11" t="n">
        <v>20</v>
      </c>
      <c r="AD7" s="11" t="n">
        <v>30</v>
      </c>
      <c r="AE7" s="11"/>
      <c r="AF7" s="11" t="n">
        <v>12</v>
      </c>
      <c r="AG7" s="11" t="n">
        <v>9</v>
      </c>
      <c r="AH7" s="11" t="n">
        <v>13</v>
      </c>
      <c r="AI7" s="11" t="n">
        <v>24</v>
      </c>
      <c r="AJ7" s="11" t="n">
        <v>20</v>
      </c>
      <c r="AK7" s="11" t="n">
        <v>13</v>
      </c>
      <c r="AL7" s="11" t="n">
        <v>9</v>
      </c>
      <c r="AM7" s="11" t="n">
        <v>11</v>
      </c>
      <c r="AN7" s="11" t="n">
        <v>7</v>
      </c>
      <c r="AO7" s="11" t="n">
        <v>1</v>
      </c>
      <c r="AP7" s="11" t="n">
        <v>6</v>
      </c>
      <c r="AQ7" s="11"/>
      <c r="AR7" s="11" t="n">
        <v>56</v>
      </c>
      <c r="AS7" s="11" t="n">
        <v>48</v>
      </c>
      <c r="AT7" s="11" t="n">
        <v>22</v>
      </c>
    </row>
    <row r="8" ht="30" customHeight="1">
      <c r="B8" s="12" t="s">
        <v>21</v>
      </c>
      <c r="C8" s="12" t="n">
        <v>49</v>
      </c>
      <c r="D8" s="12" t="n">
        <v>1</v>
      </c>
      <c r="E8" s="12" t="n">
        <v>26</v>
      </c>
      <c r="F8" s="12" t="n">
        <v>21</v>
      </c>
      <c r="G8" s="12"/>
      <c r="H8" s="12" t="n">
        <v>2</v>
      </c>
      <c r="I8" s="12" t="n">
        <v>28</v>
      </c>
      <c r="J8" s="12"/>
      <c r="K8" s="12" t="n">
        <v>5</v>
      </c>
      <c r="L8" s="12"/>
      <c r="M8" s="12" t="n">
        <v>35</v>
      </c>
      <c r="N8" s="12" t="n">
        <v>8</v>
      </c>
      <c r="O8" s="12" t="n">
        <v>4</v>
      </c>
      <c r="P8" s="12" t="n">
        <v>1</v>
      </c>
      <c r="Q8" s="12"/>
      <c r="R8" s="12" t="n">
        <v>5</v>
      </c>
      <c r="S8" s="12" t="n">
        <v>10</v>
      </c>
      <c r="T8" s="12" t="n">
        <v>18</v>
      </c>
      <c r="U8" s="12" t="n">
        <v>14</v>
      </c>
      <c r="V8" s="12" t="n">
        <v>2</v>
      </c>
      <c r="W8" s="12"/>
      <c r="X8" s="12" t="n">
        <v>16</v>
      </c>
      <c r="Y8" s="12" t="n">
        <v>12</v>
      </c>
      <c r="Z8" s="12" t="n">
        <v>7</v>
      </c>
      <c r="AA8" s="12" t="n">
        <v>1</v>
      </c>
      <c r="AB8" s="12" t="n">
        <v>7</v>
      </c>
      <c r="AC8" s="12" t="n">
        <v>1</v>
      </c>
      <c r="AD8" s="12" t="n">
        <v>5</v>
      </c>
      <c r="AE8" s="12"/>
      <c r="AF8" s="12" t="n">
        <v>0</v>
      </c>
      <c r="AG8" s="12" t="n">
        <v>5</v>
      </c>
      <c r="AH8" s="12" t="n">
        <v>1</v>
      </c>
      <c r="AI8" s="12" t="n">
        <v>2</v>
      </c>
      <c r="AJ8" s="12" t="n">
        <v>3</v>
      </c>
      <c r="AK8" s="12" t="n">
        <v>6</v>
      </c>
      <c r="AL8" s="12" t="n">
        <v>11</v>
      </c>
      <c r="AM8" s="12" t="n">
        <v>7</v>
      </c>
      <c r="AN8" s="12" t="n">
        <v>2</v>
      </c>
      <c r="AO8" s="12" t="n">
        <v>0</v>
      </c>
      <c r="AP8" s="12" t="n">
        <v>10</v>
      </c>
      <c r="AQ8" s="12"/>
      <c r="AR8" s="12" t="n">
        <v>23</v>
      </c>
      <c r="AS8" s="12" t="n">
        <v>18</v>
      </c>
      <c r="AT8" s="12" t="n">
        <v>7</v>
      </c>
    </row>
    <row r="9">
      <c r="B9" s="17" t="s">
        <v>315</v>
      </c>
      <c r="C9" s="16" t="n">
        <v>0.00266941491264269</v>
      </c>
      <c r="D9" s="16" t="n">
        <v>0</v>
      </c>
      <c r="E9" s="16" t="n">
        <v>0.00187683471567706</v>
      </c>
      <c r="F9" s="16" t="n">
        <v>0.00382248210887941</v>
      </c>
      <c r="G9" s="16"/>
      <c r="H9" s="16" t="n">
        <v>0</v>
      </c>
      <c r="I9" s="16" t="n">
        <v>0.0029267007254561</v>
      </c>
      <c r="J9" s="16"/>
      <c r="K9" s="16" t="n">
        <v>0</v>
      </c>
      <c r="L9" s="16"/>
      <c r="M9" s="16" t="n">
        <v>0</v>
      </c>
      <c r="N9" s="16" t="n">
        <v>0</v>
      </c>
      <c r="O9" s="16" t="n">
        <v>0.0195937560355332</v>
      </c>
      <c r="P9" s="16" t="n">
        <v>0.033971000794633</v>
      </c>
      <c r="Q9" s="16"/>
      <c r="R9" s="16" t="n">
        <v>0</v>
      </c>
      <c r="S9" s="16" t="n">
        <v>0.00789974967649423</v>
      </c>
      <c r="T9" s="16" t="n">
        <v>0</v>
      </c>
      <c r="U9" s="16" t="n">
        <v>0.00360104047208291</v>
      </c>
      <c r="V9" s="16" t="n">
        <v>0</v>
      </c>
      <c r="W9" s="16"/>
      <c r="X9" s="16" t="n">
        <v>0</v>
      </c>
      <c r="Y9" s="16" t="n">
        <v>0</v>
      </c>
      <c r="Z9" s="16" t="n">
        <v>0.00697383842291911</v>
      </c>
      <c r="AA9" s="16" t="n">
        <v>0.139265460975586</v>
      </c>
      <c r="AB9" s="16" t="n">
        <v>0</v>
      </c>
      <c r="AC9" s="16" t="n">
        <v>0</v>
      </c>
      <c r="AD9" s="16" t="n">
        <v>0</v>
      </c>
      <c r="AE9" s="16"/>
      <c r="AF9" s="16" t="n">
        <v>0</v>
      </c>
      <c r="AG9" s="16" t="n">
        <v>0</v>
      </c>
      <c r="AH9" s="16" t="n">
        <v>0</v>
      </c>
      <c r="AI9" s="16" t="n">
        <v>0</v>
      </c>
      <c r="AJ9" s="16" t="n">
        <v>0</v>
      </c>
      <c r="AK9" s="16" t="n">
        <v>0</v>
      </c>
      <c r="AL9" s="16" t="n">
        <v>0</v>
      </c>
      <c r="AM9" s="16" t="n">
        <v>0</v>
      </c>
      <c r="AN9" s="16" t="n">
        <v>0.0202323371609853</v>
      </c>
      <c r="AO9" s="16" t="n">
        <v>1</v>
      </c>
      <c r="AP9" s="16" t="n">
        <v>0</v>
      </c>
      <c r="AQ9" s="16"/>
      <c r="AR9" s="16" t="n">
        <v>0.00347830627742145</v>
      </c>
      <c r="AS9" s="16" t="n">
        <v>0</v>
      </c>
      <c r="AT9" s="16" t="n">
        <v>0.00703836119187148</v>
      </c>
    </row>
    <row r="10">
      <c r="B10" s="17" t="s">
        <v>316</v>
      </c>
      <c r="C10" s="16" t="n">
        <v>0.215204841597428</v>
      </c>
      <c r="D10" s="16" t="n">
        <v>0</v>
      </c>
      <c r="E10" s="16" t="n">
        <v>0.399569138202664</v>
      </c>
      <c r="F10" s="16" t="n">
        <v>0.00382248210887941</v>
      </c>
      <c r="G10" s="16"/>
      <c r="H10" s="16" t="n">
        <v>0.0491729604927799</v>
      </c>
      <c r="I10" s="16" t="n">
        <v>0.375039331026533</v>
      </c>
      <c r="J10" s="16"/>
      <c r="K10" s="16" t="n">
        <v>0</v>
      </c>
      <c r="L10" s="16"/>
      <c r="M10" s="16" t="n">
        <v>0.299939143210131</v>
      </c>
      <c r="N10" s="16" t="n">
        <v>0</v>
      </c>
      <c r="O10" s="16" t="n">
        <v>0.0195937560355332</v>
      </c>
      <c r="P10" s="16" t="n">
        <v>0</v>
      </c>
      <c r="Q10" s="16"/>
      <c r="R10" s="16" t="n">
        <v>0</v>
      </c>
      <c r="S10" s="16" t="n">
        <v>0</v>
      </c>
      <c r="T10" s="16" t="n">
        <v>0.288072323696846</v>
      </c>
      <c r="U10" s="16" t="n">
        <v>0.389304825335372</v>
      </c>
      <c r="V10" s="16" t="n">
        <v>0</v>
      </c>
      <c r="W10" s="16"/>
      <c r="X10" s="16" t="n">
        <v>0.330517378464522</v>
      </c>
      <c r="Y10" s="16" t="n">
        <v>0.00696649552816222</v>
      </c>
      <c r="Z10" s="16" t="n">
        <v>0.742348429868313</v>
      </c>
      <c r="AA10" s="16" t="n">
        <v>0</v>
      </c>
      <c r="AB10" s="16" t="n">
        <v>0</v>
      </c>
      <c r="AC10" s="16" t="n">
        <v>0</v>
      </c>
      <c r="AD10" s="16" t="n">
        <v>0</v>
      </c>
      <c r="AE10" s="16"/>
      <c r="AF10" s="16" t="n">
        <v>0</v>
      </c>
      <c r="AG10" s="16" t="n">
        <v>0</v>
      </c>
      <c r="AH10" s="16" t="n">
        <v>0</v>
      </c>
      <c r="AI10" s="16" t="n">
        <v>0</v>
      </c>
      <c r="AJ10" s="16" t="n">
        <v>0</v>
      </c>
      <c r="AK10" s="16" t="n">
        <v>0</v>
      </c>
      <c r="AL10" s="16" t="n">
        <v>0.910271073826321</v>
      </c>
      <c r="AM10" s="16" t="n">
        <v>0.0110025053163492</v>
      </c>
      <c r="AN10" s="16" t="n">
        <v>0</v>
      </c>
      <c r="AO10" s="16" t="n">
        <v>0</v>
      </c>
      <c r="AP10" s="16" t="n">
        <v>0</v>
      </c>
      <c r="AQ10" s="16"/>
      <c r="AR10" s="16" t="n">
        <v>0.00347830627742145</v>
      </c>
      <c r="AS10" s="16" t="n">
        <v>0.56430399616943</v>
      </c>
      <c r="AT10" s="16" t="n">
        <v>0</v>
      </c>
    </row>
    <row r="11">
      <c r="B11" s="17" t="s">
        <v>317</v>
      </c>
      <c r="C11" s="16" t="n">
        <v>0.207609792174032</v>
      </c>
      <c r="D11" s="16" t="n">
        <v>0.0651188076451031</v>
      </c>
      <c r="E11" s="16" t="n">
        <v>0.00187683471567706</v>
      </c>
      <c r="F11" s="16" t="n">
        <v>0.469501703764292</v>
      </c>
      <c r="G11" s="16"/>
      <c r="H11" s="16" t="n">
        <v>0</v>
      </c>
      <c r="I11" s="16" t="n">
        <v>0.175345503902147</v>
      </c>
      <c r="J11" s="16"/>
      <c r="K11" s="16" t="n">
        <v>0.00895377619319932</v>
      </c>
      <c r="L11" s="16"/>
      <c r="M11" s="16" t="n">
        <v>0.287492392901266</v>
      </c>
      <c r="N11" s="16" t="n">
        <v>0</v>
      </c>
      <c r="O11" s="16" t="n">
        <v>0.0195937560355332</v>
      </c>
      <c r="P11" s="16" t="n">
        <v>0.04288724334688</v>
      </c>
      <c r="Q11" s="16"/>
      <c r="R11" s="16" t="n">
        <v>0</v>
      </c>
      <c r="S11" s="16" t="n">
        <v>0.510907971732962</v>
      </c>
      <c r="T11" s="16" t="n">
        <v>0.00449606965989247</v>
      </c>
      <c r="U11" s="16" t="n">
        <v>0.351508262741723</v>
      </c>
      <c r="V11" s="16" t="n">
        <v>0.00686551439868858</v>
      </c>
      <c r="W11" s="16"/>
      <c r="X11" s="16" t="n">
        <v>0.33567590649773</v>
      </c>
      <c r="Y11" s="16" t="n">
        <v>0.413505224929509</v>
      </c>
      <c r="Z11" s="16" t="n">
        <v>0</v>
      </c>
      <c r="AA11" s="16" t="n">
        <v>0</v>
      </c>
      <c r="AB11" s="16" t="n">
        <v>0</v>
      </c>
      <c r="AC11" s="16" t="n">
        <v>0</v>
      </c>
      <c r="AD11" s="16" t="n">
        <v>0.00237268633129965</v>
      </c>
      <c r="AE11" s="16"/>
      <c r="AF11" s="16" t="n">
        <v>0.0468464988641794</v>
      </c>
      <c r="AG11" s="16" t="n">
        <v>0.956326359225489</v>
      </c>
      <c r="AH11" s="16" t="n">
        <v>0</v>
      </c>
      <c r="AI11" s="16" t="n">
        <v>0.021986645861428</v>
      </c>
      <c r="AJ11" s="16" t="n">
        <v>0</v>
      </c>
      <c r="AK11" s="16" t="n">
        <v>0</v>
      </c>
      <c r="AL11" s="16" t="n">
        <v>0.00710349766473083</v>
      </c>
      <c r="AM11" s="16" t="n">
        <v>0</v>
      </c>
      <c r="AN11" s="16" t="n">
        <v>0</v>
      </c>
      <c r="AO11" s="16" t="n">
        <v>0</v>
      </c>
      <c r="AP11" s="16" t="n">
        <v>0.513195891869226</v>
      </c>
      <c r="AQ11" s="16"/>
      <c r="AR11" s="16" t="n">
        <v>0.208393486097017</v>
      </c>
      <c r="AS11" s="16" t="n">
        <v>0.282151998084715</v>
      </c>
      <c r="AT11" s="16" t="n">
        <v>0.00703836119187148</v>
      </c>
    </row>
    <row r="12">
      <c r="B12" s="17" t="s">
        <v>318</v>
      </c>
      <c r="C12" s="16" t="n">
        <v>0.113896400821174</v>
      </c>
      <c r="D12" s="16" t="n">
        <v>0</v>
      </c>
      <c r="E12" s="16" t="n">
        <v>0.213120808648192</v>
      </c>
      <c r="F12" s="16" t="n">
        <v>0</v>
      </c>
      <c r="G12" s="16"/>
      <c r="H12" s="16" t="n">
        <v>0.235899318484803</v>
      </c>
      <c r="I12" s="16" t="n">
        <v>0</v>
      </c>
      <c r="J12" s="16"/>
      <c r="K12" s="16" t="n">
        <v>0.142726287479647</v>
      </c>
      <c r="L12" s="16"/>
      <c r="M12" s="16" t="n">
        <v>0.137522821296201</v>
      </c>
      <c r="N12" s="16" t="n">
        <v>0.0921592748215484</v>
      </c>
      <c r="O12" s="16" t="n">
        <v>0</v>
      </c>
      <c r="P12" s="16" t="n">
        <v>0</v>
      </c>
      <c r="Q12" s="16"/>
      <c r="R12" s="16" t="n">
        <v>0</v>
      </c>
      <c r="S12" s="16" t="n">
        <v>0</v>
      </c>
      <c r="T12" s="16" t="n">
        <v>0.307302044655391</v>
      </c>
      <c r="U12" s="16" t="n">
        <v>0</v>
      </c>
      <c r="V12" s="16" t="n">
        <v>0</v>
      </c>
      <c r="W12" s="16"/>
      <c r="X12" s="16" t="n">
        <v>0.0247472032438881</v>
      </c>
      <c r="Y12" s="16" t="n">
        <v>0.442732646288064</v>
      </c>
      <c r="Z12" s="16" t="n">
        <v>0</v>
      </c>
      <c r="AA12" s="16" t="n">
        <v>0</v>
      </c>
      <c r="AB12" s="16" t="n">
        <v>0</v>
      </c>
      <c r="AC12" s="16" t="n">
        <v>0</v>
      </c>
      <c r="AD12" s="16" t="n">
        <v>0</v>
      </c>
      <c r="AE12" s="16"/>
      <c r="AF12" s="16" t="n">
        <v>0</v>
      </c>
      <c r="AG12" s="16" t="n">
        <v>0</v>
      </c>
      <c r="AH12" s="16" t="n">
        <v>0</v>
      </c>
      <c r="AI12" s="16" t="n">
        <v>0</v>
      </c>
      <c r="AJ12" s="16" t="n">
        <v>0</v>
      </c>
      <c r="AK12" s="16" t="n">
        <v>0</v>
      </c>
      <c r="AL12" s="16" t="n">
        <v>0</v>
      </c>
      <c r="AM12" s="16" t="n">
        <v>0.699227936745807</v>
      </c>
      <c r="AN12" s="16" t="n">
        <v>0.161255223925366</v>
      </c>
      <c r="AO12" s="16" t="n">
        <v>0</v>
      </c>
      <c r="AP12" s="16" t="n">
        <v>0</v>
      </c>
      <c r="AQ12" s="16"/>
      <c r="AR12" s="16" t="n">
        <v>0.237738894600414</v>
      </c>
      <c r="AS12" s="16" t="n">
        <v>0</v>
      </c>
      <c r="AT12" s="16" t="n">
        <v>0</v>
      </c>
    </row>
    <row r="13">
      <c r="B13" s="17" t="s">
        <v>319</v>
      </c>
      <c r="C13" s="16" t="n">
        <v>0.012311999054055</v>
      </c>
      <c r="D13" s="16" t="n">
        <v>0.052420509253683</v>
      </c>
      <c r="E13" s="16" t="n">
        <v>0.0170132266930895</v>
      </c>
      <c r="F13" s="16" t="n">
        <v>0.00382248210887941</v>
      </c>
      <c r="G13" s="16"/>
      <c r="H13" s="16" t="n">
        <v>0.0647097927046128</v>
      </c>
      <c r="I13" s="16" t="n">
        <v>0.0173098710241226</v>
      </c>
      <c r="J13" s="16"/>
      <c r="K13" s="16" t="n">
        <v>0.0263921083652403</v>
      </c>
      <c r="L13" s="16"/>
      <c r="M13" s="16" t="n">
        <v>0</v>
      </c>
      <c r="N13" s="16" t="n">
        <v>0</v>
      </c>
      <c r="O13" s="16" t="n">
        <v>0.113839978954126</v>
      </c>
      <c r="P13" s="16" t="n">
        <v>0.0890824172484565</v>
      </c>
      <c r="Q13" s="16"/>
      <c r="R13" s="16" t="n">
        <v>0</v>
      </c>
      <c r="S13" s="16" t="n">
        <v>0.00789974967649423</v>
      </c>
      <c r="T13" s="16" t="n">
        <v>0.00419111360911015</v>
      </c>
      <c r="U13" s="16" t="n">
        <v>0.0316977429075701</v>
      </c>
      <c r="V13" s="16" t="n">
        <v>0.00686551439868858</v>
      </c>
      <c r="W13" s="16"/>
      <c r="X13" s="16" t="n">
        <v>0</v>
      </c>
      <c r="Y13" s="16" t="n">
        <v>0.00696649552816222</v>
      </c>
      <c r="Z13" s="16" t="n">
        <v>0</v>
      </c>
      <c r="AA13" s="16" t="n">
        <v>0.0679953554251735</v>
      </c>
      <c r="AB13" s="16" t="n">
        <v>0.0183206489199424</v>
      </c>
      <c r="AC13" s="16" t="n">
        <v>0.253716751334737</v>
      </c>
      <c r="AD13" s="16" t="n">
        <v>0.00733280323815304</v>
      </c>
      <c r="AE13" s="16"/>
      <c r="AF13" s="16" t="n">
        <v>0.0510864255084348</v>
      </c>
      <c r="AG13" s="16" t="n">
        <v>0.00979712367848677</v>
      </c>
      <c r="AH13" s="16" t="n">
        <v>0.0168531858752485</v>
      </c>
      <c r="AI13" s="16" t="n">
        <v>0.0730560834389431</v>
      </c>
      <c r="AJ13" s="16" t="n">
        <v>0.102422998459421</v>
      </c>
      <c r="AK13" s="16" t="n">
        <v>0</v>
      </c>
      <c r="AL13" s="16" t="n">
        <v>0.00122378955855143</v>
      </c>
      <c r="AM13" s="16" t="n">
        <v>0.00173819185683376</v>
      </c>
      <c r="AN13" s="16" t="n">
        <v>0</v>
      </c>
      <c r="AO13" s="16" t="n">
        <v>0</v>
      </c>
      <c r="AP13" s="16" t="n">
        <v>0</v>
      </c>
      <c r="AQ13" s="16"/>
      <c r="AR13" s="16" t="n">
        <v>0.00915464417515169</v>
      </c>
      <c r="AS13" s="16" t="n">
        <v>0.00151732677928148</v>
      </c>
      <c r="AT13" s="16" t="n">
        <v>0.0515901787185128</v>
      </c>
    </row>
    <row r="14">
      <c r="B14" s="17" t="s">
        <v>320</v>
      </c>
      <c r="C14" s="16" t="n">
        <v>0.127474680505189</v>
      </c>
      <c r="D14" s="16" t="n">
        <v>0.2320232638255</v>
      </c>
      <c r="E14" s="16" t="n">
        <v>0.022815702572256</v>
      </c>
      <c r="F14" s="16" t="n">
        <v>0.248668679812711</v>
      </c>
      <c r="G14" s="16"/>
      <c r="H14" s="16" t="n">
        <v>0.43101735750488</v>
      </c>
      <c r="I14" s="16" t="n">
        <v>0.196007344314492</v>
      </c>
      <c r="J14" s="16"/>
      <c r="K14" s="16" t="n">
        <v>0.0850170487740733</v>
      </c>
      <c r="L14" s="16"/>
      <c r="M14" s="16" t="n">
        <v>0.137522821296201</v>
      </c>
      <c r="N14" s="16" t="n">
        <v>0.0921592748215484</v>
      </c>
      <c r="O14" s="16" t="n">
        <v>0.113839978954126</v>
      </c>
      <c r="P14" s="16" t="n">
        <v>0.131969660595336</v>
      </c>
      <c r="Q14" s="16"/>
      <c r="R14" s="16" t="n">
        <v>0</v>
      </c>
      <c r="S14" s="16" t="n">
        <v>0.46414476524766</v>
      </c>
      <c r="T14" s="16" t="n">
        <v>0.017840379886517</v>
      </c>
      <c r="U14" s="16" t="n">
        <v>0.0794902586683721</v>
      </c>
      <c r="V14" s="16" t="n">
        <v>0.021217918925977</v>
      </c>
      <c r="W14" s="16"/>
      <c r="X14" s="16" t="n">
        <v>0.30905951179386</v>
      </c>
      <c r="Y14" s="16" t="n">
        <v>0.0334206346506673</v>
      </c>
      <c r="Z14" s="16" t="n">
        <v>0.055582697518292</v>
      </c>
      <c r="AA14" s="16" t="n">
        <v>0</v>
      </c>
      <c r="AB14" s="16" t="n">
        <v>0.0648961792735688</v>
      </c>
      <c r="AC14" s="16" t="n">
        <v>0.0876327271396799</v>
      </c>
      <c r="AD14" s="16" t="n">
        <v>0</v>
      </c>
      <c r="AE14" s="16"/>
      <c r="AF14" s="16" t="n">
        <v>0</v>
      </c>
      <c r="AG14" s="16" t="n">
        <v>0</v>
      </c>
      <c r="AH14" s="16" t="n">
        <v>0.0337063717504969</v>
      </c>
      <c r="AI14" s="16" t="n">
        <v>0.145465362713719</v>
      </c>
      <c r="AJ14" s="16" t="n">
        <v>0.0436874830677116</v>
      </c>
      <c r="AK14" s="16" t="n">
        <v>0.904274934620244</v>
      </c>
      <c r="AL14" s="16" t="n">
        <v>0.0383535566689098</v>
      </c>
      <c r="AM14" s="16" t="n">
        <v>0</v>
      </c>
      <c r="AN14" s="16" t="n">
        <v>0.0336134788615221</v>
      </c>
      <c r="AO14" s="16" t="n">
        <v>0</v>
      </c>
      <c r="AP14" s="16" t="n">
        <v>0</v>
      </c>
      <c r="AQ14" s="16"/>
      <c r="AR14" s="16" t="n">
        <v>0.247443046680642</v>
      </c>
      <c r="AS14" s="16" t="n">
        <v>0.00151732677928148</v>
      </c>
      <c r="AT14" s="16" t="n">
        <v>0.0586285399103843</v>
      </c>
    </row>
    <row r="15">
      <c r="B15" s="17" t="s">
        <v>321</v>
      </c>
      <c r="C15" s="16" t="n">
        <v>0.0318989400113782</v>
      </c>
      <c r="D15" s="16" t="n">
        <v>0.303820005295705</v>
      </c>
      <c r="E15" s="16" t="n">
        <v>0.0378474219902401</v>
      </c>
      <c r="F15" s="16" t="n">
        <v>0.00612327778484296</v>
      </c>
      <c r="G15" s="16"/>
      <c r="H15" s="16" t="n">
        <v>0.0491729604927799</v>
      </c>
      <c r="I15" s="16" t="n">
        <v>0.0219474641329728</v>
      </c>
      <c r="J15" s="16"/>
      <c r="K15" s="16" t="n">
        <v>0.165803047387379</v>
      </c>
      <c r="L15" s="16"/>
      <c r="M15" s="16" t="n">
        <v>0</v>
      </c>
      <c r="N15" s="16" t="n">
        <v>0.100500315759613</v>
      </c>
      <c r="O15" s="16" t="n">
        <v>0.113839978954126</v>
      </c>
      <c r="P15" s="16" t="n">
        <v>0.16194631053276</v>
      </c>
      <c r="Q15" s="16"/>
      <c r="R15" s="16" t="n">
        <v>0</v>
      </c>
      <c r="S15" s="16" t="n">
        <v>0</v>
      </c>
      <c r="T15" s="16" t="n">
        <v>0.0235213226328915</v>
      </c>
      <c r="U15" s="16" t="n">
        <v>0.0469438876372879</v>
      </c>
      <c r="V15" s="16" t="n">
        <v>0.263542069558188</v>
      </c>
      <c r="W15" s="16"/>
      <c r="X15" s="16" t="n">
        <v>0</v>
      </c>
      <c r="Y15" s="16" t="n">
        <v>0.0364454293046738</v>
      </c>
      <c r="Z15" s="16" t="n">
        <v>0.0577256123809514</v>
      </c>
      <c r="AA15" s="16" t="n">
        <v>0.139265460975586</v>
      </c>
      <c r="AB15" s="16" t="n">
        <v>0.0741062675406582</v>
      </c>
      <c r="AC15" s="16" t="n">
        <v>0.0334652692962551</v>
      </c>
      <c r="AD15" s="16" t="n">
        <v>0.0142148271203691</v>
      </c>
      <c r="AE15" s="16"/>
      <c r="AF15" s="16" t="n">
        <v>0</v>
      </c>
      <c r="AG15" s="16" t="n">
        <v>0.00280414521961621</v>
      </c>
      <c r="AH15" s="16" t="n">
        <v>0.0352316996525932</v>
      </c>
      <c r="AI15" s="16" t="n">
        <v>0.203161339772816</v>
      </c>
      <c r="AJ15" s="16" t="n">
        <v>0.0688663699369726</v>
      </c>
      <c r="AK15" s="16" t="n">
        <v>0.0131627292361464</v>
      </c>
      <c r="AL15" s="16" t="n">
        <v>0</v>
      </c>
      <c r="AM15" s="16" t="n">
        <v>0.0611936368802245</v>
      </c>
      <c r="AN15" s="16" t="n">
        <v>0.128067794300568</v>
      </c>
      <c r="AO15" s="16" t="n">
        <v>0</v>
      </c>
      <c r="AP15" s="16" t="n">
        <v>0</v>
      </c>
      <c r="AQ15" s="16"/>
      <c r="AR15" s="16" t="n">
        <v>0.00915464417515169</v>
      </c>
      <c r="AS15" s="16" t="n">
        <v>0.0506278274952382</v>
      </c>
      <c r="AT15" s="16" t="n">
        <v>0.0586285399103843</v>
      </c>
    </row>
    <row r="16">
      <c r="B16" s="17" t="s">
        <v>322</v>
      </c>
      <c r="C16" s="16" t="n">
        <v>0.0367401062771119</v>
      </c>
      <c r="D16" s="16" t="n">
        <v>0.0765807370400947</v>
      </c>
      <c r="E16" s="16" t="n">
        <v>0.00946967500625349</v>
      </c>
      <c r="F16" s="16" t="n">
        <v>0.0674625821422519</v>
      </c>
      <c r="G16" s="16"/>
      <c r="H16" s="16" t="n">
        <v>0</v>
      </c>
      <c r="I16" s="16" t="n">
        <v>0.060499509743413</v>
      </c>
      <c r="J16" s="16"/>
      <c r="K16" s="16" t="n">
        <v>0.211576712211428</v>
      </c>
      <c r="L16" s="16"/>
      <c r="M16" s="16" t="n">
        <v>0</v>
      </c>
      <c r="N16" s="16" t="n">
        <v>0.0963297952905809</v>
      </c>
      <c r="O16" s="16" t="n">
        <v>0.190265813971204</v>
      </c>
      <c r="P16" s="16" t="n">
        <v>0.130275691180981</v>
      </c>
      <c r="Q16" s="16"/>
      <c r="R16" s="16" t="n">
        <v>0</v>
      </c>
      <c r="S16" s="16" t="n">
        <v>0</v>
      </c>
      <c r="T16" s="16" t="n">
        <v>0.0612623090635967</v>
      </c>
      <c r="U16" s="16" t="n">
        <v>0.0467846242953382</v>
      </c>
      <c r="V16" s="16" t="n">
        <v>0.0261576996954436</v>
      </c>
      <c r="W16" s="16"/>
      <c r="X16" s="16" t="n">
        <v>0</v>
      </c>
      <c r="Y16" s="16" t="n">
        <v>0</v>
      </c>
      <c r="Z16" s="16" t="n">
        <v>0.0848342428602702</v>
      </c>
      <c r="AA16" s="16" t="n">
        <v>0</v>
      </c>
      <c r="AB16" s="16" t="n">
        <v>0.107130761014563</v>
      </c>
      <c r="AC16" s="16" t="n">
        <v>0.265189227817741</v>
      </c>
      <c r="AD16" s="16" t="n">
        <v>0.0206673625140769</v>
      </c>
      <c r="AE16" s="16"/>
      <c r="AF16" s="16" t="n">
        <v>0</v>
      </c>
      <c r="AG16" s="16" t="n">
        <v>0</v>
      </c>
      <c r="AH16" s="16" t="n">
        <v>0.424824045991479</v>
      </c>
      <c r="AI16" s="16" t="n">
        <v>0.38001390263578</v>
      </c>
      <c r="AJ16" s="16" t="n">
        <v>0.143912798774134</v>
      </c>
      <c r="AK16" s="16" t="n">
        <v>0.0109319547459122</v>
      </c>
      <c r="AL16" s="16" t="n">
        <v>0</v>
      </c>
      <c r="AM16" s="16" t="n">
        <v>0</v>
      </c>
      <c r="AN16" s="16" t="n">
        <v>0.0366557272277081</v>
      </c>
      <c r="AO16" s="16" t="n">
        <v>0</v>
      </c>
      <c r="AP16" s="16" t="n">
        <v>0</v>
      </c>
      <c r="AQ16" s="16"/>
      <c r="AR16" s="16" t="n">
        <v>0.0207144255254462</v>
      </c>
      <c r="AS16" s="16" t="n">
        <v>0.0293574808741463</v>
      </c>
      <c r="AT16" s="16" t="n">
        <v>0.110218718628897</v>
      </c>
    </row>
    <row r="17">
      <c r="B17" s="17" t="s">
        <v>323</v>
      </c>
      <c r="C17" s="16" t="n">
        <v>0.0497519772688399</v>
      </c>
      <c r="D17" s="16" t="n">
        <v>0.0435364600029335</v>
      </c>
      <c r="E17" s="16" t="n">
        <v>0.0140939492473902</v>
      </c>
      <c r="F17" s="16" t="n">
        <v>0.0938873412292438</v>
      </c>
      <c r="G17" s="16"/>
      <c r="H17" s="16" t="n">
        <v>0.0536234477314255</v>
      </c>
      <c r="I17" s="16" t="n">
        <v>0.0841882194771545</v>
      </c>
      <c r="J17" s="16"/>
      <c r="K17" s="16" t="n">
        <v>0.0566761199460031</v>
      </c>
      <c r="L17" s="16"/>
      <c r="M17" s="16" t="n">
        <v>0</v>
      </c>
      <c r="N17" s="16" t="n">
        <v>0.175564021495054</v>
      </c>
      <c r="O17" s="16" t="n">
        <v>0.199308475632335</v>
      </c>
      <c r="P17" s="16" t="n">
        <v>0.0793591941260388</v>
      </c>
      <c r="Q17" s="16"/>
      <c r="R17" s="16" t="n">
        <v>0</v>
      </c>
      <c r="S17" s="16" t="n">
        <v>0.0091477636663901</v>
      </c>
      <c r="T17" s="16" t="n">
        <v>0.0877920965093339</v>
      </c>
      <c r="U17" s="16" t="n">
        <v>0.0342680889884401</v>
      </c>
      <c r="V17" s="16" t="n">
        <v>0.149659714352204</v>
      </c>
      <c r="W17" s="16"/>
      <c r="X17" s="16" t="n">
        <v>0</v>
      </c>
      <c r="Y17" s="16" t="n">
        <v>0.0265424391200937</v>
      </c>
      <c r="Z17" s="16" t="n">
        <v>0.0379043385240103</v>
      </c>
      <c r="AA17" s="16" t="n">
        <v>0.151869932023184</v>
      </c>
      <c r="AB17" s="16" t="n">
        <v>0.235526953006943</v>
      </c>
      <c r="AC17" s="16" t="n">
        <v>0.0210406326604951</v>
      </c>
      <c r="AD17" s="16" t="n">
        <v>0.0116273965448153</v>
      </c>
      <c r="AE17" s="16"/>
      <c r="AF17" s="16" t="n">
        <v>0</v>
      </c>
      <c r="AG17" s="16" t="n">
        <v>0</v>
      </c>
      <c r="AH17" s="16" t="n">
        <v>0.23986479486862</v>
      </c>
      <c r="AI17" s="16" t="n">
        <v>0.104119518793285</v>
      </c>
      <c r="AJ17" s="16" t="n">
        <v>0.0349141259414409</v>
      </c>
      <c r="AK17" s="16" t="n">
        <v>0.0562318989211251</v>
      </c>
      <c r="AL17" s="16" t="n">
        <v>0.00774641249820472</v>
      </c>
      <c r="AM17" s="16" t="n">
        <v>0</v>
      </c>
      <c r="AN17" s="16" t="n">
        <v>0.614384513208064</v>
      </c>
      <c r="AO17" s="16" t="n">
        <v>0</v>
      </c>
      <c r="AP17" s="16" t="n">
        <v>0</v>
      </c>
      <c r="AQ17" s="16"/>
      <c r="AR17" s="16" t="n">
        <v>0.00915464417515169</v>
      </c>
      <c r="AS17" s="16" t="n">
        <v>0.0199675854543126</v>
      </c>
      <c r="AT17" s="16" t="n">
        <v>0.265320311833787</v>
      </c>
    </row>
    <row r="18">
      <c r="B18" s="17" t="s">
        <v>324</v>
      </c>
      <c r="C18" s="16" t="n">
        <v>0.0583884814739408</v>
      </c>
      <c r="D18" s="16" t="n">
        <v>0.0562347583943536</v>
      </c>
      <c r="E18" s="16" t="n">
        <v>0.0841675436917819</v>
      </c>
      <c r="F18" s="16" t="n">
        <v>0.0269325453258554</v>
      </c>
      <c r="G18" s="16"/>
      <c r="H18" s="16" t="n">
        <v>0.062094958310349</v>
      </c>
      <c r="I18" s="16" t="n">
        <v>0.0453583663739771</v>
      </c>
      <c r="J18" s="16"/>
      <c r="K18" s="16" t="n">
        <v>0.290466487117818</v>
      </c>
      <c r="L18" s="16"/>
      <c r="M18" s="16" t="n">
        <v>0</v>
      </c>
      <c r="N18" s="16" t="n">
        <v>0.267723296316602</v>
      </c>
      <c r="O18" s="16" t="n">
        <v>0.124656008749276</v>
      </c>
      <c r="P18" s="16" t="n">
        <v>0.0453881933314058</v>
      </c>
      <c r="Q18" s="16"/>
      <c r="R18" s="16" t="n">
        <v>0</v>
      </c>
      <c r="S18" s="16" t="n">
        <v>0</v>
      </c>
      <c r="T18" s="16" t="n">
        <v>0.118824613714471</v>
      </c>
      <c r="U18" s="16" t="n">
        <v>0.00283545520047988</v>
      </c>
      <c r="V18" s="16" t="n">
        <v>0.353586506719253</v>
      </c>
      <c r="W18" s="16"/>
      <c r="X18" s="16" t="n">
        <v>0</v>
      </c>
      <c r="Y18" s="16" t="n">
        <v>0.0334206346506673</v>
      </c>
      <c r="Z18" s="16" t="n">
        <v>0.0126347795080034</v>
      </c>
      <c r="AA18" s="16" t="n">
        <v>0.325741224940624</v>
      </c>
      <c r="AB18" s="16" t="n">
        <v>0.278184441966121</v>
      </c>
      <c r="AC18" s="16" t="n">
        <v>0.0885848872924361</v>
      </c>
      <c r="AD18" s="16" t="n">
        <v>0.0173914507280599</v>
      </c>
      <c r="AE18" s="16"/>
      <c r="AF18" s="16" t="n">
        <v>0.0468464988641794</v>
      </c>
      <c r="AG18" s="16" t="n">
        <v>0</v>
      </c>
      <c r="AH18" s="16" t="n">
        <v>0.232666715986313</v>
      </c>
      <c r="AI18" s="16" t="n">
        <v>0.0543625942517498</v>
      </c>
      <c r="AJ18" s="16" t="n">
        <v>0.143912798774134</v>
      </c>
      <c r="AK18" s="16" t="n">
        <v>0.0153984824765721</v>
      </c>
      <c r="AL18" s="16" t="n">
        <v>0.0340778802247312</v>
      </c>
      <c r="AM18" s="16" t="n">
        <v>0.213101230493328</v>
      </c>
      <c r="AN18" s="16" t="n">
        <v>0</v>
      </c>
      <c r="AO18" s="16" t="n">
        <v>0</v>
      </c>
      <c r="AP18" s="16" t="n">
        <v>0.00126537948929228</v>
      </c>
      <c r="AQ18" s="16"/>
      <c r="AR18" s="16" t="n">
        <v>0.0425278668610468</v>
      </c>
      <c r="AS18" s="16" t="n">
        <v>0.0199675854543126</v>
      </c>
      <c r="AT18" s="16" t="n">
        <v>0.213730133115274</v>
      </c>
    </row>
    <row r="19">
      <c r="B19" s="17" t="s">
        <v>325</v>
      </c>
      <c r="C19" s="16" t="n">
        <v>0.0361725224752417</v>
      </c>
      <c r="D19" s="16" t="n">
        <v>0.104860846357335</v>
      </c>
      <c r="E19" s="16" t="n">
        <v>0.0043855475407788</v>
      </c>
      <c r="F19" s="16" t="n">
        <v>0.070470907547755</v>
      </c>
      <c r="G19" s="16"/>
      <c r="H19" s="16" t="n">
        <v>0.00847151057892355</v>
      </c>
      <c r="I19" s="16" t="n">
        <v>0.00953188206300661</v>
      </c>
      <c r="J19" s="16"/>
      <c r="K19" s="16" t="n">
        <v>0</v>
      </c>
      <c r="L19" s="16"/>
      <c r="M19" s="16" t="n">
        <v>0</v>
      </c>
      <c r="N19" s="16" t="n">
        <v>0.175564021495054</v>
      </c>
      <c r="O19" s="16" t="n">
        <v>0.0427342483391046</v>
      </c>
      <c r="P19" s="16" t="n">
        <v>0.0704429515737918</v>
      </c>
      <c r="Q19" s="16"/>
      <c r="R19" s="16" t="n">
        <v>0</v>
      </c>
      <c r="S19" s="16" t="n">
        <v>0</v>
      </c>
      <c r="T19" s="16" t="n">
        <v>0.0821788063271442</v>
      </c>
      <c r="U19" s="16" t="n">
        <v>0.00549134393906949</v>
      </c>
      <c r="V19" s="16" t="n">
        <v>0.109134287343025</v>
      </c>
      <c r="W19" s="16"/>
      <c r="X19" s="16" t="n">
        <v>0</v>
      </c>
      <c r="Y19" s="16" t="n">
        <v>0</v>
      </c>
      <c r="Z19" s="16" t="n">
        <v>0</v>
      </c>
      <c r="AA19" s="16" t="n">
        <v>0.151869932023184</v>
      </c>
      <c r="AB19" s="16" t="n">
        <v>0.215923787085539</v>
      </c>
      <c r="AC19" s="16" t="n">
        <v>0.0936597644322141</v>
      </c>
      <c r="AD19" s="16" t="n">
        <v>0.00496011690685339</v>
      </c>
      <c r="AE19" s="16"/>
      <c r="AF19" s="16" t="n">
        <v>0.323369751181377</v>
      </c>
      <c r="AG19" s="16" t="n">
        <v>0.020321252024534</v>
      </c>
      <c r="AH19" s="16" t="n">
        <v>0.0168531858752485</v>
      </c>
      <c r="AI19" s="16" t="n">
        <v>0.0120637991595421</v>
      </c>
      <c r="AJ19" s="16" t="n">
        <v>0.453730093928688</v>
      </c>
      <c r="AK19" s="16" t="n">
        <v>0</v>
      </c>
      <c r="AL19" s="16" t="n">
        <v>0</v>
      </c>
      <c r="AM19" s="16" t="n">
        <v>0</v>
      </c>
      <c r="AN19" s="16" t="n">
        <v>0</v>
      </c>
      <c r="AO19" s="16" t="n">
        <v>0</v>
      </c>
      <c r="AP19" s="16" t="n">
        <v>0.00482111241191247</v>
      </c>
      <c r="AQ19" s="16"/>
      <c r="AR19" s="16" t="n">
        <v>0.00164852371523158</v>
      </c>
      <c r="AS19" s="16" t="n">
        <v>0.0103631244219767</v>
      </c>
      <c r="AT19" s="16" t="n">
        <v>0.220768494307146</v>
      </c>
    </row>
    <row r="20">
      <c r="B20" s="17" t="s">
        <v>326</v>
      </c>
      <c r="C20" s="16" t="n">
        <v>0.00318116348188234</v>
      </c>
      <c r="D20" s="16" t="n">
        <v>0.00888404925074953</v>
      </c>
      <c r="E20" s="16" t="n">
        <v>0.00545992758714533</v>
      </c>
      <c r="F20" s="16" t="n">
        <v>0</v>
      </c>
      <c r="G20" s="16"/>
      <c r="H20" s="16" t="n">
        <v>0</v>
      </c>
      <c r="I20" s="16" t="n">
        <v>0.00462052752900827</v>
      </c>
      <c r="J20" s="16"/>
      <c r="K20" s="16" t="n">
        <v>0.0023500644205252</v>
      </c>
      <c r="L20" s="16"/>
      <c r="M20" s="16" t="n">
        <v>0</v>
      </c>
      <c r="N20" s="16" t="n">
        <v>0</v>
      </c>
      <c r="O20" s="16" t="n">
        <v>0.0213671241695523</v>
      </c>
      <c r="P20" s="16" t="n">
        <v>0.0461951739015765</v>
      </c>
      <c r="Q20" s="16"/>
      <c r="R20" s="16" t="n">
        <v>0.017896119593776</v>
      </c>
      <c r="S20" s="16" t="n">
        <v>0</v>
      </c>
      <c r="T20" s="16" t="n">
        <v>0.00148487788644144</v>
      </c>
      <c r="U20" s="16" t="n">
        <v>0.00292099785819952</v>
      </c>
      <c r="V20" s="16" t="n">
        <v>0</v>
      </c>
      <c r="W20" s="16"/>
      <c r="X20" s="16" t="n">
        <v>0</v>
      </c>
      <c r="Y20" s="16" t="n">
        <v>0</v>
      </c>
      <c r="Z20" s="16" t="n">
        <v>0.00199606091724107</v>
      </c>
      <c r="AA20" s="16" t="n">
        <v>0</v>
      </c>
      <c r="AB20" s="16" t="n">
        <v>0</v>
      </c>
      <c r="AC20" s="16" t="n">
        <v>0.072619131771719</v>
      </c>
      <c r="AD20" s="16" t="n">
        <v>0.0097054895694527</v>
      </c>
      <c r="AE20" s="16"/>
      <c r="AF20" s="16" t="n">
        <v>0.0979329243726141</v>
      </c>
      <c r="AG20" s="16" t="n">
        <v>0.00257141470632068</v>
      </c>
      <c r="AH20" s="16" t="n">
        <v>0</v>
      </c>
      <c r="AI20" s="16" t="n">
        <v>0.00577075337273615</v>
      </c>
      <c r="AJ20" s="16" t="n">
        <v>0.0042766655587492</v>
      </c>
      <c r="AK20" s="16" t="n">
        <v>0</v>
      </c>
      <c r="AL20" s="16" t="n">
        <v>0</v>
      </c>
      <c r="AM20" s="16" t="n">
        <v>0.0119983068506239</v>
      </c>
      <c r="AN20" s="16" t="n">
        <v>0</v>
      </c>
      <c r="AO20" s="16" t="n">
        <v>0</v>
      </c>
      <c r="AP20" s="16" t="n">
        <v>0</v>
      </c>
      <c r="AQ20" s="16"/>
      <c r="AR20" s="16" t="n">
        <v>0.00164852371523158</v>
      </c>
      <c r="AS20" s="16" t="n">
        <v>0.00631955729544944</v>
      </c>
      <c r="AT20" s="16" t="n">
        <v>0</v>
      </c>
    </row>
    <row r="21">
      <c r="B21" s="17" t="s">
        <v>327</v>
      </c>
      <c r="C21" s="16" t="n">
        <v>0.103000990428847</v>
      </c>
      <c r="D21" s="16" t="n">
        <v>0.0379483975755322</v>
      </c>
      <c r="E21" s="16" t="n">
        <v>0.187229009342489</v>
      </c>
      <c r="F21" s="16" t="n">
        <v>0.00416844272778534</v>
      </c>
      <c r="G21" s="16"/>
      <c r="H21" s="16" t="n">
        <v>0.0295977670146064</v>
      </c>
      <c r="I21" s="16" t="n">
        <v>0.00520843336334821</v>
      </c>
      <c r="J21" s="16"/>
      <c r="K21" s="16" t="n">
        <v>0.0023500644205252</v>
      </c>
      <c r="L21" s="16"/>
      <c r="M21" s="16" t="n">
        <v>0.137522821296201</v>
      </c>
      <c r="N21" s="16" t="n">
        <v>0</v>
      </c>
      <c r="O21" s="16" t="n">
        <v>0.0213671241695523</v>
      </c>
      <c r="P21" s="16" t="n">
        <v>0.110949805203804</v>
      </c>
      <c r="Q21" s="16"/>
      <c r="R21" s="16" t="n">
        <v>0.982103880406224</v>
      </c>
      <c r="S21" s="16" t="n">
        <v>0</v>
      </c>
      <c r="T21" s="16" t="n">
        <v>0.00148487788644144</v>
      </c>
      <c r="U21" s="16" t="n">
        <v>0.0051534719560647</v>
      </c>
      <c r="V21" s="16" t="n">
        <v>0.0336445898240435</v>
      </c>
      <c r="W21" s="16"/>
      <c r="X21" s="16" t="n">
        <v>0</v>
      </c>
      <c r="Y21" s="16" t="n">
        <v>0</v>
      </c>
      <c r="Z21" s="16" t="n">
        <v>0</v>
      </c>
      <c r="AA21" s="16" t="n">
        <v>0.0239926336366624</v>
      </c>
      <c r="AB21" s="16" t="n">
        <v>0.00394064079510966</v>
      </c>
      <c r="AC21" s="16" t="n">
        <v>0.0840916082547228</v>
      </c>
      <c r="AD21" s="16" t="n">
        <v>0.901592888988959</v>
      </c>
      <c r="AE21" s="16"/>
      <c r="AF21" s="16" t="n">
        <v>0.331745050192346</v>
      </c>
      <c r="AG21" s="16" t="n">
        <v>0.00537555992593689</v>
      </c>
      <c r="AH21" s="16" t="n">
        <v>0</v>
      </c>
      <c r="AI21" s="16" t="n">
        <v>0</v>
      </c>
      <c r="AJ21" s="16" t="n">
        <v>0</v>
      </c>
      <c r="AK21" s="16" t="n">
        <v>0</v>
      </c>
      <c r="AL21" s="16" t="n">
        <v>0.00122378955855143</v>
      </c>
      <c r="AM21" s="16" t="n">
        <v>0</v>
      </c>
      <c r="AN21" s="16" t="n">
        <v>0.00579092531578649</v>
      </c>
      <c r="AO21" s="16" t="n">
        <v>0</v>
      </c>
      <c r="AP21" s="16" t="n">
        <v>0.480717616229569</v>
      </c>
      <c r="AQ21" s="16"/>
      <c r="AR21" s="16" t="n">
        <v>0.204915179819596</v>
      </c>
      <c r="AS21" s="16" t="n">
        <v>0.0101128742436532</v>
      </c>
      <c r="AT21" s="16" t="n">
        <v>0.00703836119187148</v>
      </c>
    </row>
    <row r="22">
      <c r="B22" s="17" t="s">
        <v>328</v>
      </c>
      <c r="C22" s="16" t="n">
        <v>0.00114834418254514</v>
      </c>
      <c r="D22" s="16" t="n">
        <v>0</v>
      </c>
      <c r="E22" s="16" t="n">
        <v>0.00107438004636652</v>
      </c>
      <c r="F22" s="16" t="n">
        <v>0.00131707333862368</v>
      </c>
      <c r="G22" s="16"/>
      <c r="H22" s="16" t="n">
        <v>0</v>
      </c>
      <c r="I22" s="16" t="n">
        <v>0.00201684632436845</v>
      </c>
      <c r="J22" s="16"/>
      <c r="K22" s="16" t="n">
        <v>0.00512552245610752</v>
      </c>
      <c r="L22" s="16"/>
      <c r="M22" s="16" t="n">
        <v>0</v>
      </c>
      <c r="N22" s="16" t="n">
        <v>0</v>
      </c>
      <c r="O22" s="16" t="n">
        <v>0</v>
      </c>
      <c r="P22" s="16" t="n">
        <v>0.0388928924896709</v>
      </c>
      <c r="Q22" s="16"/>
      <c r="R22" s="16" t="n">
        <v>0</v>
      </c>
      <c r="S22" s="16" t="n">
        <v>0</v>
      </c>
      <c r="T22" s="16" t="n">
        <v>0.0015491644719235</v>
      </c>
      <c r="U22" s="16" t="n">
        <v>0</v>
      </c>
      <c r="V22" s="16" t="n">
        <v>0.0149737802571998</v>
      </c>
      <c r="W22" s="16"/>
      <c r="X22" s="16" t="n">
        <v>0</v>
      </c>
      <c r="Y22" s="16" t="n">
        <v>0</v>
      </c>
      <c r="Z22" s="16" t="n">
        <v>0</v>
      </c>
      <c r="AA22" s="16" t="n">
        <v>0</v>
      </c>
      <c r="AB22" s="16" t="n">
        <v>0.00197032039755483</v>
      </c>
      <c r="AC22" s="16" t="n">
        <v>0</v>
      </c>
      <c r="AD22" s="16" t="n">
        <v>0.00776229172666121</v>
      </c>
      <c r="AE22" s="16"/>
      <c r="AF22" s="16" t="n">
        <v>0.10217285101687</v>
      </c>
      <c r="AG22" s="16" t="n">
        <v>0.00280414521961621</v>
      </c>
      <c r="AH22" s="16" t="n">
        <v>0</v>
      </c>
      <c r="AI22" s="16" t="n">
        <v>0</v>
      </c>
      <c r="AJ22" s="16" t="n">
        <v>0.0042766655587492</v>
      </c>
      <c r="AK22" s="16" t="n">
        <v>0</v>
      </c>
      <c r="AL22" s="16" t="n">
        <v>0</v>
      </c>
      <c r="AM22" s="16" t="n">
        <v>0</v>
      </c>
      <c r="AN22" s="16" t="n">
        <v>0</v>
      </c>
      <c r="AO22" s="16" t="n">
        <v>0</v>
      </c>
      <c r="AP22" s="16" t="n">
        <v>0</v>
      </c>
      <c r="AQ22" s="16"/>
      <c r="AR22" s="16" t="n">
        <v>0</v>
      </c>
      <c r="AS22" s="16" t="n">
        <v>0.00303465355856297</v>
      </c>
      <c r="AT22" s="16" t="n">
        <v>0</v>
      </c>
    </row>
    <row r="23">
      <c r="B23" s="17" t="s">
        <v>92</v>
      </c>
      <c r="C23" s="22" t="n">
        <v>0.00055034533569175</v>
      </c>
      <c r="D23" s="22" t="n">
        <v>0.0185721653590104</v>
      </c>
      <c r="E23" s="22" t="n">
        <v>0</v>
      </c>
      <c r="F23" s="22" t="n">
        <v>0</v>
      </c>
      <c r="G23" s="22"/>
      <c r="H23" s="22" t="n">
        <v>0.01623992668484</v>
      </c>
      <c r="I23" s="22" t="n">
        <v>0</v>
      </c>
      <c r="J23" s="22"/>
      <c r="K23" s="22" t="n">
        <v>0.00256276122805376</v>
      </c>
      <c r="L23" s="22"/>
      <c r="M23" s="22" t="n">
        <v>0</v>
      </c>
      <c r="N23" s="22" t="n">
        <v>0</v>
      </c>
      <c r="O23" s="22" t="n">
        <v>0</v>
      </c>
      <c r="P23" s="22" t="n">
        <v>0.0186394656746647</v>
      </c>
      <c r="Q23" s="22"/>
      <c r="R23" s="22" t="n">
        <v>0</v>
      </c>
      <c r="S23" s="22" t="n">
        <v>0</v>
      </c>
      <c r="T23" s="22" t="n">
        <v>0</v>
      </c>
      <c r="U23" s="22" t="n">
        <v>0</v>
      </c>
      <c r="V23" s="22" t="n">
        <v>0.0143524045272885</v>
      </c>
      <c r="W23" s="22"/>
      <c r="X23" s="22" t="n">
        <v>0</v>
      </c>
      <c r="Y23" s="22" t="n">
        <v>0</v>
      </c>
      <c r="Z23" s="22" t="n">
        <v>0</v>
      </c>
      <c r="AA23" s="22" t="n">
        <v>0</v>
      </c>
      <c r="AB23" s="22" t="n">
        <v>0</v>
      </c>
      <c r="AC23" s="22" t="n">
        <v>0</v>
      </c>
      <c r="AD23" s="22" t="n">
        <v>0.00237268633129965</v>
      </c>
      <c r="AE23" s="22"/>
      <c r="AF23" s="22" t="n">
        <v>0</v>
      </c>
      <c r="AG23" s="22" t="n">
        <v>0</v>
      </c>
      <c r="AH23" s="22" t="n">
        <v>0</v>
      </c>
      <c r="AI23" s="22" t="n">
        <v>0</v>
      </c>
      <c r="AJ23" s="22" t="n">
        <v>0</v>
      </c>
      <c r="AK23" s="22" t="n">
        <v>0</v>
      </c>
      <c r="AL23" s="22" t="n">
        <v>0</v>
      </c>
      <c r="AM23" s="22" t="n">
        <v>0.00173819185683376</v>
      </c>
      <c r="AN23" s="22" t="n">
        <v>0</v>
      </c>
      <c r="AO23" s="22" t="n">
        <v>0</v>
      </c>
      <c r="AP23" s="22" t="n">
        <v>0</v>
      </c>
      <c r="AQ23" s="22"/>
      <c r="AR23" s="22" t="n">
        <v>0.000549507905077195</v>
      </c>
      <c r="AS23" s="22" t="n">
        <v>0.000758663389640742</v>
      </c>
      <c r="AT23" s="22" t="n">
        <v>0</v>
      </c>
    </row>
    <row r="24">
      <c r="B24" s="18" t="s">
        <v>330</v>
      </c>
    </row>
    <row r="25">
      <c r="B25" t="s">
        <v>72</v>
      </c>
    </row>
    <row r="26">
      <c r="B26" t="s">
        <v>73</v>
      </c>
    </row>
    <row r="28">
      <c r="B28"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331</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121</v>
      </c>
      <c r="D7" s="11" t="n">
        <v>34</v>
      </c>
      <c r="E7" s="11" t="n">
        <v>55</v>
      </c>
      <c r="F7" s="11" t="n">
        <v>32</v>
      </c>
      <c r="G7" s="11"/>
      <c r="H7" s="11" t="n">
        <v>16</v>
      </c>
      <c r="I7" s="11" t="n">
        <v>84</v>
      </c>
      <c r="J7" s="11"/>
      <c r="K7" s="11" t="n">
        <v>37</v>
      </c>
      <c r="L7" s="11"/>
      <c r="M7" s="11" t="n">
        <v>10</v>
      </c>
      <c r="N7" s="11" t="n">
        <v>17</v>
      </c>
      <c r="O7" s="11" t="n">
        <v>35</v>
      </c>
      <c r="P7" s="11" t="n">
        <v>59</v>
      </c>
      <c r="Q7" s="11"/>
      <c r="R7" s="11" t="n">
        <v>2</v>
      </c>
      <c r="S7" s="11" t="n">
        <v>4</v>
      </c>
      <c r="T7" s="11" t="n">
        <v>37</v>
      </c>
      <c r="U7" s="11" t="n">
        <v>34</v>
      </c>
      <c r="V7" s="11" t="n">
        <v>44</v>
      </c>
      <c r="W7" s="11"/>
      <c r="X7" s="11" t="n">
        <v>7</v>
      </c>
      <c r="Y7" s="11" t="n">
        <v>6</v>
      </c>
      <c r="Z7" s="11" t="n">
        <v>11</v>
      </c>
      <c r="AA7" s="11" t="n">
        <v>16</v>
      </c>
      <c r="AB7" s="11" t="n">
        <v>33</v>
      </c>
      <c r="AC7" s="11" t="n">
        <v>15</v>
      </c>
      <c r="AD7" s="11" t="n">
        <v>30</v>
      </c>
      <c r="AE7" s="11"/>
      <c r="AF7" s="11" t="n">
        <v>17</v>
      </c>
      <c r="AG7" s="11" t="n">
        <v>9</v>
      </c>
      <c r="AH7" s="11" t="n">
        <v>14</v>
      </c>
      <c r="AI7" s="11" t="n">
        <v>16</v>
      </c>
      <c r="AJ7" s="11" t="n">
        <v>15</v>
      </c>
      <c r="AK7" s="11" t="n">
        <v>20</v>
      </c>
      <c r="AL7" s="11" t="n">
        <v>10</v>
      </c>
      <c r="AM7" s="11" t="n">
        <v>7</v>
      </c>
      <c r="AN7" s="11" t="n">
        <v>6</v>
      </c>
      <c r="AO7" s="11" t="n">
        <v>4</v>
      </c>
      <c r="AP7" s="11" t="n">
        <v>2</v>
      </c>
      <c r="AQ7" s="11"/>
      <c r="AR7" s="11" t="n">
        <v>52</v>
      </c>
      <c r="AS7" s="11" t="n">
        <v>53</v>
      </c>
      <c r="AT7" s="11" t="n">
        <v>16</v>
      </c>
    </row>
    <row r="8" ht="30" customHeight="1">
      <c r="B8" s="12" t="s">
        <v>21</v>
      </c>
      <c r="C8" s="12" t="n">
        <v>65</v>
      </c>
      <c r="D8" s="12" t="n">
        <v>3</v>
      </c>
      <c r="E8" s="12" t="n">
        <v>27</v>
      </c>
      <c r="F8" s="12" t="n">
        <v>35</v>
      </c>
      <c r="G8" s="12"/>
      <c r="H8" s="12" t="n">
        <v>1</v>
      </c>
      <c r="I8" s="12" t="n">
        <v>42</v>
      </c>
      <c r="J8" s="12"/>
      <c r="K8" s="12" t="n">
        <v>27</v>
      </c>
      <c r="L8" s="12"/>
      <c r="M8" s="12" t="n">
        <v>49</v>
      </c>
      <c r="N8" s="12" t="n">
        <v>11</v>
      </c>
      <c r="O8" s="12" t="n">
        <v>5</v>
      </c>
      <c r="P8" s="12" t="n">
        <v>1</v>
      </c>
      <c r="Q8" s="12"/>
      <c r="R8" s="12" t="n">
        <v>1</v>
      </c>
      <c r="S8" s="12" t="n">
        <v>5</v>
      </c>
      <c r="T8" s="12" t="n">
        <v>23</v>
      </c>
      <c r="U8" s="12" t="n">
        <v>14</v>
      </c>
      <c r="V8" s="12" t="n">
        <v>22</v>
      </c>
      <c r="W8" s="12"/>
      <c r="X8" s="12" t="n">
        <v>20</v>
      </c>
      <c r="Y8" s="12" t="n">
        <v>7</v>
      </c>
      <c r="Z8" s="12" t="n">
        <v>16</v>
      </c>
      <c r="AA8" s="12" t="n">
        <v>6</v>
      </c>
      <c r="AB8" s="12" t="n">
        <v>15</v>
      </c>
      <c r="AC8" s="12" t="n">
        <v>1</v>
      </c>
      <c r="AD8" s="12" t="n">
        <v>1</v>
      </c>
      <c r="AE8" s="12"/>
      <c r="AF8" s="12" t="n">
        <v>5</v>
      </c>
      <c r="AG8" s="12" t="n">
        <v>5</v>
      </c>
      <c r="AH8" s="12" t="n">
        <v>5</v>
      </c>
      <c r="AI8" s="12" t="n">
        <v>4</v>
      </c>
      <c r="AJ8" s="12" t="n">
        <v>6</v>
      </c>
      <c r="AK8" s="12" t="n">
        <v>24</v>
      </c>
      <c r="AL8" s="12" t="n">
        <v>1</v>
      </c>
      <c r="AM8" s="12" t="n">
        <v>7</v>
      </c>
      <c r="AN8" s="12" t="n">
        <v>1</v>
      </c>
      <c r="AO8" s="12" t="n">
        <v>6</v>
      </c>
      <c r="AP8" s="12" t="n">
        <v>0</v>
      </c>
      <c r="AQ8" s="12"/>
      <c r="AR8" s="12" t="n">
        <v>43</v>
      </c>
      <c r="AS8" s="12" t="n">
        <v>14</v>
      </c>
      <c r="AT8" s="12" t="n">
        <v>8</v>
      </c>
    </row>
    <row r="9">
      <c r="B9" s="17" t="s">
        <v>315</v>
      </c>
      <c r="C9" s="16" t="n">
        <v>0.073092247574542</v>
      </c>
      <c r="D9" s="16" t="n">
        <v>0</v>
      </c>
      <c r="E9" s="16" t="n">
        <v>0</v>
      </c>
      <c r="F9" s="16" t="n">
        <v>0.135602789493761</v>
      </c>
      <c r="G9" s="16"/>
      <c r="H9" s="16" t="n">
        <v>0</v>
      </c>
      <c r="I9" s="16" t="n">
        <v>0</v>
      </c>
      <c r="J9" s="16"/>
      <c r="K9" s="16" t="n">
        <v>0.180005949635082</v>
      </c>
      <c r="L9" s="16"/>
      <c r="M9" s="16" t="n">
        <v>0.0982220473851461</v>
      </c>
      <c r="N9" s="16" t="n">
        <v>0</v>
      </c>
      <c r="O9" s="16" t="n">
        <v>0</v>
      </c>
      <c r="P9" s="16" t="n">
        <v>0</v>
      </c>
      <c r="Q9" s="16"/>
      <c r="R9" s="16" t="n">
        <v>0</v>
      </c>
      <c r="S9" s="16" t="n">
        <v>0</v>
      </c>
      <c r="T9" s="16" t="n">
        <v>0</v>
      </c>
      <c r="U9" s="16" t="n">
        <v>0</v>
      </c>
      <c r="V9" s="16" t="n">
        <v>0.214051484054201</v>
      </c>
      <c r="W9" s="16"/>
      <c r="X9" s="16" t="n">
        <v>0</v>
      </c>
      <c r="Y9" s="16" t="n">
        <v>0</v>
      </c>
      <c r="Z9" s="16" t="n">
        <v>0.293839477088996</v>
      </c>
      <c r="AA9" s="16" t="n">
        <v>0</v>
      </c>
      <c r="AB9" s="16" t="n">
        <v>0</v>
      </c>
      <c r="AC9" s="16" t="n">
        <v>0</v>
      </c>
      <c r="AD9" s="16" t="n">
        <v>0</v>
      </c>
      <c r="AE9" s="16"/>
      <c r="AF9" s="16" t="n">
        <v>0</v>
      </c>
      <c r="AG9" s="16" t="n">
        <v>0</v>
      </c>
      <c r="AH9" s="16" t="n">
        <v>0</v>
      </c>
      <c r="AI9" s="16" t="n">
        <v>0</v>
      </c>
      <c r="AJ9" s="16" t="n">
        <v>0.746846092270201</v>
      </c>
      <c r="AK9" s="16" t="n">
        <v>0</v>
      </c>
      <c r="AL9" s="16" t="n">
        <v>0</v>
      </c>
      <c r="AM9" s="16" t="n">
        <v>0</v>
      </c>
      <c r="AN9" s="16" t="n">
        <v>0</v>
      </c>
      <c r="AO9" s="16" t="n">
        <v>0</v>
      </c>
      <c r="AP9" s="16" t="n">
        <v>0</v>
      </c>
      <c r="AQ9" s="16"/>
      <c r="AR9" s="16" t="n">
        <v>0.111903015594905</v>
      </c>
      <c r="AS9" s="16" t="n">
        <v>0</v>
      </c>
      <c r="AT9" s="16" t="n">
        <v>0</v>
      </c>
    </row>
    <row r="10">
      <c r="B10" s="17" t="s">
        <v>316</v>
      </c>
      <c r="C10" s="16" t="n">
        <v>0.000214321475770208</v>
      </c>
      <c r="D10" s="16" t="n">
        <v>0</v>
      </c>
      <c r="E10" s="16" t="n">
        <v>0.000521237706919509</v>
      </c>
      <c r="F10" s="16" t="n">
        <v>0</v>
      </c>
      <c r="G10" s="16"/>
      <c r="H10" s="16" t="n">
        <v>0</v>
      </c>
      <c r="I10" s="16" t="n">
        <v>0</v>
      </c>
      <c r="J10" s="16"/>
      <c r="K10" s="16" t="n">
        <v>0</v>
      </c>
      <c r="L10" s="16"/>
      <c r="M10" s="16" t="n">
        <v>0</v>
      </c>
      <c r="N10" s="16" t="n">
        <v>0</v>
      </c>
      <c r="O10" s="16" t="n">
        <v>0</v>
      </c>
      <c r="P10" s="16" t="n">
        <v>0.014376054844566</v>
      </c>
      <c r="Q10" s="16"/>
      <c r="R10" s="16" t="n">
        <v>0</v>
      </c>
      <c r="S10" s="16" t="n">
        <v>0</v>
      </c>
      <c r="T10" s="16" t="n">
        <v>0</v>
      </c>
      <c r="U10" s="16" t="n">
        <v>0.000995966238955107</v>
      </c>
      <c r="V10" s="16" t="n">
        <v>0</v>
      </c>
      <c r="W10" s="16"/>
      <c r="X10" s="16" t="n">
        <v>0</v>
      </c>
      <c r="Y10" s="16" t="n">
        <v>0</v>
      </c>
      <c r="Z10" s="16" t="n">
        <v>0</v>
      </c>
      <c r="AA10" s="16" t="n">
        <v>0.00236780835036814</v>
      </c>
      <c r="AB10" s="16" t="n">
        <v>0</v>
      </c>
      <c r="AC10" s="16" t="n">
        <v>0</v>
      </c>
      <c r="AD10" s="16" t="n">
        <v>0</v>
      </c>
      <c r="AE10" s="16"/>
      <c r="AF10" s="16" t="n">
        <v>0</v>
      </c>
      <c r="AG10" s="16" t="n">
        <v>0</v>
      </c>
      <c r="AH10" s="16" t="n">
        <v>0</v>
      </c>
      <c r="AI10" s="16" t="n">
        <v>0</v>
      </c>
      <c r="AJ10" s="16" t="n">
        <v>0</v>
      </c>
      <c r="AK10" s="16" t="n">
        <v>0</v>
      </c>
      <c r="AL10" s="16" t="n">
        <v>0.0244393366602572</v>
      </c>
      <c r="AM10" s="16" t="n">
        <v>0</v>
      </c>
      <c r="AN10" s="16" t="n">
        <v>0</v>
      </c>
      <c r="AO10" s="16" t="n">
        <v>0</v>
      </c>
      <c r="AP10" s="16" t="n">
        <v>0</v>
      </c>
      <c r="AQ10" s="16"/>
      <c r="AR10" s="16" t="n">
        <v>0</v>
      </c>
      <c r="AS10" s="16" t="n">
        <v>0.000978862861147879</v>
      </c>
      <c r="AT10" s="16" t="n">
        <v>0</v>
      </c>
    </row>
    <row r="11">
      <c r="B11" s="17" t="s">
        <v>317</v>
      </c>
      <c r="C11" s="16" t="n">
        <v>0.0766382330448919</v>
      </c>
      <c r="D11" s="16" t="n">
        <v>0.0400128241217095</v>
      </c>
      <c r="E11" s="16" t="n">
        <v>0.00377733746915263</v>
      </c>
      <c r="F11" s="16" t="n">
        <v>0.135602789493761</v>
      </c>
      <c r="G11" s="16"/>
      <c r="H11" s="16" t="n">
        <v>0</v>
      </c>
      <c r="I11" s="16" t="n">
        <v>0.117176644695639</v>
      </c>
      <c r="J11" s="16"/>
      <c r="K11" s="16" t="n">
        <v>0.00490778165978698</v>
      </c>
      <c r="L11" s="16"/>
      <c r="M11" s="16" t="n">
        <v>0.0982220473851461</v>
      </c>
      <c r="N11" s="16" t="n">
        <v>0</v>
      </c>
      <c r="O11" s="16" t="n">
        <v>0.037312026700767</v>
      </c>
      <c r="P11" s="16" t="n">
        <v>0.0634099778154313</v>
      </c>
      <c r="Q11" s="16"/>
      <c r="R11" s="16" t="n">
        <v>0</v>
      </c>
      <c r="S11" s="16" t="n">
        <v>0.872057822072257</v>
      </c>
      <c r="T11" s="16" t="n">
        <v>0.00212932267891541</v>
      </c>
      <c r="U11" s="16" t="n">
        <v>0.00630432353938698</v>
      </c>
      <c r="V11" s="16" t="n">
        <v>0.0042187104868523</v>
      </c>
      <c r="W11" s="16"/>
      <c r="X11" s="16" t="n">
        <v>0.243730042204039</v>
      </c>
      <c r="Y11" s="16" t="n">
        <v>0</v>
      </c>
      <c r="Z11" s="16" t="n">
        <v>0.00545378977133139</v>
      </c>
      <c r="AA11" s="16" t="n">
        <v>0.00217129169034935</v>
      </c>
      <c r="AB11" s="16" t="n">
        <v>0.00881034866423948</v>
      </c>
      <c r="AC11" s="16" t="n">
        <v>0</v>
      </c>
      <c r="AD11" s="16" t="n">
        <v>0</v>
      </c>
      <c r="AE11" s="16"/>
      <c r="AF11" s="16" t="n">
        <v>0</v>
      </c>
      <c r="AG11" s="16" t="n">
        <v>0.00979712367848677</v>
      </c>
      <c r="AH11" s="16" t="n">
        <v>0</v>
      </c>
      <c r="AI11" s="16" t="n">
        <v>0</v>
      </c>
      <c r="AJ11" s="16" t="n">
        <v>0.0147194842186992</v>
      </c>
      <c r="AK11" s="16" t="n">
        <v>0.201418367043373</v>
      </c>
      <c r="AL11" s="16" t="n">
        <v>0</v>
      </c>
      <c r="AM11" s="16" t="n">
        <v>0</v>
      </c>
      <c r="AN11" s="16" t="n">
        <v>0.0887310033241745</v>
      </c>
      <c r="AO11" s="16" t="n">
        <v>0</v>
      </c>
      <c r="AP11" s="16" t="n">
        <v>0</v>
      </c>
      <c r="AQ11" s="16"/>
      <c r="AR11" s="16" t="n">
        <v>0.114108496334675</v>
      </c>
      <c r="AS11" s="16" t="n">
        <v>0.00619606160931768</v>
      </c>
      <c r="AT11" s="16" t="n">
        <v>0.00585566324927706</v>
      </c>
    </row>
    <row r="12">
      <c r="B12" s="17" t="s">
        <v>318</v>
      </c>
      <c r="C12" s="16" t="n">
        <v>0.156892306571109</v>
      </c>
      <c r="D12" s="16" t="n">
        <v>0</v>
      </c>
      <c r="E12" s="16" t="n">
        <v>0.203804823730884</v>
      </c>
      <c r="F12" s="16" t="n">
        <v>0.135602789493761</v>
      </c>
      <c r="G12" s="16"/>
      <c r="H12" s="16" t="n">
        <v>0</v>
      </c>
      <c r="I12" s="16" t="n">
        <v>0.236473398847585</v>
      </c>
      <c r="J12" s="16"/>
      <c r="K12" s="16" t="n">
        <v>0</v>
      </c>
      <c r="L12" s="16"/>
      <c r="M12" s="16" t="n">
        <v>0.196444094770292</v>
      </c>
      <c r="N12" s="16" t="n">
        <v>0.0348522084536476</v>
      </c>
      <c r="O12" s="16" t="n">
        <v>0.0680023188874978</v>
      </c>
      <c r="P12" s="16" t="n">
        <v>0</v>
      </c>
      <c r="Q12" s="16"/>
      <c r="R12" s="16" t="n">
        <v>0</v>
      </c>
      <c r="S12" s="16" t="n">
        <v>0</v>
      </c>
      <c r="T12" s="16" t="n">
        <v>0.224820584779387</v>
      </c>
      <c r="U12" s="16" t="n">
        <v>0.361690613432218</v>
      </c>
      <c r="V12" s="16" t="n">
        <v>0</v>
      </c>
      <c r="W12" s="16"/>
      <c r="X12" s="16" t="n">
        <v>0.243730042204039</v>
      </c>
      <c r="Y12" s="16" t="n">
        <v>0.786858129906267</v>
      </c>
      <c r="Z12" s="16" t="n">
        <v>0</v>
      </c>
      <c r="AA12" s="16" t="n">
        <v>0.0523646871997226</v>
      </c>
      <c r="AB12" s="16" t="n">
        <v>0</v>
      </c>
      <c r="AC12" s="16" t="n">
        <v>0</v>
      </c>
      <c r="AD12" s="16" t="n">
        <v>0</v>
      </c>
      <c r="AE12" s="16"/>
      <c r="AF12" s="16" t="n">
        <v>0</v>
      </c>
      <c r="AG12" s="16" t="n">
        <v>0.956326359225489</v>
      </c>
      <c r="AH12" s="16" t="n">
        <v>0</v>
      </c>
      <c r="AI12" s="16" t="n">
        <v>0</v>
      </c>
      <c r="AJ12" s="16" t="n">
        <v>0</v>
      </c>
      <c r="AK12" s="16" t="n">
        <v>0</v>
      </c>
      <c r="AL12" s="16" t="n">
        <v>0.540482180233932</v>
      </c>
      <c r="AM12" s="16" t="n">
        <v>0.0535152799059574</v>
      </c>
      <c r="AN12" s="16" t="n">
        <v>0</v>
      </c>
      <c r="AO12" s="16" t="n">
        <v>0.798503787578858</v>
      </c>
      <c r="AP12" s="16" t="n">
        <v>0</v>
      </c>
      <c r="AQ12" s="16"/>
      <c r="AR12" s="16" t="n">
        <v>0.232942996864344</v>
      </c>
      <c r="AS12" s="16" t="n">
        <v>0</v>
      </c>
      <c r="AT12" s="16" t="n">
        <v>0.0370655090677271</v>
      </c>
    </row>
    <row r="13">
      <c r="B13" s="17" t="s">
        <v>319</v>
      </c>
      <c r="C13" s="16" t="n">
        <v>0.174486631297401</v>
      </c>
      <c r="D13" s="16" t="n">
        <v>0.0292814114528111</v>
      </c>
      <c r="E13" s="16" t="n">
        <v>0.390468503008393</v>
      </c>
      <c r="F13" s="16" t="n">
        <v>0.0231462378184167</v>
      </c>
      <c r="G13" s="16"/>
      <c r="H13" s="16" t="n">
        <v>0.0623970073451868</v>
      </c>
      <c r="I13" s="16" t="n">
        <v>0.136095395613353</v>
      </c>
      <c r="J13" s="16"/>
      <c r="K13" s="16" t="n">
        <v>0.22888123892635</v>
      </c>
      <c r="L13" s="16"/>
      <c r="M13" s="16" t="n">
        <v>0.205333857844562</v>
      </c>
      <c r="N13" s="16" t="n">
        <v>0.110865348993084</v>
      </c>
      <c r="O13" s="16" t="n">
        <v>0.0356966327239892</v>
      </c>
      <c r="P13" s="16" t="n">
        <v>0.014376054844566</v>
      </c>
      <c r="Q13" s="16"/>
      <c r="R13" s="16" t="n">
        <v>0</v>
      </c>
      <c r="S13" s="16" t="n">
        <v>0</v>
      </c>
      <c r="T13" s="16" t="n">
        <v>0.474136019757467</v>
      </c>
      <c r="U13" s="16" t="n">
        <v>0.0302439717183075</v>
      </c>
      <c r="V13" s="16" t="n">
        <v>0.00364315892048901</v>
      </c>
      <c r="W13" s="16"/>
      <c r="X13" s="16" t="n">
        <v>0</v>
      </c>
      <c r="Y13" s="16" t="n">
        <v>0.0593976936238723</v>
      </c>
      <c r="Z13" s="16" t="n">
        <v>0.614273424592009</v>
      </c>
      <c r="AA13" s="16" t="n">
        <v>0.0298557387217946</v>
      </c>
      <c r="AB13" s="16" t="n">
        <v>0.0575457558191316</v>
      </c>
      <c r="AC13" s="16" t="n">
        <v>0</v>
      </c>
      <c r="AD13" s="16" t="n">
        <v>0</v>
      </c>
      <c r="AE13" s="16"/>
      <c r="AF13" s="16" t="n">
        <v>0</v>
      </c>
      <c r="AG13" s="16" t="n">
        <v>0</v>
      </c>
      <c r="AH13" s="16" t="n">
        <v>0.886273003844467</v>
      </c>
      <c r="AI13" s="16" t="n">
        <v>0</v>
      </c>
      <c r="AJ13" s="16" t="n">
        <v>0</v>
      </c>
      <c r="AK13" s="16" t="n">
        <v>0.0378085378071914</v>
      </c>
      <c r="AL13" s="16" t="n">
        <v>0.166297689414303</v>
      </c>
      <c r="AM13" s="16" t="n">
        <v>0.714736523880957</v>
      </c>
      <c r="AN13" s="16" t="n">
        <v>0</v>
      </c>
      <c r="AO13" s="16" t="n">
        <v>0.0710993386763845</v>
      </c>
      <c r="AP13" s="16" t="n">
        <v>0</v>
      </c>
      <c r="AQ13" s="16"/>
      <c r="AR13" s="16" t="n">
        <v>0.124849162703481</v>
      </c>
      <c r="AS13" s="16" t="n">
        <v>0.424473725127057</v>
      </c>
      <c r="AT13" s="16" t="n">
        <v>0</v>
      </c>
    </row>
    <row r="14">
      <c r="B14" s="17" t="s">
        <v>320</v>
      </c>
      <c r="C14" s="16" t="n">
        <v>0.149558057035611</v>
      </c>
      <c r="D14" s="16" t="n">
        <v>0.00824932498089508</v>
      </c>
      <c r="E14" s="16" t="n">
        <v>0.00720541130956644</v>
      </c>
      <c r="F14" s="16" t="n">
        <v>0.271205578987521</v>
      </c>
      <c r="G14" s="16"/>
      <c r="H14" s="16" t="n">
        <v>0.00985757033873341</v>
      </c>
      <c r="I14" s="16" t="n">
        <v>0.230638785583568</v>
      </c>
      <c r="J14" s="16"/>
      <c r="K14" s="16" t="n">
        <v>0.0033837153108687</v>
      </c>
      <c r="L14" s="16"/>
      <c r="M14" s="16" t="n">
        <v>0.196444094770292</v>
      </c>
      <c r="N14" s="16" t="n">
        <v>0</v>
      </c>
      <c r="O14" s="16" t="n">
        <v>0.0194637103387724</v>
      </c>
      <c r="P14" s="16" t="n">
        <v>0.135290252038261</v>
      </c>
      <c r="Q14" s="16"/>
      <c r="R14" s="16" t="n">
        <v>0</v>
      </c>
      <c r="S14" s="16" t="n">
        <v>0</v>
      </c>
      <c r="T14" s="16" t="n">
        <v>0.0044166537261148</v>
      </c>
      <c r="U14" s="16" t="n">
        <v>0.00199193247791021</v>
      </c>
      <c r="V14" s="16" t="n">
        <v>0.432178755795868</v>
      </c>
      <c r="W14" s="16"/>
      <c r="X14" s="16" t="n">
        <v>0.244385394855202</v>
      </c>
      <c r="Y14" s="16" t="n">
        <v>0</v>
      </c>
      <c r="Z14" s="16" t="n">
        <v>0.00545378977133139</v>
      </c>
      <c r="AA14" s="16" t="n">
        <v>0.809885736883751</v>
      </c>
      <c r="AB14" s="16" t="n">
        <v>0.00331045117054628</v>
      </c>
      <c r="AC14" s="16" t="n">
        <v>0.0429805210867516</v>
      </c>
      <c r="AD14" s="16" t="n">
        <v>0.0152148281957424</v>
      </c>
      <c r="AE14" s="16"/>
      <c r="AF14" s="16" t="n">
        <v>0.934226545325231</v>
      </c>
      <c r="AG14" s="16" t="n">
        <v>0</v>
      </c>
      <c r="AH14" s="16" t="n">
        <v>0.00259873439964377</v>
      </c>
      <c r="AI14" s="16" t="n">
        <v>0.00316645565906382</v>
      </c>
      <c r="AJ14" s="16" t="n">
        <v>0.0215128862399726</v>
      </c>
      <c r="AK14" s="16" t="n">
        <v>0.202550550101783</v>
      </c>
      <c r="AL14" s="16" t="n">
        <v>0</v>
      </c>
      <c r="AM14" s="16" t="n">
        <v>0</v>
      </c>
      <c r="AN14" s="16" t="n">
        <v>0</v>
      </c>
      <c r="AO14" s="16" t="n">
        <v>0</v>
      </c>
      <c r="AP14" s="16" t="n">
        <v>0</v>
      </c>
      <c r="AQ14" s="16"/>
      <c r="AR14" s="16" t="n">
        <v>0.224106921212559</v>
      </c>
      <c r="AS14" s="16" t="n">
        <v>0.0110903759150571</v>
      </c>
      <c r="AT14" s="16" t="n">
        <v>0.00585566324927706</v>
      </c>
    </row>
    <row r="15">
      <c r="B15" s="17" t="s">
        <v>321</v>
      </c>
      <c r="C15" s="16" t="n">
        <v>0.0216049321024021</v>
      </c>
      <c r="D15" s="16" t="n">
        <v>0.17373119026371</v>
      </c>
      <c r="E15" s="16" t="n">
        <v>0.015508789203601</v>
      </c>
      <c r="F15" s="16" t="n">
        <v>0.0121989154671517</v>
      </c>
      <c r="G15" s="16"/>
      <c r="H15" s="16" t="n">
        <v>0.319845562483419</v>
      </c>
      <c r="I15" s="16" t="n">
        <v>0.0230563423916284</v>
      </c>
      <c r="J15" s="16"/>
      <c r="K15" s="16" t="n">
        <v>0.0339936101723721</v>
      </c>
      <c r="L15" s="16"/>
      <c r="M15" s="16" t="n">
        <v>0</v>
      </c>
      <c r="N15" s="16" t="n">
        <v>0.0697044169072953</v>
      </c>
      <c r="O15" s="16" t="n">
        <v>0.121547267973482</v>
      </c>
      <c r="P15" s="16" t="n">
        <v>0.0802906133838151</v>
      </c>
      <c r="Q15" s="16"/>
      <c r="R15" s="16" t="n">
        <v>0</v>
      </c>
      <c r="S15" s="16" t="n">
        <v>0</v>
      </c>
      <c r="T15" s="16" t="n">
        <v>0.00172720829792007</v>
      </c>
      <c r="U15" s="16" t="n">
        <v>0.0191698970792972</v>
      </c>
      <c r="V15" s="16" t="n">
        <v>0.0494109651525139</v>
      </c>
      <c r="W15" s="16"/>
      <c r="X15" s="16" t="n">
        <v>0</v>
      </c>
      <c r="Y15" s="16" t="n">
        <v>0</v>
      </c>
      <c r="Z15" s="16" t="n">
        <v>0.0248538127319717</v>
      </c>
      <c r="AA15" s="16" t="n">
        <v>0.0137439651857132</v>
      </c>
      <c r="AB15" s="16" t="n">
        <v>0.0081065430063527</v>
      </c>
      <c r="AC15" s="16" t="n">
        <v>0.0831602756740966</v>
      </c>
      <c r="AD15" s="16" t="n">
        <v>0.451579184067337</v>
      </c>
      <c r="AE15" s="16"/>
      <c r="AF15" s="16" t="n">
        <v>0</v>
      </c>
      <c r="AG15" s="16" t="n">
        <v>0.00280414521961621</v>
      </c>
      <c r="AH15" s="16" t="n">
        <v>0</v>
      </c>
      <c r="AI15" s="16" t="n">
        <v>0.00290365512872526</v>
      </c>
      <c r="AJ15" s="16" t="n">
        <v>0.0736918768433008</v>
      </c>
      <c r="AK15" s="16" t="n">
        <v>0.0204156878427318</v>
      </c>
      <c r="AL15" s="16" t="n">
        <v>0.0448219794476324</v>
      </c>
      <c r="AM15" s="16" t="n">
        <v>0.00176231523263535</v>
      </c>
      <c r="AN15" s="16" t="n">
        <v>0.0813667584896329</v>
      </c>
      <c r="AO15" s="16" t="n">
        <v>0</v>
      </c>
      <c r="AP15" s="16" t="n">
        <v>0</v>
      </c>
      <c r="AQ15" s="16"/>
      <c r="AR15" s="16" t="n">
        <v>0.0254921536138731</v>
      </c>
      <c r="AS15" s="16" t="n">
        <v>0.000978862861147879</v>
      </c>
      <c r="AT15" s="16" t="n">
        <v>0.0370655090677271</v>
      </c>
    </row>
    <row r="16">
      <c r="B16" s="17" t="s">
        <v>322</v>
      </c>
      <c r="C16" s="16" t="n">
        <v>0.118166822823804</v>
      </c>
      <c r="D16" s="16" t="n">
        <v>0.151370857728366</v>
      </c>
      <c r="E16" s="16" t="n">
        <v>0.252972774220681</v>
      </c>
      <c r="F16" s="16" t="n">
        <v>0.0122649157535576</v>
      </c>
      <c r="G16" s="16"/>
      <c r="H16" s="16" t="n">
        <v>0</v>
      </c>
      <c r="I16" s="16" t="n">
        <v>0.0151578138139767</v>
      </c>
      <c r="J16" s="16"/>
      <c r="K16" s="16" t="n">
        <v>0.252823657040111</v>
      </c>
      <c r="L16" s="16"/>
      <c r="M16" s="16" t="n">
        <v>0.107111810459416</v>
      </c>
      <c r="N16" s="16" t="n">
        <v>0.202491787162852</v>
      </c>
      <c r="O16" s="16" t="n">
        <v>0.0389274206775447</v>
      </c>
      <c r="P16" s="16" t="n">
        <v>0.0718802742228301</v>
      </c>
      <c r="Q16" s="16"/>
      <c r="R16" s="16" t="n">
        <v>0</v>
      </c>
      <c r="S16" s="16" t="n">
        <v>0</v>
      </c>
      <c r="T16" s="16" t="n">
        <v>0.0691272336124481</v>
      </c>
      <c r="U16" s="16" t="n">
        <v>0.372398450287045</v>
      </c>
      <c r="V16" s="16" t="n">
        <v>0.0401831057916853</v>
      </c>
      <c r="W16" s="16"/>
      <c r="X16" s="16" t="n">
        <v>0.0244244785326815</v>
      </c>
      <c r="Y16" s="16" t="n">
        <v>0</v>
      </c>
      <c r="Z16" s="16" t="n">
        <v>0</v>
      </c>
      <c r="AA16" s="16" t="n">
        <v>0</v>
      </c>
      <c r="AB16" s="16" t="n">
        <v>0.48719389272543</v>
      </c>
      <c r="AC16" s="16" t="n">
        <v>0.028653680724501</v>
      </c>
      <c r="AD16" s="16" t="n">
        <v>0.0152148281957424</v>
      </c>
      <c r="AE16" s="16"/>
      <c r="AF16" s="16" t="n">
        <v>0</v>
      </c>
      <c r="AG16" s="16" t="n">
        <v>0</v>
      </c>
      <c r="AH16" s="16" t="n">
        <v>0.0216470850688882</v>
      </c>
      <c r="AI16" s="16" t="n">
        <v>0.0945066466899384</v>
      </c>
      <c r="AJ16" s="16" t="n">
        <v>0</v>
      </c>
      <c r="AK16" s="16" t="n">
        <v>0.220238698654879</v>
      </c>
      <c r="AL16" s="16" t="n">
        <v>0</v>
      </c>
      <c r="AM16" s="16" t="n">
        <v>0.203893916698366</v>
      </c>
      <c r="AN16" s="16" t="n">
        <v>0</v>
      </c>
      <c r="AO16" s="16" t="n">
        <v>0.0651984368723785</v>
      </c>
      <c r="AP16" s="16" t="n">
        <v>0.644348293822307</v>
      </c>
      <c r="AQ16" s="16"/>
      <c r="AR16" s="16" t="n">
        <v>0.0182739313490675</v>
      </c>
      <c r="AS16" s="16" t="n">
        <v>0.381332094524617</v>
      </c>
      <c r="AT16" s="16" t="n">
        <v>0.177815780069881</v>
      </c>
    </row>
    <row r="17">
      <c r="B17" s="17" t="s">
        <v>323</v>
      </c>
      <c r="C17" s="16" t="n">
        <v>0.058057520926374</v>
      </c>
      <c r="D17" s="16" t="n">
        <v>0.111665823709551</v>
      </c>
      <c r="E17" s="16" t="n">
        <v>0.0241387347581959</v>
      </c>
      <c r="F17" s="16" t="n">
        <v>0.078978393810103</v>
      </c>
      <c r="G17" s="16"/>
      <c r="H17" s="16" t="n">
        <v>0.0722545776839202</v>
      </c>
      <c r="I17" s="16" t="n">
        <v>0.0786933553523495</v>
      </c>
      <c r="J17" s="16"/>
      <c r="K17" s="16" t="n">
        <v>0.0915441964369226</v>
      </c>
      <c r="L17" s="16"/>
      <c r="M17" s="16" t="n">
        <v>0</v>
      </c>
      <c r="N17" s="16" t="n">
        <v>0.205646148978923</v>
      </c>
      <c r="O17" s="16" t="n">
        <v>0.315943036764794</v>
      </c>
      <c r="P17" s="16" t="n">
        <v>0.0551179331048317</v>
      </c>
      <c r="Q17" s="16"/>
      <c r="R17" s="16" t="n">
        <v>0</v>
      </c>
      <c r="S17" s="16" t="n">
        <v>0</v>
      </c>
      <c r="T17" s="16" t="n">
        <v>0.0393807539479573</v>
      </c>
      <c r="U17" s="16" t="n">
        <v>0.184229425984297</v>
      </c>
      <c r="V17" s="16" t="n">
        <v>0.0133676840927074</v>
      </c>
      <c r="W17" s="16"/>
      <c r="X17" s="16" t="n">
        <v>0</v>
      </c>
      <c r="Y17" s="16" t="n">
        <v>0.106570935046866</v>
      </c>
      <c r="Z17" s="16" t="n">
        <v>0.0299620324049552</v>
      </c>
      <c r="AA17" s="16" t="n">
        <v>0.0137439651857132</v>
      </c>
      <c r="AB17" s="16" t="n">
        <v>0.16819924370735</v>
      </c>
      <c r="AC17" s="16" t="n">
        <v>0</v>
      </c>
      <c r="AD17" s="16" t="n">
        <v>0.0431189700376041</v>
      </c>
      <c r="AE17" s="16"/>
      <c r="AF17" s="16" t="n">
        <v>0.00249734623710848</v>
      </c>
      <c r="AG17" s="16" t="n">
        <v>0</v>
      </c>
      <c r="AH17" s="16" t="n">
        <v>0.0315339938164854</v>
      </c>
      <c r="AI17" s="16" t="n">
        <v>0.449222938806685</v>
      </c>
      <c r="AJ17" s="16" t="n">
        <v>0.0127113297780153</v>
      </c>
      <c r="AK17" s="16" t="n">
        <v>0.035556029303702</v>
      </c>
      <c r="AL17" s="16" t="n">
        <v>0</v>
      </c>
      <c r="AM17" s="16" t="n">
        <v>0</v>
      </c>
      <c r="AN17" s="16" t="n">
        <v>0.310008414543572</v>
      </c>
      <c r="AO17" s="16" t="n">
        <v>0.0651984368723785</v>
      </c>
      <c r="AP17" s="16" t="n">
        <v>0</v>
      </c>
      <c r="AQ17" s="16"/>
      <c r="AR17" s="16" t="n">
        <v>0.0154525178710938</v>
      </c>
      <c r="AS17" s="16" t="n">
        <v>0.050270513183082</v>
      </c>
      <c r="AT17" s="16" t="n">
        <v>0.289012307273063</v>
      </c>
    </row>
    <row r="18">
      <c r="B18" s="17" t="s">
        <v>324</v>
      </c>
      <c r="C18" s="16" t="n">
        <v>0.0591856764999752</v>
      </c>
      <c r="D18" s="16" t="n">
        <v>0.283689769285304</v>
      </c>
      <c r="E18" s="16" t="n">
        <v>0.0327573975199456</v>
      </c>
      <c r="F18" s="16" t="n">
        <v>0.0586019545338222</v>
      </c>
      <c r="G18" s="16"/>
      <c r="H18" s="16" t="n">
        <v>0.0722545776839202</v>
      </c>
      <c r="I18" s="16" t="n">
        <v>0.0396741261357467</v>
      </c>
      <c r="J18" s="16"/>
      <c r="K18" s="16" t="n">
        <v>0.0190454601339134</v>
      </c>
      <c r="L18" s="16"/>
      <c r="M18" s="16" t="n">
        <v>0</v>
      </c>
      <c r="N18" s="16" t="n">
        <v>0.205646148978923</v>
      </c>
      <c r="O18" s="16" t="n">
        <v>0.324180165255608</v>
      </c>
      <c r="P18" s="16" t="n">
        <v>0.0922803819549488</v>
      </c>
      <c r="Q18" s="16"/>
      <c r="R18" s="16" t="n">
        <v>1</v>
      </c>
      <c r="S18" s="16" t="n">
        <v>0.127942177927743</v>
      </c>
      <c r="T18" s="16" t="n">
        <v>0.0942406748574347</v>
      </c>
      <c r="U18" s="16" t="n">
        <v>0.0072176293895735</v>
      </c>
      <c r="V18" s="16" t="n">
        <v>0.0172884823346019</v>
      </c>
      <c r="W18" s="16"/>
      <c r="X18" s="16" t="n">
        <v>0</v>
      </c>
      <c r="Y18" s="16" t="n">
        <v>0.0471732414229941</v>
      </c>
      <c r="Z18" s="16" t="n">
        <v>0.0261636736394053</v>
      </c>
      <c r="AA18" s="16" t="n">
        <v>0.0758668067825881</v>
      </c>
      <c r="AB18" s="16" t="n">
        <v>0.155103902792933</v>
      </c>
      <c r="AC18" s="16" t="n">
        <v>0.277671749478998</v>
      </c>
      <c r="AD18" s="16" t="n">
        <v>0.116218751002008</v>
      </c>
      <c r="AE18" s="16"/>
      <c r="AF18" s="16" t="n">
        <v>0</v>
      </c>
      <c r="AG18" s="16" t="n">
        <v>0.020321252024534</v>
      </c>
      <c r="AH18" s="16" t="n">
        <v>0.0503666620786573</v>
      </c>
      <c r="AI18" s="16" t="n">
        <v>0.111353563051726</v>
      </c>
      <c r="AJ18" s="16" t="n">
        <v>0.124130364068166</v>
      </c>
      <c r="AK18" s="16" t="n">
        <v>0.0805937622029658</v>
      </c>
      <c r="AL18" s="16" t="n">
        <v>0.0448219794476324</v>
      </c>
      <c r="AM18" s="16" t="n">
        <v>0.0243296490494489</v>
      </c>
      <c r="AN18" s="16" t="n">
        <v>0.0942211978156908</v>
      </c>
      <c r="AO18" s="16" t="n">
        <v>0</v>
      </c>
      <c r="AP18" s="16" t="n">
        <v>0</v>
      </c>
      <c r="AQ18" s="16"/>
      <c r="AR18" s="16" t="n">
        <v>0.0188615587018574</v>
      </c>
      <c r="AS18" s="16" t="n">
        <v>0.0669009722887393</v>
      </c>
      <c r="AT18" s="16" t="n">
        <v>0.251946798205335</v>
      </c>
    </row>
    <row r="19">
      <c r="B19" s="17" t="s">
        <v>325</v>
      </c>
      <c r="C19" s="16" t="n">
        <v>0.0325849100732521</v>
      </c>
      <c r="D19" s="16" t="n">
        <v>0.157912938021304</v>
      </c>
      <c r="E19" s="16" t="n">
        <v>0.0601201936284368</v>
      </c>
      <c r="F19" s="16" t="n">
        <v>0</v>
      </c>
      <c r="G19" s="16"/>
      <c r="H19" s="16" t="n">
        <v>0.405225914674082</v>
      </c>
      <c r="I19" s="16" t="n">
        <v>0.00241389714389011</v>
      </c>
      <c r="J19" s="16"/>
      <c r="K19" s="16" t="n">
        <v>0.00334098949747745</v>
      </c>
      <c r="L19" s="16"/>
      <c r="M19" s="16" t="n">
        <v>0</v>
      </c>
      <c r="N19" s="16" t="n">
        <v>0.170793940525275</v>
      </c>
      <c r="O19" s="16" t="n">
        <v>0.0389274206775447</v>
      </c>
      <c r="P19" s="16" t="n">
        <v>0.0419350213969819</v>
      </c>
      <c r="Q19" s="16"/>
      <c r="R19" s="16" t="n">
        <v>0</v>
      </c>
      <c r="S19" s="16" t="n">
        <v>0</v>
      </c>
      <c r="T19" s="16" t="n">
        <v>0.0870248431195831</v>
      </c>
      <c r="U19" s="16" t="n">
        <v>0.00290523832809674</v>
      </c>
      <c r="V19" s="16" t="n">
        <v>0.00397288957167432</v>
      </c>
      <c r="W19" s="16"/>
      <c r="X19" s="16" t="n">
        <v>0</v>
      </c>
      <c r="Y19" s="16" t="n">
        <v>0</v>
      </c>
      <c r="Z19" s="16" t="n">
        <v>0</v>
      </c>
      <c r="AA19" s="16" t="n">
        <v>0</v>
      </c>
      <c r="AB19" s="16" t="n">
        <v>0.106524367841168</v>
      </c>
      <c r="AC19" s="16" t="n">
        <v>0.54006915088347</v>
      </c>
      <c r="AD19" s="16" t="n">
        <v>0.0291668991166733</v>
      </c>
      <c r="AE19" s="16"/>
      <c r="AF19" s="16" t="n">
        <v>0.0172385610640588</v>
      </c>
      <c r="AG19" s="16" t="n">
        <v>0.00280414521961621</v>
      </c>
      <c r="AH19" s="16" t="n">
        <v>0.00259873439964377</v>
      </c>
      <c r="AI19" s="16" t="n">
        <v>0.338846740663861</v>
      </c>
      <c r="AJ19" s="16" t="n">
        <v>0</v>
      </c>
      <c r="AK19" s="16" t="n">
        <v>0</v>
      </c>
      <c r="AL19" s="16" t="n">
        <v>0.154697498135986</v>
      </c>
      <c r="AM19" s="16" t="n">
        <v>0</v>
      </c>
      <c r="AN19" s="16" t="n">
        <v>0.42567262582693</v>
      </c>
      <c r="AO19" s="16" t="n">
        <v>0</v>
      </c>
      <c r="AP19" s="16" t="n">
        <v>0</v>
      </c>
      <c r="AQ19" s="16"/>
      <c r="AR19" s="16" t="n">
        <v>0.000300890022748525</v>
      </c>
      <c r="AS19" s="16" t="n">
        <v>0.0440744515737644</v>
      </c>
      <c r="AT19" s="16" t="n">
        <v>0.177815780069881</v>
      </c>
    </row>
    <row r="20">
      <c r="B20" s="17" t="s">
        <v>326</v>
      </c>
      <c r="C20" s="16" t="n">
        <v>0.0032824214542881</v>
      </c>
      <c r="D20" s="16" t="n">
        <v>0.0193378854936641</v>
      </c>
      <c r="E20" s="16" t="n">
        <v>0.00564063141556371</v>
      </c>
      <c r="F20" s="16" t="n">
        <v>0</v>
      </c>
      <c r="G20" s="16"/>
      <c r="H20" s="16" t="n">
        <v>0.0474150423173159</v>
      </c>
      <c r="I20" s="16" t="n">
        <v>0.00246850606599798</v>
      </c>
      <c r="J20" s="16"/>
      <c r="K20" s="16" t="n">
        <v>0.000484008353060286</v>
      </c>
      <c r="L20" s="16"/>
      <c r="M20" s="16" t="n">
        <v>0</v>
      </c>
      <c r="N20" s="16" t="n">
        <v>0</v>
      </c>
      <c r="O20" s="16" t="n">
        <v>0</v>
      </c>
      <c r="P20" s="16" t="n">
        <v>0.220175186272142</v>
      </c>
      <c r="Q20" s="16"/>
      <c r="R20" s="16" t="n">
        <v>0</v>
      </c>
      <c r="S20" s="16" t="n">
        <v>0</v>
      </c>
      <c r="T20" s="16" t="n">
        <v>0.00116833287379039</v>
      </c>
      <c r="U20" s="16" t="n">
        <v>0.00986465280804721</v>
      </c>
      <c r="V20" s="16" t="n">
        <v>0.00219285899903569</v>
      </c>
      <c r="W20" s="16"/>
      <c r="X20" s="16" t="n">
        <v>0</v>
      </c>
      <c r="Y20" s="16" t="n">
        <v>0</v>
      </c>
      <c r="Z20" s="16" t="n">
        <v>0</v>
      </c>
      <c r="AA20" s="16" t="n">
        <v>0</v>
      </c>
      <c r="AB20" s="16" t="n">
        <v>0.00425797272169752</v>
      </c>
      <c r="AC20" s="16" t="n">
        <v>0.0131377817899323</v>
      </c>
      <c r="AD20" s="16" t="n">
        <v>0.150696872860418</v>
      </c>
      <c r="AE20" s="16"/>
      <c r="AF20" s="16" t="n">
        <v>0.0244765897839157</v>
      </c>
      <c r="AG20" s="16" t="n">
        <v>0.00257141470632068</v>
      </c>
      <c r="AH20" s="16" t="n">
        <v>0.0023830519925712</v>
      </c>
      <c r="AI20" s="16" t="n">
        <v>0</v>
      </c>
      <c r="AJ20" s="16" t="n">
        <v>0</v>
      </c>
      <c r="AK20" s="16" t="n">
        <v>0</v>
      </c>
      <c r="AL20" s="16" t="n">
        <v>0.0244393366602572</v>
      </c>
      <c r="AM20" s="16" t="n">
        <v>0</v>
      </c>
      <c r="AN20" s="16" t="n">
        <v>0</v>
      </c>
      <c r="AO20" s="16" t="n">
        <v>0</v>
      </c>
      <c r="AP20" s="16" t="n">
        <v>0.355651706177693</v>
      </c>
      <c r="AQ20" s="16"/>
      <c r="AR20" s="16" t="n">
        <v>0.000601780045497049</v>
      </c>
      <c r="AS20" s="16" t="n">
        <v>0.00293658858344364</v>
      </c>
      <c r="AT20" s="16" t="n">
        <v>0.0175669897478312</v>
      </c>
    </row>
    <row r="21">
      <c r="B21" s="17" t="s">
        <v>327</v>
      </c>
      <c r="C21" s="16" t="n">
        <v>0.00148246268276275</v>
      </c>
      <c r="D21" s="16" t="n">
        <v>0.0129097092371485</v>
      </c>
      <c r="E21" s="16" t="n">
        <v>0.00204169061482181</v>
      </c>
      <c r="F21" s="16" t="n">
        <v>0</v>
      </c>
      <c r="G21" s="16"/>
      <c r="H21" s="16" t="n">
        <v>0.0107497474734216</v>
      </c>
      <c r="I21" s="16" t="n">
        <v>0.00197092783704533</v>
      </c>
      <c r="J21" s="16"/>
      <c r="K21" s="16" t="n">
        <v>0</v>
      </c>
      <c r="L21" s="16"/>
      <c r="M21" s="16" t="n">
        <v>0</v>
      </c>
      <c r="N21" s="16" t="n">
        <v>0</v>
      </c>
      <c r="O21" s="16" t="n">
        <v>0</v>
      </c>
      <c r="P21" s="16" t="n">
        <v>0.0994392407752459</v>
      </c>
      <c r="Q21" s="16"/>
      <c r="R21" s="16" t="n">
        <v>0</v>
      </c>
      <c r="S21" s="16" t="n">
        <v>0</v>
      </c>
      <c r="T21" s="16" t="n">
        <v>0.00121891489932141</v>
      </c>
      <c r="U21" s="16" t="n">
        <v>0.00199193247791021</v>
      </c>
      <c r="V21" s="16" t="n">
        <v>0.00183083735864965</v>
      </c>
      <c r="W21" s="16"/>
      <c r="X21" s="16" t="n">
        <v>0</v>
      </c>
      <c r="Y21" s="16" t="n">
        <v>0</v>
      </c>
      <c r="Z21" s="16" t="n">
        <v>0</v>
      </c>
      <c r="AA21" s="16" t="n">
        <v>0</v>
      </c>
      <c r="AB21" s="16" t="n">
        <v>0.000947521551151233</v>
      </c>
      <c r="AC21" s="16" t="n">
        <v>0.0143268403622505</v>
      </c>
      <c r="AD21" s="16" t="n">
        <v>0.0748113837039006</v>
      </c>
      <c r="AE21" s="16"/>
      <c r="AF21" s="16" t="n">
        <v>0.0106674653882132</v>
      </c>
      <c r="AG21" s="16" t="n">
        <v>0</v>
      </c>
      <c r="AH21" s="16" t="n">
        <v>0.00259873439964377</v>
      </c>
      <c r="AI21" s="16" t="n">
        <v>0</v>
      </c>
      <c r="AJ21" s="16" t="n">
        <v>0.00437981214096125</v>
      </c>
      <c r="AK21" s="16" t="n">
        <v>0</v>
      </c>
      <c r="AL21" s="16" t="n">
        <v>0</v>
      </c>
      <c r="AM21" s="16" t="n">
        <v>0</v>
      </c>
      <c r="AN21" s="16" t="n">
        <v>0</v>
      </c>
      <c r="AO21" s="16" t="n">
        <v>0</v>
      </c>
      <c r="AP21" s="16" t="n">
        <v>0</v>
      </c>
      <c r="AQ21" s="16"/>
      <c r="AR21" s="16" t="n">
        <v>0.000300890022748525</v>
      </c>
      <c r="AS21" s="16" t="n">
        <v>0.00587317716688727</v>
      </c>
      <c r="AT21" s="16" t="n">
        <v>0</v>
      </c>
    </row>
    <row r="22">
      <c r="B22" s="17" t="s">
        <v>328</v>
      </c>
      <c r="C22" s="16" t="n">
        <v>0.00107160737885104</v>
      </c>
      <c r="D22" s="16" t="n">
        <v>0</v>
      </c>
      <c r="E22" s="16" t="n">
        <v>0.00104247541383902</v>
      </c>
      <c r="F22" s="16" t="n">
        <v>0.00119284565438574</v>
      </c>
      <c r="G22" s="16"/>
      <c r="H22" s="16" t="n">
        <v>0</v>
      </c>
      <c r="I22" s="16" t="n">
        <v>0.00166547763113033</v>
      </c>
      <c r="J22" s="16"/>
      <c r="K22" s="16" t="n">
        <v>0.0015834431989739</v>
      </c>
      <c r="L22" s="16"/>
      <c r="M22" s="16" t="n">
        <v>0</v>
      </c>
      <c r="N22" s="16" t="n">
        <v>0</v>
      </c>
      <c r="O22" s="16" t="n">
        <v>0</v>
      </c>
      <c r="P22" s="16" t="n">
        <v>0.0718802742228301</v>
      </c>
      <c r="Q22" s="16"/>
      <c r="R22" s="16" t="n">
        <v>0</v>
      </c>
      <c r="S22" s="16" t="n">
        <v>0</v>
      </c>
      <c r="T22" s="16" t="n">
        <v>0.000609457449660705</v>
      </c>
      <c r="U22" s="16" t="n">
        <v>0.000995966238955107</v>
      </c>
      <c r="V22" s="16" t="n">
        <v>0.00188292868842953</v>
      </c>
      <c r="W22" s="16"/>
      <c r="X22" s="16" t="n">
        <v>0</v>
      </c>
      <c r="Y22" s="16" t="n">
        <v>0</v>
      </c>
      <c r="Z22" s="16" t="n">
        <v>0</v>
      </c>
      <c r="AA22" s="16" t="n">
        <v>0</v>
      </c>
      <c r="AB22" s="16" t="n">
        <v>0</v>
      </c>
      <c r="AC22" s="16" t="n">
        <v>0</v>
      </c>
      <c r="AD22" s="16" t="n">
        <v>0.0760741409787122</v>
      </c>
      <c r="AE22" s="16"/>
      <c r="AF22" s="16" t="n">
        <v>0.010893492201473</v>
      </c>
      <c r="AG22" s="16" t="n">
        <v>0.00280414521961621</v>
      </c>
      <c r="AH22" s="16" t="n">
        <v>0</v>
      </c>
      <c r="AI22" s="16" t="n">
        <v>0</v>
      </c>
      <c r="AJ22" s="16" t="n">
        <v>0</v>
      </c>
      <c r="AK22" s="16" t="n">
        <v>0</v>
      </c>
      <c r="AL22" s="16" t="n">
        <v>0</v>
      </c>
      <c r="AM22" s="16" t="n">
        <v>0</v>
      </c>
      <c r="AN22" s="16" t="n">
        <v>0</v>
      </c>
      <c r="AO22" s="16" t="n">
        <v>0</v>
      </c>
      <c r="AP22" s="16" t="n">
        <v>0</v>
      </c>
      <c r="AQ22" s="16"/>
      <c r="AR22" s="16" t="n">
        <v>0</v>
      </c>
      <c r="AS22" s="16" t="n">
        <v>0.00489431430573939</v>
      </c>
      <c r="AT22" s="16" t="n">
        <v>0</v>
      </c>
    </row>
    <row r="23">
      <c r="B23" s="17" t="s">
        <v>92</v>
      </c>
      <c r="C23" s="22" t="n">
        <v>0.0736818490589665</v>
      </c>
      <c r="D23" s="22" t="n">
        <v>0.0118382657055368</v>
      </c>
      <c r="E23" s="22" t="n">
        <v>0</v>
      </c>
      <c r="F23" s="22" t="n">
        <v>0.135602789493761</v>
      </c>
      <c r="G23" s="22"/>
      <c r="H23" s="22" t="n">
        <v>0</v>
      </c>
      <c r="I23" s="22" t="n">
        <v>0.114515328888089</v>
      </c>
      <c r="J23" s="22"/>
      <c r="K23" s="22" t="n">
        <v>0.180005949635082</v>
      </c>
      <c r="L23" s="22"/>
      <c r="M23" s="22" t="n">
        <v>0.0982220473851461</v>
      </c>
      <c r="N23" s="22" t="n">
        <v>0</v>
      </c>
      <c r="O23" s="22" t="n">
        <v>0</v>
      </c>
      <c r="P23" s="22" t="n">
        <v>0.0395487351235495</v>
      </c>
      <c r="Q23" s="22"/>
      <c r="R23" s="22" t="n">
        <v>0</v>
      </c>
      <c r="S23" s="22" t="n">
        <v>0</v>
      </c>
      <c r="T23" s="22" t="n">
        <v>0</v>
      </c>
      <c r="U23" s="22" t="n">
        <v>0</v>
      </c>
      <c r="V23" s="22" t="n">
        <v>0.215778138753291</v>
      </c>
      <c r="W23" s="22"/>
      <c r="X23" s="22" t="n">
        <v>0.243730042204039</v>
      </c>
      <c r="Y23" s="22" t="n">
        <v>0</v>
      </c>
      <c r="Z23" s="22" t="n">
        <v>0</v>
      </c>
      <c r="AA23" s="22" t="n">
        <v>0</v>
      </c>
      <c r="AB23" s="22" t="n">
        <v>0</v>
      </c>
      <c r="AC23" s="22" t="n">
        <v>0</v>
      </c>
      <c r="AD23" s="22" t="n">
        <v>0.0279041418418617</v>
      </c>
      <c r="AE23" s="22"/>
      <c r="AF23" s="22" t="n">
        <v>0</v>
      </c>
      <c r="AG23" s="22" t="n">
        <v>0.00257141470632068</v>
      </c>
      <c r="AH23" s="22" t="n">
        <v>0</v>
      </c>
      <c r="AI23" s="22" t="n">
        <v>0</v>
      </c>
      <c r="AJ23" s="22" t="n">
        <v>0.00200815444068389</v>
      </c>
      <c r="AK23" s="22" t="n">
        <v>0.201418367043373</v>
      </c>
      <c r="AL23" s="22" t="n">
        <v>0</v>
      </c>
      <c r="AM23" s="22" t="n">
        <v>0.00176231523263535</v>
      </c>
      <c r="AN23" s="22" t="n">
        <v>0</v>
      </c>
      <c r="AO23" s="22" t="n">
        <v>0</v>
      </c>
      <c r="AP23" s="22" t="n">
        <v>0</v>
      </c>
      <c r="AQ23" s="22"/>
      <c r="AR23" s="22" t="n">
        <v>0.112805685663151</v>
      </c>
      <c r="AS23" s="22" t="n">
        <v>0</v>
      </c>
      <c r="AT23" s="22" t="n">
        <v>0</v>
      </c>
    </row>
    <row r="24">
      <c r="B24" s="18" t="s">
        <v>332</v>
      </c>
    </row>
    <row r="25">
      <c r="B25" t="s">
        <v>72</v>
      </c>
    </row>
    <row r="26">
      <c r="B26" t="s">
        <v>73</v>
      </c>
    </row>
    <row r="28">
      <c r="B28"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333</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100</v>
      </c>
      <c r="D7" s="11" t="n">
        <v>26</v>
      </c>
      <c r="E7" s="11" t="n">
        <v>45</v>
      </c>
      <c r="F7" s="11" t="n">
        <v>29</v>
      </c>
      <c r="G7" s="11"/>
      <c r="H7" s="11" t="n">
        <v>11</v>
      </c>
      <c r="I7" s="11" t="n">
        <v>67</v>
      </c>
      <c r="J7" s="11"/>
      <c r="K7" s="11" t="n">
        <v>28</v>
      </c>
      <c r="L7" s="11"/>
      <c r="M7" s="11" t="n">
        <v>7</v>
      </c>
      <c r="N7" s="11" t="n">
        <v>9</v>
      </c>
      <c r="O7" s="11" t="n">
        <v>27</v>
      </c>
      <c r="P7" s="11" t="n">
        <v>57</v>
      </c>
      <c r="Q7" s="11"/>
      <c r="R7" s="11" t="n">
        <v>2</v>
      </c>
      <c r="S7" s="11" t="n">
        <v>6</v>
      </c>
      <c r="T7" s="11" t="n">
        <v>23</v>
      </c>
      <c r="U7" s="11" t="n">
        <v>34</v>
      </c>
      <c r="V7" s="11" t="n">
        <v>35</v>
      </c>
      <c r="W7" s="11"/>
      <c r="X7" s="11" t="n">
        <v>3</v>
      </c>
      <c r="Y7" s="11" t="n">
        <v>2</v>
      </c>
      <c r="Z7" s="11" t="n">
        <v>9</v>
      </c>
      <c r="AA7" s="11" t="n">
        <v>12</v>
      </c>
      <c r="AB7" s="11" t="n">
        <v>26</v>
      </c>
      <c r="AC7" s="11" t="n">
        <v>18</v>
      </c>
      <c r="AD7" s="11" t="n">
        <v>26</v>
      </c>
      <c r="AE7" s="11"/>
      <c r="AF7" s="11" t="n">
        <v>13</v>
      </c>
      <c r="AG7" s="11" t="n">
        <v>8</v>
      </c>
      <c r="AH7" s="11" t="n">
        <v>16</v>
      </c>
      <c r="AI7" s="11" t="n">
        <v>15</v>
      </c>
      <c r="AJ7" s="11" t="n">
        <v>10</v>
      </c>
      <c r="AK7" s="11" t="n">
        <v>7</v>
      </c>
      <c r="AL7" s="11" t="n">
        <v>7</v>
      </c>
      <c r="AM7" s="11" t="n">
        <v>10</v>
      </c>
      <c r="AN7" s="11" t="n">
        <v>7</v>
      </c>
      <c r="AO7" s="11" t="n">
        <v>2</v>
      </c>
      <c r="AP7" s="11" t="n">
        <v>2</v>
      </c>
      <c r="AQ7" s="11"/>
      <c r="AR7" s="11" t="n">
        <v>47</v>
      </c>
      <c r="AS7" s="11" t="n">
        <v>41</v>
      </c>
      <c r="AT7" s="11" t="n">
        <v>12</v>
      </c>
    </row>
    <row r="8" ht="30" customHeight="1">
      <c r="B8" s="12" t="s">
        <v>21</v>
      </c>
      <c r="C8" s="12" t="n">
        <v>57</v>
      </c>
      <c r="D8" s="12" t="n">
        <v>1</v>
      </c>
      <c r="E8" s="12" t="n">
        <v>19</v>
      </c>
      <c r="F8" s="12" t="n">
        <v>37</v>
      </c>
      <c r="G8" s="12"/>
      <c r="H8" s="12" t="n">
        <v>1</v>
      </c>
      <c r="I8" s="12" t="n">
        <v>24</v>
      </c>
      <c r="J8" s="12"/>
      <c r="K8" s="12" t="n">
        <v>22</v>
      </c>
      <c r="L8" s="12"/>
      <c r="M8" s="12" t="n">
        <v>48</v>
      </c>
      <c r="N8" s="12" t="n">
        <v>5</v>
      </c>
      <c r="O8" s="12" t="n">
        <v>4</v>
      </c>
      <c r="P8" s="12" t="n">
        <v>1</v>
      </c>
      <c r="Q8" s="12"/>
      <c r="R8" s="12" t="n">
        <v>0</v>
      </c>
      <c r="S8" s="12" t="n">
        <v>6</v>
      </c>
      <c r="T8" s="12" t="n">
        <v>14</v>
      </c>
      <c r="U8" s="12" t="n">
        <v>26</v>
      </c>
      <c r="V8" s="12" t="n">
        <v>11</v>
      </c>
      <c r="W8" s="12"/>
      <c r="X8" s="12" t="n">
        <v>24</v>
      </c>
      <c r="Y8" s="12" t="n">
        <v>0</v>
      </c>
      <c r="Z8" s="12" t="n">
        <v>11</v>
      </c>
      <c r="AA8" s="12" t="n">
        <v>16</v>
      </c>
      <c r="AB8" s="12" t="n">
        <v>3</v>
      </c>
      <c r="AC8" s="12" t="n">
        <v>1</v>
      </c>
      <c r="AD8" s="12" t="n">
        <v>1</v>
      </c>
      <c r="AE8" s="12"/>
      <c r="AF8" s="12" t="n">
        <v>5</v>
      </c>
      <c r="AG8" s="12" t="n">
        <v>0</v>
      </c>
      <c r="AH8" s="12" t="n">
        <v>1</v>
      </c>
      <c r="AI8" s="12" t="n">
        <v>1</v>
      </c>
      <c r="AJ8" s="12" t="n">
        <v>1</v>
      </c>
      <c r="AK8" s="12" t="n">
        <v>7</v>
      </c>
      <c r="AL8" s="12" t="n">
        <v>5</v>
      </c>
      <c r="AM8" s="12" t="n">
        <v>34</v>
      </c>
      <c r="AN8" s="12" t="n">
        <v>2</v>
      </c>
      <c r="AO8" s="12" t="n">
        <v>0</v>
      </c>
      <c r="AP8" s="12" t="n">
        <v>0</v>
      </c>
      <c r="AQ8" s="12"/>
      <c r="AR8" s="12" t="n">
        <v>23</v>
      </c>
      <c r="AS8" s="12" t="n">
        <v>12</v>
      </c>
      <c r="AT8" s="12" t="n">
        <v>22</v>
      </c>
    </row>
    <row r="9">
      <c r="B9" s="17" t="s">
        <v>315</v>
      </c>
      <c r="C9" s="16" t="n">
        <v>0.109625323095296</v>
      </c>
      <c r="D9" s="16" t="n">
        <v>0</v>
      </c>
      <c r="E9" s="16" t="n">
        <v>0.252528371355124</v>
      </c>
      <c r="F9" s="16" t="n">
        <v>0.0403602356356823</v>
      </c>
      <c r="G9" s="16"/>
      <c r="H9" s="16" t="n">
        <v>0</v>
      </c>
      <c r="I9" s="16" t="n">
        <v>0.199235588702864</v>
      </c>
      <c r="J9" s="16"/>
      <c r="K9" s="16" t="n">
        <v>0.213684892952218</v>
      </c>
      <c r="L9" s="16"/>
      <c r="M9" s="16" t="n">
        <v>0.100089813766268</v>
      </c>
      <c r="N9" s="16" t="n">
        <v>0.317738687937879</v>
      </c>
      <c r="O9" s="16" t="n">
        <v>0</v>
      </c>
      <c r="P9" s="16" t="n">
        <v>0</v>
      </c>
      <c r="Q9" s="16"/>
      <c r="R9" s="16" t="n">
        <v>0</v>
      </c>
      <c r="S9" s="16" t="n">
        <v>0</v>
      </c>
      <c r="T9" s="16" t="n">
        <v>0.102500898790194</v>
      </c>
      <c r="U9" s="16" t="n">
        <v>0</v>
      </c>
      <c r="V9" s="16" t="n">
        <v>0.436834701915347</v>
      </c>
      <c r="W9" s="16"/>
      <c r="X9" s="16" t="n">
        <v>0.0607467593646762</v>
      </c>
      <c r="Y9" s="16" t="n">
        <v>0</v>
      </c>
      <c r="Z9" s="16" t="n">
        <v>0</v>
      </c>
      <c r="AA9" s="16" t="n">
        <v>0.298583159977709</v>
      </c>
      <c r="AB9" s="16" t="n">
        <v>0</v>
      </c>
      <c r="AC9" s="16" t="n">
        <v>0</v>
      </c>
      <c r="AD9" s="16" t="n">
        <v>0</v>
      </c>
      <c r="AE9" s="16"/>
      <c r="AF9" s="16" t="n">
        <v>0</v>
      </c>
      <c r="AG9" s="16" t="n">
        <v>0</v>
      </c>
      <c r="AH9" s="16" t="n">
        <v>0</v>
      </c>
      <c r="AI9" s="16" t="n">
        <v>0</v>
      </c>
      <c r="AJ9" s="16" t="n">
        <v>0</v>
      </c>
      <c r="AK9" s="16" t="n">
        <v>0.212183179892829</v>
      </c>
      <c r="AL9" s="16" t="n">
        <v>0</v>
      </c>
      <c r="AM9" s="16" t="n">
        <v>0.140059370328967</v>
      </c>
      <c r="AN9" s="16" t="n">
        <v>0</v>
      </c>
      <c r="AO9" s="16" t="n">
        <v>0</v>
      </c>
      <c r="AP9" s="16" t="n">
        <v>0</v>
      </c>
      <c r="AQ9" s="16"/>
      <c r="AR9" s="16" t="n">
        <v>0.210023769243316</v>
      </c>
      <c r="AS9" s="16" t="n">
        <v>0</v>
      </c>
      <c r="AT9" s="16" t="n">
        <v>0.0675437449993971</v>
      </c>
    </row>
    <row r="10">
      <c r="B10" s="17" t="s">
        <v>316</v>
      </c>
      <c r="C10" s="16" t="n">
        <v>0.000245172981765371</v>
      </c>
      <c r="D10" s="16" t="n">
        <v>0</v>
      </c>
      <c r="E10" s="16" t="n">
        <v>0.000740465029037197</v>
      </c>
      <c r="F10" s="16" t="n">
        <v>0</v>
      </c>
      <c r="G10" s="16"/>
      <c r="H10" s="16" t="n">
        <v>0</v>
      </c>
      <c r="I10" s="16" t="n">
        <v>0.000584199649260978</v>
      </c>
      <c r="J10" s="16"/>
      <c r="K10" s="16" t="n">
        <v>0.000626567975770791</v>
      </c>
      <c r="L10" s="16"/>
      <c r="M10" s="16" t="n">
        <v>0</v>
      </c>
      <c r="N10" s="16" t="n">
        <v>0</v>
      </c>
      <c r="O10" s="16" t="n">
        <v>0</v>
      </c>
      <c r="P10" s="16" t="n">
        <v>0.0160239662383668</v>
      </c>
      <c r="Q10" s="16"/>
      <c r="R10" s="16" t="n">
        <v>0</v>
      </c>
      <c r="S10" s="16" t="n">
        <v>0</v>
      </c>
      <c r="T10" s="16" t="n">
        <v>0</v>
      </c>
      <c r="U10" s="16" t="n">
        <v>0</v>
      </c>
      <c r="V10" s="16" t="n">
        <v>0.00128088902843843</v>
      </c>
      <c r="W10" s="16"/>
      <c r="X10" s="16" t="n">
        <v>0</v>
      </c>
      <c r="Y10" s="16" t="n">
        <v>0</v>
      </c>
      <c r="Z10" s="16" t="n">
        <v>0</v>
      </c>
      <c r="AA10" s="16" t="n">
        <v>0</v>
      </c>
      <c r="AB10" s="16" t="n">
        <v>0</v>
      </c>
      <c r="AC10" s="16" t="n">
        <v>0</v>
      </c>
      <c r="AD10" s="16" t="n">
        <v>0.0247782908369401</v>
      </c>
      <c r="AE10" s="16"/>
      <c r="AF10" s="16" t="n">
        <v>0</v>
      </c>
      <c r="AG10" s="16" t="n">
        <v>0</v>
      </c>
      <c r="AH10" s="16" t="n">
        <v>0</v>
      </c>
      <c r="AI10" s="16" t="n">
        <v>0</v>
      </c>
      <c r="AJ10" s="16" t="n">
        <v>0.0133863815709293</v>
      </c>
      <c r="AK10" s="16" t="n">
        <v>0</v>
      </c>
      <c r="AL10" s="16" t="n">
        <v>0</v>
      </c>
      <c r="AM10" s="16" t="n">
        <v>0</v>
      </c>
      <c r="AN10" s="16" t="n">
        <v>0</v>
      </c>
      <c r="AO10" s="16" t="n">
        <v>0</v>
      </c>
      <c r="AP10" s="16" t="n">
        <v>0</v>
      </c>
      <c r="AQ10" s="16"/>
      <c r="AR10" s="16" t="n">
        <v>0</v>
      </c>
      <c r="AS10" s="16" t="n">
        <v>0.00113098480112502</v>
      </c>
      <c r="AT10" s="16" t="n">
        <v>0</v>
      </c>
    </row>
    <row r="11">
      <c r="B11" s="17" t="s">
        <v>317</v>
      </c>
      <c r="C11" s="16" t="n">
        <v>0.167452529986817</v>
      </c>
      <c r="D11" s="16" t="n">
        <v>0.00921012634556746</v>
      </c>
      <c r="E11" s="16" t="n">
        <v>0</v>
      </c>
      <c r="F11" s="16" t="n">
        <v>0.259475894847453</v>
      </c>
      <c r="G11" s="16"/>
      <c r="H11" s="16" t="n">
        <v>0</v>
      </c>
      <c r="I11" s="16" t="n">
        <v>0.399006891304933</v>
      </c>
      <c r="J11" s="16"/>
      <c r="K11" s="16" t="n">
        <v>0.213684892952218</v>
      </c>
      <c r="L11" s="16"/>
      <c r="M11" s="16" t="n">
        <v>0.200179627532537</v>
      </c>
      <c r="N11" s="16" t="n">
        <v>0</v>
      </c>
      <c r="O11" s="16" t="n">
        <v>0</v>
      </c>
      <c r="P11" s="16" t="n">
        <v>0.0146940544129743</v>
      </c>
      <c r="Q11" s="16"/>
      <c r="R11" s="16" t="n">
        <v>0</v>
      </c>
      <c r="S11" s="16" t="n">
        <v>0</v>
      </c>
      <c r="T11" s="16" t="n">
        <v>0.329489062902544</v>
      </c>
      <c r="U11" s="16" t="n">
        <v>0.186630369954854</v>
      </c>
      <c r="V11" s="16" t="n">
        <v>0.00117458142390434</v>
      </c>
      <c r="W11" s="16"/>
      <c r="X11" s="16" t="n">
        <v>0.195270412783428</v>
      </c>
      <c r="Y11" s="16" t="n">
        <v>0</v>
      </c>
      <c r="Z11" s="16" t="n">
        <v>0.425129266612237</v>
      </c>
      <c r="AA11" s="16" t="n">
        <v>0</v>
      </c>
      <c r="AB11" s="16" t="n">
        <v>0</v>
      </c>
      <c r="AC11" s="16" t="n">
        <v>0</v>
      </c>
      <c r="AD11" s="16" t="n">
        <v>0.0227218123404889</v>
      </c>
      <c r="AE11" s="16"/>
      <c r="AF11" s="16" t="n">
        <v>0.00259928446748226</v>
      </c>
      <c r="AG11" s="16" t="n">
        <v>0</v>
      </c>
      <c r="AH11" s="16" t="n">
        <v>0</v>
      </c>
      <c r="AI11" s="16" t="n">
        <v>0</v>
      </c>
      <c r="AJ11" s="16" t="n">
        <v>0</v>
      </c>
      <c r="AK11" s="16" t="n">
        <v>0.682062673905631</v>
      </c>
      <c r="AL11" s="16" t="n">
        <v>0.876848145881425</v>
      </c>
      <c r="AM11" s="16" t="n">
        <v>0</v>
      </c>
      <c r="AN11" s="16" t="n">
        <v>0</v>
      </c>
      <c r="AO11" s="16" t="n">
        <v>0</v>
      </c>
      <c r="AP11" s="16" t="n">
        <v>0</v>
      </c>
      <c r="AQ11" s="16"/>
      <c r="AR11" s="16" t="n">
        <v>0.420612260146449</v>
      </c>
      <c r="AS11" s="16" t="n">
        <v>0</v>
      </c>
      <c r="AT11" s="16" t="n">
        <v>0</v>
      </c>
    </row>
    <row r="12">
      <c r="B12" s="17" t="s">
        <v>318</v>
      </c>
      <c r="C12" s="16" t="n">
        <v>0.325789018473528</v>
      </c>
      <c r="D12" s="16" t="n">
        <v>0</v>
      </c>
      <c r="E12" s="16" t="n">
        <v>0.0218030760109195</v>
      </c>
      <c r="F12" s="16" t="n">
        <v>0.494303277327818</v>
      </c>
      <c r="G12" s="16"/>
      <c r="H12" s="16" t="n">
        <v>0</v>
      </c>
      <c r="I12" s="16" t="n">
        <v>0.0172018243386208</v>
      </c>
      <c r="J12" s="16"/>
      <c r="K12" s="16" t="n">
        <v>0.000626567975770791</v>
      </c>
      <c r="L12" s="16"/>
      <c r="M12" s="16" t="n">
        <v>0.381343500141961</v>
      </c>
      <c r="N12" s="16" t="n">
        <v>0</v>
      </c>
      <c r="O12" s="16" t="n">
        <v>0.103399265498875</v>
      </c>
      <c r="P12" s="16" t="n">
        <v>0.0160239662383668</v>
      </c>
      <c r="Q12" s="16"/>
      <c r="R12" s="16" t="n">
        <v>0</v>
      </c>
      <c r="S12" s="16" t="n">
        <v>0</v>
      </c>
      <c r="T12" s="16" t="n">
        <v>0</v>
      </c>
      <c r="U12" s="16" t="n">
        <v>0.726630413970285</v>
      </c>
      <c r="V12" s="16" t="n">
        <v>0.00128088902843843</v>
      </c>
      <c r="W12" s="16"/>
      <c r="X12" s="16" t="n">
        <v>0.743982827851896</v>
      </c>
      <c r="Y12" s="16" t="n">
        <v>0</v>
      </c>
      <c r="Z12" s="16" t="n">
        <v>0</v>
      </c>
      <c r="AA12" s="16" t="n">
        <v>0</v>
      </c>
      <c r="AB12" s="16" t="n">
        <v>0</v>
      </c>
      <c r="AC12" s="16" t="n">
        <v>0.305408841645484</v>
      </c>
      <c r="AD12" s="16" t="n">
        <v>0</v>
      </c>
      <c r="AE12" s="16"/>
      <c r="AF12" s="16" t="n">
        <v>0</v>
      </c>
      <c r="AG12" s="16" t="n">
        <v>0</v>
      </c>
      <c r="AH12" s="16" t="n">
        <v>0.0116892665088249</v>
      </c>
      <c r="AI12" s="16" t="n">
        <v>0.0918498513349996</v>
      </c>
      <c r="AJ12" s="16" t="n">
        <v>0.296043251806618</v>
      </c>
      <c r="AK12" s="16" t="n">
        <v>0</v>
      </c>
      <c r="AL12" s="16" t="n">
        <v>0</v>
      </c>
      <c r="AM12" s="16" t="n">
        <v>0.533628033654386</v>
      </c>
      <c r="AN12" s="16" t="n">
        <v>0</v>
      </c>
      <c r="AO12" s="16" t="n">
        <v>0</v>
      </c>
      <c r="AP12" s="16" t="n">
        <v>0</v>
      </c>
      <c r="AQ12" s="16"/>
      <c r="AR12" s="16" t="n">
        <v>0</v>
      </c>
      <c r="AS12" s="16" t="n">
        <v>0.00828995648665296</v>
      </c>
      <c r="AT12" s="16" t="n">
        <v>0.841306864175867</v>
      </c>
    </row>
    <row r="13">
      <c r="B13" s="17" t="s">
        <v>319</v>
      </c>
      <c r="C13" s="16" t="n">
        <v>0.0874000657908397</v>
      </c>
      <c r="D13" s="16" t="n">
        <v>0.00921012634556746</v>
      </c>
      <c r="E13" s="16" t="n">
        <v>0.0100770020997522</v>
      </c>
      <c r="F13" s="16" t="n">
        <v>0.130086792839054</v>
      </c>
      <c r="G13" s="16"/>
      <c r="H13" s="16" t="n">
        <v>0.14497646829958</v>
      </c>
      <c r="I13" s="16" t="n">
        <v>0.204330694097954</v>
      </c>
      <c r="J13" s="16"/>
      <c r="K13" s="16" t="n">
        <v>0.00363691953537442</v>
      </c>
      <c r="L13" s="16"/>
      <c r="M13" s="16" t="n">
        <v>0.100089813766268</v>
      </c>
      <c r="N13" s="16" t="n">
        <v>0</v>
      </c>
      <c r="O13" s="16" t="n">
        <v>0.0421993045425118</v>
      </c>
      <c r="P13" s="16" t="n">
        <v>0.0614360413026821</v>
      </c>
      <c r="Q13" s="16"/>
      <c r="R13" s="16" t="n">
        <v>0</v>
      </c>
      <c r="S13" s="16" t="n">
        <v>0.0137231869057428</v>
      </c>
      <c r="T13" s="16" t="n">
        <v>0</v>
      </c>
      <c r="U13" s="16" t="n">
        <v>0.00372368977754948</v>
      </c>
      <c r="V13" s="16" t="n">
        <v>0.440464753791594</v>
      </c>
      <c r="W13" s="16"/>
      <c r="X13" s="16" t="n">
        <v>0</v>
      </c>
      <c r="Y13" s="16" t="n">
        <v>0.207899642327925</v>
      </c>
      <c r="Z13" s="16" t="n">
        <v>0</v>
      </c>
      <c r="AA13" s="16" t="n">
        <v>0.298583159977709</v>
      </c>
      <c r="AB13" s="16" t="n">
        <v>0.0270576988570218</v>
      </c>
      <c r="AC13" s="16" t="n">
        <v>0.0302555837977029</v>
      </c>
      <c r="AD13" s="16" t="n">
        <v>0.0227218123404889</v>
      </c>
      <c r="AE13" s="16"/>
      <c r="AF13" s="16" t="n">
        <v>0.969525847528416</v>
      </c>
      <c r="AG13" s="16" t="n">
        <v>0</v>
      </c>
      <c r="AH13" s="16" t="n">
        <v>0.0224083803395301</v>
      </c>
      <c r="AI13" s="16" t="n">
        <v>0.0842267571750478</v>
      </c>
      <c r="AJ13" s="16" t="n">
        <v>0</v>
      </c>
      <c r="AK13" s="16" t="n">
        <v>0</v>
      </c>
      <c r="AL13" s="16" t="n">
        <v>0</v>
      </c>
      <c r="AM13" s="16" t="n">
        <v>0.00276041036108456</v>
      </c>
      <c r="AN13" s="16" t="n">
        <v>0</v>
      </c>
      <c r="AO13" s="16" t="n">
        <v>0</v>
      </c>
      <c r="AP13" s="16" t="n">
        <v>0</v>
      </c>
      <c r="AQ13" s="16"/>
      <c r="AR13" s="16" t="n">
        <v>0.218302426891591</v>
      </c>
      <c r="AS13" s="16" t="n">
        <v>0.00226196960225004</v>
      </c>
      <c r="AT13" s="16" t="n">
        <v>0</v>
      </c>
    </row>
    <row r="14">
      <c r="B14" s="17" t="s">
        <v>320</v>
      </c>
      <c r="C14" s="16" t="n">
        <v>0.098928256289214</v>
      </c>
      <c r="D14" s="16" t="n">
        <v>0</v>
      </c>
      <c r="E14" s="16" t="n">
        <v>0.29668204794366</v>
      </c>
      <c r="F14" s="16" t="n">
        <v>0.0010781091277799</v>
      </c>
      <c r="G14" s="16"/>
      <c r="H14" s="16" t="n">
        <v>0</v>
      </c>
      <c r="I14" s="16" t="n">
        <v>0.00219134134687533</v>
      </c>
      <c r="J14" s="16"/>
      <c r="K14" s="16" t="n">
        <v>0.233024828551882</v>
      </c>
      <c r="L14" s="16"/>
      <c r="M14" s="16" t="n">
        <v>0.109148622396483</v>
      </c>
      <c r="N14" s="16" t="n">
        <v>0.0833956946695089</v>
      </c>
      <c r="O14" s="16" t="n">
        <v>0</v>
      </c>
      <c r="P14" s="16" t="n">
        <v>0.0601061294772896</v>
      </c>
      <c r="Q14" s="16"/>
      <c r="R14" s="16" t="n">
        <v>0</v>
      </c>
      <c r="S14" s="16" t="n">
        <v>0.879272484527742</v>
      </c>
      <c r="T14" s="16" t="n">
        <v>0.0269030306455111</v>
      </c>
      <c r="U14" s="16" t="n">
        <v>0.00205269976577649</v>
      </c>
      <c r="V14" s="16" t="n">
        <v>0</v>
      </c>
      <c r="W14" s="16"/>
      <c r="X14" s="16" t="n">
        <v>0</v>
      </c>
      <c r="Y14" s="16" t="n">
        <v>0</v>
      </c>
      <c r="Z14" s="16" t="n">
        <v>0</v>
      </c>
      <c r="AA14" s="16" t="n">
        <v>0.35078935055223</v>
      </c>
      <c r="AB14" s="16" t="n">
        <v>0.00893611125494537</v>
      </c>
      <c r="AC14" s="16" t="n">
        <v>0.00951130288211263</v>
      </c>
      <c r="AD14" s="16" t="n">
        <v>0</v>
      </c>
      <c r="AE14" s="16"/>
      <c r="AF14" s="16" t="n">
        <v>0.00259928446748226</v>
      </c>
      <c r="AG14" s="16" t="n">
        <v>0</v>
      </c>
      <c r="AH14" s="16" t="n">
        <v>0</v>
      </c>
      <c r="AI14" s="16" t="n">
        <v>0.0278168397370632</v>
      </c>
      <c r="AJ14" s="16" t="n">
        <v>0.0122753765372461</v>
      </c>
      <c r="AK14" s="16" t="n">
        <v>0</v>
      </c>
      <c r="AL14" s="16" t="n">
        <v>0</v>
      </c>
      <c r="AM14" s="16" t="n">
        <v>0.152735695570628</v>
      </c>
      <c r="AN14" s="16" t="n">
        <v>0</v>
      </c>
      <c r="AO14" s="16" t="n">
        <v>0.827507042532723</v>
      </c>
      <c r="AP14" s="16" t="n">
        <v>0</v>
      </c>
      <c r="AQ14" s="16"/>
      <c r="AR14" s="16" t="n">
        <v>0.0188427642393618</v>
      </c>
      <c r="AS14" s="16" t="n">
        <v>0.421751810582608</v>
      </c>
      <c r="AT14" s="16" t="n">
        <v>0</v>
      </c>
    </row>
    <row r="15">
      <c r="B15" s="17" t="s">
        <v>321</v>
      </c>
      <c r="C15" s="16" t="n">
        <v>0.0203995726238939</v>
      </c>
      <c r="D15" s="16" t="n">
        <v>0.420786230197518</v>
      </c>
      <c r="E15" s="16" t="n">
        <v>0.0185355135450068</v>
      </c>
      <c r="F15" s="16" t="n">
        <v>0.00619208291551196</v>
      </c>
      <c r="G15" s="16"/>
      <c r="H15" s="16" t="n">
        <v>0.0431380397966349</v>
      </c>
      <c r="I15" s="16" t="n">
        <v>0.0322802727795907</v>
      </c>
      <c r="J15" s="16"/>
      <c r="K15" s="16" t="n">
        <v>0.00880285650630365</v>
      </c>
      <c r="L15" s="16"/>
      <c r="M15" s="16" t="n">
        <v>0</v>
      </c>
      <c r="N15" s="16" t="n">
        <v>0.0833956946695089</v>
      </c>
      <c r="O15" s="16" t="n">
        <v>0.143688908059842</v>
      </c>
      <c r="P15" s="16" t="n">
        <v>0.253656806083297</v>
      </c>
      <c r="Q15" s="16"/>
      <c r="R15" s="16" t="n">
        <v>0</v>
      </c>
      <c r="S15" s="16" t="n">
        <v>0.0137231869057428</v>
      </c>
      <c r="T15" s="16" t="n">
        <v>0.0347793019424783</v>
      </c>
      <c r="U15" s="16" t="n">
        <v>0.0205130796948363</v>
      </c>
      <c r="V15" s="16" t="n">
        <v>0.00501724850921962</v>
      </c>
      <c r="W15" s="16"/>
      <c r="X15" s="16" t="n">
        <v>0</v>
      </c>
      <c r="Y15" s="16" t="n">
        <v>0</v>
      </c>
      <c r="Z15" s="16" t="n">
        <v>0.0288146985607214</v>
      </c>
      <c r="AA15" s="16" t="n">
        <v>0.0101637781918404</v>
      </c>
      <c r="AB15" s="16" t="n">
        <v>0.195295804900315</v>
      </c>
      <c r="AC15" s="16" t="n">
        <v>0.0484173519862456</v>
      </c>
      <c r="AD15" s="16" t="n">
        <v>0.0475001031774291</v>
      </c>
      <c r="AE15" s="16"/>
      <c r="AF15" s="16" t="n">
        <v>0</v>
      </c>
      <c r="AG15" s="16" t="n">
        <v>0.145626275830248</v>
      </c>
      <c r="AH15" s="16" t="n">
        <v>0.07953972067199</v>
      </c>
      <c r="AI15" s="16" t="n">
        <v>0.0544293719267339</v>
      </c>
      <c r="AJ15" s="16" t="n">
        <v>0.136746095803887</v>
      </c>
      <c r="AK15" s="16" t="n">
        <v>0.0595248416308988</v>
      </c>
      <c r="AL15" s="16" t="n">
        <v>0.0615759270592877</v>
      </c>
      <c r="AM15" s="16" t="n">
        <v>0.000410682828076086</v>
      </c>
      <c r="AN15" s="16" t="n">
        <v>0</v>
      </c>
      <c r="AO15" s="16" t="n">
        <v>0.172492957467277</v>
      </c>
      <c r="AP15" s="16" t="n">
        <v>0</v>
      </c>
      <c r="AQ15" s="16"/>
      <c r="AR15" s="16" t="n">
        <v>0.0323901940314104</v>
      </c>
      <c r="AS15" s="16" t="n">
        <v>0.0056549240056251</v>
      </c>
      <c r="AT15" s="16" t="n">
        <v>0.0163037089110741</v>
      </c>
    </row>
    <row r="16">
      <c r="B16" s="17" t="s">
        <v>322</v>
      </c>
      <c r="C16" s="16" t="n">
        <v>0.0249368964645809</v>
      </c>
      <c r="D16" s="16" t="n">
        <v>0</v>
      </c>
      <c r="E16" s="16" t="n">
        <v>0.0520879939141759</v>
      </c>
      <c r="F16" s="16" t="n">
        <v>0.0119323763548649</v>
      </c>
      <c r="G16" s="16"/>
      <c r="H16" s="16" t="n">
        <v>0.146766592804225</v>
      </c>
      <c r="I16" s="16" t="n">
        <v>0.0214367813147813</v>
      </c>
      <c r="J16" s="16"/>
      <c r="K16" s="16" t="n">
        <v>0.0196532210867134</v>
      </c>
      <c r="L16" s="16"/>
      <c r="M16" s="16" t="n">
        <v>0</v>
      </c>
      <c r="N16" s="16" t="n">
        <v>0.265282838714576</v>
      </c>
      <c r="O16" s="16" t="n">
        <v>0.0210996522712559</v>
      </c>
      <c r="P16" s="16" t="n">
        <v>0.117420580890351</v>
      </c>
      <c r="Q16" s="16"/>
      <c r="R16" s="16" t="n">
        <v>0</v>
      </c>
      <c r="S16" s="16" t="n">
        <v>0.0658347678492863</v>
      </c>
      <c r="T16" s="16" t="n">
        <v>0.0345654767868398</v>
      </c>
      <c r="U16" s="16" t="n">
        <v>0.0166176993611425</v>
      </c>
      <c r="V16" s="16" t="n">
        <v>0.00989040251130045</v>
      </c>
      <c r="W16" s="16"/>
      <c r="X16" s="16" t="n">
        <v>0</v>
      </c>
      <c r="Y16" s="16" t="n">
        <v>0</v>
      </c>
      <c r="Z16" s="16" t="n">
        <v>0.0391003750977889</v>
      </c>
      <c r="AA16" s="16" t="n">
        <v>0.0243795403475647</v>
      </c>
      <c r="AB16" s="16" t="n">
        <v>0.150102388795292</v>
      </c>
      <c r="AC16" s="16" t="n">
        <v>0.036238188437888</v>
      </c>
      <c r="AD16" s="16" t="n">
        <v>0.168604106203895</v>
      </c>
      <c r="AE16" s="16"/>
      <c r="AF16" s="16" t="n">
        <v>0</v>
      </c>
      <c r="AG16" s="16" t="n">
        <v>0.151931047498733</v>
      </c>
      <c r="AH16" s="16" t="n">
        <v>0.0107191138307052</v>
      </c>
      <c r="AI16" s="16" t="n">
        <v>0.134923805111158</v>
      </c>
      <c r="AJ16" s="16" t="n">
        <v>0</v>
      </c>
      <c r="AK16" s="16" t="n">
        <v>0</v>
      </c>
      <c r="AL16" s="16" t="n">
        <v>0.00235770999698846</v>
      </c>
      <c r="AM16" s="16" t="n">
        <v>0.0124709848102467</v>
      </c>
      <c r="AN16" s="16" t="n">
        <v>0.502285216160148</v>
      </c>
      <c r="AO16" s="16" t="n">
        <v>0</v>
      </c>
      <c r="AP16" s="16" t="n">
        <v>0</v>
      </c>
      <c r="AQ16" s="16"/>
      <c r="AR16" s="16" t="n">
        <v>0.0218526497438644</v>
      </c>
      <c r="AS16" s="16" t="n">
        <v>0.0709499853224346</v>
      </c>
      <c r="AT16" s="16" t="n">
        <v>0.00222428754723611</v>
      </c>
    </row>
    <row r="17">
      <c r="B17" s="17" t="s">
        <v>323</v>
      </c>
      <c r="C17" s="16" t="n">
        <v>0.114056448505145</v>
      </c>
      <c r="D17" s="16" t="n">
        <v>0.0192538317426399</v>
      </c>
      <c r="E17" s="16" t="n">
        <v>0.285436990847743</v>
      </c>
      <c r="F17" s="16" t="n">
        <v>0.0295994505632654</v>
      </c>
      <c r="G17" s="16"/>
      <c r="H17" s="16" t="n">
        <v>0</v>
      </c>
      <c r="I17" s="16" t="n">
        <v>0.0545066245369875</v>
      </c>
      <c r="J17" s="16"/>
      <c r="K17" s="16" t="n">
        <v>0.264329072345104</v>
      </c>
      <c r="L17" s="16"/>
      <c r="M17" s="16" t="n">
        <v>0.109148622396483</v>
      </c>
      <c r="N17" s="16" t="n">
        <v>0.166791389339018</v>
      </c>
      <c r="O17" s="16" t="n">
        <v>0.126408579751677</v>
      </c>
      <c r="P17" s="16" t="n">
        <v>0.0454120750643154</v>
      </c>
      <c r="Q17" s="16"/>
      <c r="R17" s="16" t="n">
        <v>0.5</v>
      </c>
      <c r="S17" s="16" t="n">
        <v>0</v>
      </c>
      <c r="T17" s="16" t="n">
        <v>0.413116124495885</v>
      </c>
      <c r="U17" s="16" t="n">
        <v>0.0126041411050646</v>
      </c>
      <c r="V17" s="16" t="n">
        <v>0.0105633144107873</v>
      </c>
      <c r="W17" s="16"/>
      <c r="X17" s="16" t="n">
        <v>0</v>
      </c>
      <c r="Y17" s="16" t="n">
        <v>0.792100357672075</v>
      </c>
      <c r="Z17" s="16" t="n">
        <v>0.471496941520223</v>
      </c>
      <c r="AA17" s="16" t="n">
        <v>0</v>
      </c>
      <c r="AB17" s="16" t="n">
        <v>0.263884475814145</v>
      </c>
      <c r="AC17" s="16" t="n">
        <v>0.0656541624448107</v>
      </c>
      <c r="AD17" s="16" t="n">
        <v>0.0475001031774291</v>
      </c>
      <c r="AE17" s="16"/>
      <c r="AF17" s="16" t="n">
        <v>0</v>
      </c>
      <c r="AG17" s="16" t="n">
        <v>0</v>
      </c>
      <c r="AH17" s="16" t="n">
        <v>0</v>
      </c>
      <c r="AI17" s="16" t="n">
        <v>0.52252661753995</v>
      </c>
      <c r="AJ17" s="16" t="n">
        <v>0</v>
      </c>
      <c r="AK17" s="16" t="n">
        <v>0.0462293045706412</v>
      </c>
      <c r="AL17" s="16" t="n">
        <v>0</v>
      </c>
      <c r="AM17" s="16" t="n">
        <v>0.15533525900862</v>
      </c>
      <c r="AN17" s="16" t="n">
        <v>0.240269592265137</v>
      </c>
      <c r="AO17" s="16" t="n">
        <v>0</v>
      </c>
      <c r="AP17" s="16" t="n">
        <v>0</v>
      </c>
      <c r="AQ17" s="16"/>
      <c r="AR17" s="16" t="n">
        <v>0.0354266418394532</v>
      </c>
      <c r="AS17" s="16" t="n">
        <v>0.436069753953664</v>
      </c>
      <c r="AT17" s="16" t="n">
        <v>0.014079421363838</v>
      </c>
    </row>
    <row r="18">
      <c r="B18" s="17" t="s">
        <v>324</v>
      </c>
      <c r="C18" s="16" t="n">
        <v>0.0410018312567412</v>
      </c>
      <c r="D18" s="16" t="n">
        <v>0.407059157782176</v>
      </c>
      <c r="E18" s="16" t="n">
        <v>0.0482317345017386</v>
      </c>
      <c r="F18" s="16" t="n">
        <v>0.0234225322022794</v>
      </c>
      <c r="G18" s="16"/>
      <c r="H18" s="16" t="n">
        <v>0.62377098380757</v>
      </c>
      <c r="I18" s="16" t="n">
        <v>0.0515740510984271</v>
      </c>
      <c r="J18" s="16"/>
      <c r="K18" s="16" t="n">
        <v>0.0349872611097409</v>
      </c>
      <c r="L18" s="16"/>
      <c r="M18" s="16" t="n">
        <v>0</v>
      </c>
      <c r="N18" s="16" t="n">
        <v>0.0833956946695089</v>
      </c>
      <c r="O18" s="16" t="n">
        <v>0.49608600909898</v>
      </c>
      <c r="P18" s="16" t="n">
        <v>0.0467419868897079</v>
      </c>
      <c r="Q18" s="16"/>
      <c r="R18" s="16" t="n">
        <v>0</v>
      </c>
      <c r="S18" s="16" t="n">
        <v>0.0274463738114856</v>
      </c>
      <c r="T18" s="16" t="n">
        <v>0.0482692333079802</v>
      </c>
      <c r="U18" s="16" t="n">
        <v>0.0242046414063001</v>
      </c>
      <c r="V18" s="16" t="n">
        <v>0.078691875964985</v>
      </c>
      <c r="W18" s="16"/>
      <c r="X18" s="16" t="n">
        <v>0</v>
      </c>
      <c r="Y18" s="16" t="n">
        <v>0</v>
      </c>
      <c r="Z18" s="16" t="n">
        <v>0.0354587182090293</v>
      </c>
      <c r="AA18" s="16" t="n">
        <v>0.0110836692190616</v>
      </c>
      <c r="AB18" s="16" t="n">
        <v>0.345400527423963</v>
      </c>
      <c r="AC18" s="16" t="n">
        <v>0.458765077485756</v>
      </c>
      <c r="AD18" s="16" t="n">
        <v>0.193382397040835</v>
      </c>
      <c r="AE18" s="16"/>
      <c r="AF18" s="16" t="n">
        <v>0</v>
      </c>
      <c r="AG18" s="16" t="n">
        <v>0.480850877091405</v>
      </c>
      <c r="AH18" s="16" t="n">
        <v>0.823114288183685</v>
      </c>
      <c r="AI18" s="16" t="n">
        <v>0</v>
      </c>
      <c r="AJ18" s="16" t="n">
        <v>0.54154889428132</v>
      </c>
      <c r="AK18" s="16" t="n">
        <v>0</v>
      </c>
      <c r="AL18" s="16" t="n">
        <v>0.0568605070653108</v>
      </c>
      <c r="AM18" s="16" t="n">
        <v>0</v>
      </c>
      <c r="AN18" s="16" t="n">
        <v>0.240904403801165</v>
      </c>
      <c r="AO18" s="16" t="n">
        <v>0</v>
      </c>
      <c r="AP18" s="16" t="n">
        <v>0</v>
      </c>
      <c r="AQ18" s="16"/>
      <c r="AR18" s="16" t="n">
        <v>0.0355863567413274</v>
      </c>
      <c r="AS18" s="16" t="n">
        <v>0.0237388846588339</v>
      </c>
      <c r="AT18" s="16" t="n">
        <v>0.0563176854553519</v>
      </c>
    </row>
    <row r="19">
      <c r="B19" s="17" t="s">
        <v>325</v>
      </c>
      <c r="C19" s="16" t="n">
        <v>0.00224673243157615</v>
      </c>
      <c r="D19" s="16" t="n">
        <v>0.00921012634556746</v>
      </c>
      <c r="E19" s="16" t="n">
        <v>0.0014194750360307</v>
      </c>
      <c r="F19" s="16" t="n">
        <v>0.00240799329491982</v>
      </c>
      <c r="G19" s="16"/>
      <c r="H19" s="16" t="n">
        <v>0</v>
      </c>
      <c r="I19" s="16" t="n">
        <v>0.00535352749336036</v>
      </c>
      <c r="J19" s="16"/>
      <c r="K19" s="16" t="n">
        <v>0.00120113383496231</v>
      </c>
      <c r="L19" s="16"/>
      <c r="M19" s="16" t="n">
        <v>0</v>
      </c>
      <c r="N19" s="16" t="n">
        <v>0</v>
      </c>
      <c r="O19" s="16" t="n">
        <v>0.023009314252801</v>
      </c>
      <c r="P19" s="16" t="n">
        <v>0.0454120750643154</v>
      </c>
      <c r="Q19" s="16"/>
      <c r="R19" s="16" t="n">
        <v>0.5</v>
      </c>
      <c r="S19" s="16" t="n">
        <v>0</v>
      </c>
      <c r="T19" s="16" t="n">
        <v>0</v>
      </c>
      <c r="U19" s="16" t="n">
        <v>0.00104905896194746</v>
      </c>
      <c r="V19" s="16" t="n">
        <v>0.00117458142390434</v>
      </c>
      <c r="W19" s="16"/>
      <c r="X19" s="16" t="n">
        <v>0</v>
      </c>
      <c r="Y19" s="16" t="n">
        <v>0</v>
      </c>
      <c r="Z19" s="16" t="n">
        <v>0</v>
      </c>
      <c r="AA19" s="16" t="n">
        <v>0</v>
      </c>
      <c r="AB19" s="16" t="n">
        <v>0.00466149647715933</v>
      </c>
      <c r="AC19" s="16" t="n">
        <v>0.00951130288211263</v>
      </c>
      <c r="AD19" s="16" t="n">
        <v>0.179564841832114</v>
      </c>
      <c r="AE19" s="16"/>
      <c r="AF19" s="16" t="n">
        <v>0.00259928446748226</v>
      </c>
      <c r="AG19" s="16" t="n">
        <v>0</v>
      </c>
      <c r="AH19" s="16" t="n">
        <v>0.0116892665088249</v>
      </c>
      <c r="AI19" s="16" t="n">
        <v>0</v>
      </c>
      <c r="AJ19" s="16" t="n">
        <v>0</v>
      </c>
      <c r="AK19" s="16" t="n">
        <v>0</v>
      </c>
      <c r="AL19" s="16" t="n">
        <v>0</v>
      </c>
      <c r="AM19" s="16" t="n">
        <v>0</v>
      </c>
      <c r="AN19" s="16" t="n">
        <v>0.00791233388168824</v>
      </c>
      <c r="AO19" s="16" t="n">
        <v>0</v>
      </c>
      <c r="AP19" s="16" t="n">
        <v>0.863571684248773</v>
      </c>
      <c r="AQ19" s="16"/>
      <c r="AR19" s="16" t="n">
        <v>0.00112944331963525</v>
      </c>
      <c r="AS19" s="16" t="n">
        <v>0.00828995648665296</v>
      </c>
      <c r="AT19" s="16" t="n">
        <v>0</v>
      </c>
    </row>
    <row r="20">
      <c r="B20" s="17" t="s">
        <v>326</v>
      </c>
      <c r="C20" s="16" t="n">
        <v>0.00361401202952392</v>
      </c>
      <c r="D20" s="16" t="n">
        <v>0.0192538317426399</v>
      </c>
      <c r="E20" s="16" t="n">
        <v>0.00875500457162608</v>
      </c>
      <c r="F20" s="16" t="n">
        <v>0.000380418297123693</v>
      </c>
      <c r="G20" s="16"/>
      <c r="H20" s="16" t="n">
        <v>0</v>
      </c>
      <c r="I20" s="16" t="n">
        <v>0.00486629934421177</v>
      </c>
      <c r="J20" s="16"/>
      <c r="K20" s="16" t="n">
        <v>0.00454065133897845</v>
      </c>
      <c r="L20" s="16"/>
      <c r="M20" s="16" t="n">
        <v>0</v>
      </c>
      <c r="N20" s="16" t="n">
        <v>0</v>
      </c>
      <c r="O20" s="16" t="n">
        <v>0.023009314252801</v>
      </c>
      <c r="P20" s="16" t="n">
        <v>0.13477445895411</v>
      </c>
      <c r="Q20" s="16"/>
      <c r="R20" s="16" t="n">
        <v>0</v>
      </c>
      <c r="S20" s="16" t="n">
        <v>0</v>
      </c>
      <c r="T20" s="16" t="n">
        <v>0.00949092564170927</v>
      </c>
      <c r="U20" s="16" t="n">
        <v>0.0026907746420463</v>
      </c>
      <c r="V20" s="16" t="n">
        <v>0</v>
      </c>
      <c r="W20" s="16"/>
      <c r="X20" s="16" t="n">
        <v>0</v>
      </c>
      <c r="Y20" s="16" t="n">
        <v>0</v>
      </c>
      <c r="Z20" s="16" t="n">
        <v>0</v>
      </c>
      <c r="AA20" s="16" t="n">
        <v>0.00641734173388477</v>
      </c>
      <c r="AB20" s="16" t="n">
        <v>0</v>
      </c>
      <c r="AC20" s="16" t="n">
        <v>0.036238188437888</v>
      </c>
      <c r="AD20" s="16" t="n">
        <v>0.0970566848513094</v>
      </c>
      <c r="AE20" s="16"/>
      <c r="AF20" s="16" t="n">
        <v>0.00566907476728422</v>
      </c>
      <c r="AG20" s="16" t="n">
        <v>0.151931047498733</v>
      </c>
      <c r="AH20" s="16" t="n">
        <v>0.0408399639564403</v>
      </c>
      <c r="AI20" s="16" t="n">
        <v>0</v>
      </c>
      <c r="AJ20" s="16" t="n">
        <v>0</v>
      </c>
      <c r="AK20" s="16" t="n">
        <v>0</v>
      </c>
      <c r="AL20" s="16" t="n">
        <v>0.00235770999698846</v>
      </c>
      <c r="AM20" s="16" t="n">
        <v>0.00259956343799198</v>
      </c>
      <c r="AN20" s="16" t="n">
        <v>0</v>
      </c>
      <c r="AO20" s="16" t="n">
        <v>0</v>
      </c>
      <c r="AP20" s="16" t="n">
        <v>0</v>
      </c>
      <c r="AQ20" s="16"/>
      <c r="AR20" s="16" t="n">
        <v>0.000564721659817624</v>
      </c>
      <c r="AS20" s="16" t="n">
        <v>0.011682910890028</v>
      </c>
      <c r="AT20" s="16" t="n">
        <v>0.00222428754723611</v>
      </c>
    </row>
    <row r="21">
      <c r="B21" s="17" t="s">
        <v>327</v>
      </c>
      <c r="C21" s="16" t="n">
        <v>0.00145068971693371</v>
      </c>
      <c r="D21" s="16" t="n">
        <v>0.0192538317426399</v>
      </c>
      <c r="E21" s="16" t="n">
        <v>0.00296186011614879</v>
      </c>
      <c r="F21" s="16" t="n">
        <v>0</v>
      </c>
      <c r="G21" s="16"/>
      <c r="H21" s="16" t="n">
        <v>0</v>
      </c>
      <c r="I21" s="16" t="n">
        <v>0.00175259894778293</v>
      </c>
      <c r="J21" s="16"/>
      <c r="K21" s="16" t="n">
        <v>0.000574565859191523</v>
      </c>
      <c r="L21" s="16"/>
      <c r="M21" s="16" t="n">
        <v>0</v>
      </c>
      <c r="N21" s="16" t="n">
        <v>0</v>
      </c>
      <c r="O21" s="16" t="n">
        <v>0</v>
      </c>
      <c r="P21" s="16" t="n">
        <v>0.0948138856048082</v>
      </c>
      <c r="Q21" s="16"/>
      <c r="R21" s="16" t="n">
        <v>0</v>
      </c>
      <c r="S21" s="16" t="n">
        <v>0</v>
      </c>
      <c r="T21" s="16" t="n">
        <v>0.000885945486858269</v>
      </c>
      <c r="U21" s="16" t="n">
        <v>0.00273619280016474</v>
      </c>
      <c r="V21" s="16" t="n">
        <v>0</v>
      </c>
      <c r="W21" s="16"/>
      <c r="X21" s="16" t="n">
        <v>0</v>
      </c>
      <c r="Y21" s="16" t="n">
        <v>0</v>
      </c>
      <c r="Z21" s="16" t="n">
        <v>0</v>
      </c>
      <c r="AA21" s="16" t="n">
        <v>0</v>
      </c>
      <c r="AB21" s="16" t="n">
        <v>0.00466149647715933</v>
      </c>
      <c r="AC21" s="16" t="n">
        <v>0</v>
      </c>
      <c r="AD21" s="16" t="n">
        <v>0.12183497568825</v>
      </c>
      <c r="AE21" s="16"/>
      <c r="AF21" s="16" t="n">
        <v>0.00850361215092633</v>
      </c>
      <c r="AG21" s="16" t="n">
        <v>0.0696607520808813</v>
      </c>
      <c r="AH21" s="16" t="n">
        <v>0</v>
      </c>
      <c r="AI21" s="16" t="n">
        <v>0</v>
      </c>
      <c r="AJ21" s="16" t="n">
        <v>0</v>
      </c>
      <c r="AK21" s="16" t="n">
        <v>0</v>
      </c>
      <c r="AL21" s="16" t="n">
        <v>0</v>
      </c>
      <c r="AM21" s="16" t="n">
        <v>0</v>
      </c>
      <c r="AN21" s="16" t="n">
        <v>0.00862845389186186</v>
      </c>
      <c r="AO21" s="16" t="n">
        <v>0</v>
      </c>
      <c r="AP21" s="16" t="n">
        <v>0.136428315751227</v>
      </c>
      <c r="AQ21" s="16"/>
      <c r="AR21" s="16" t="n">
        <v>0.000564721659817624</v>
      </c>
      <c r="AS21" s="16" t="n">
        <v>0.0056549240056251</v>
      </c>
      <c r="AT21" s="16" t="n">
        <v>0</v>
      </c>
    </row>
    <row r="22">
      <c r="B22" s="17" t="s">
        <v>328</v>
      </c>
      <c r="C22" s="16" t="n">
        <v>0.000735518945296113</v>
      </c>
      <c r="D22" s="16" t="n">
        <v>0</v>
      </c>
      <c r="E22" s="16" t="n">
        <v>0.000740465029037197</v>
      </c>
      <c r="F22" s="16" t="n">
        <v>0.000760836594247386</v>
      </c>
      <c r="G22" s="16"/>
      <c r="H22" s="16" t="n">
        <v>0</v>
      </c>
      <c r="I22" s="16" t="n">
        <v>0.00175259894778293</v>
      </c>
      <c r="J22" s="16"/>
      <c r="K22" s="16" t="n">
        <v>0.000626567975770791</v>
      </c>
      <c r="L22" s="16"/>
      <c r="M22" s="16" t="n">
        <v>0</v>
      </c>
      <c r="N22" s="16" t="n">
        <v>0</v>
      </c>
      <c r="O22" s="16" t="n">
        <v>0</v>
      </c>
      <c r="P22" s="16" t="n">
        <v>0.0480718987151004</v>
      </c>
      <c r="Q22" s="16"/>
      <c r="R22" s="16" t="n">
        <v>0</v>
      </c>
      <c r="S22" s="16" t="n">
        <v>0</v>
      </c>
      <c r="T22" s="16" t="n">
        <v>0</v>
      </c>
      <c r="U22" s="16" t="n">
        <v>0.000547238560032948</v>
      </c>
      <c r="V22" s="16" t="n">
        <v>0.00256177805687685</v>
      </c>
      <c r="W22" s="16"/>
      <c r="X22" s="16" t="n">
        <v>0</v>
      </c>
      <c r="Y22" s="16" t="n">
        <v>0</v>
      </c>
      <c r="Z22" s="16" t="n">
        <v>0</v>
      </c>
      <c r="AA22" s="16" t="n">
        <v>0</v>
      </c>
      <c r="AB22" s="16" t="n">
        <v>0</v>
      </c>
      <c r="AC22" s="16" t="n">
        <v>0</v>
      </c>
      <c r="AD22" s="16" t="n">
        <v>0.0743348725108204</v>
      </c>
      <c r="AE22" s="16"/>
      <c r="AF22" s="16" t="n">
        <v>0.00850361215092633</v>
      </c>
      <c r="AG22" s="16" t="n">
        <v>0</v>
      </c>
      <c r="AH22" s="16" t="n">
        <v>0</v>
      </c>
      <c r="AI22" s="16" t="n">
        <v>0</v>
      </c>
      <c r="AJ22" s="16" t="n">
        <v>0</v>
      </c>
      <c r="AK22" s="16" t="n">
        <v>0</v>
      </c>
      <c r="AL22" s="16" t="n">
        <v>0</v>
      </c>
      <c r="AM22" s="16" t="n">
        <v>0</v>
      </c>
      <c r="AN22" s="16" t="n">
        <v>0</v>
      </c>
      <c r="AO22" s="16" t="n">
        <v>0</v>
      </c>
      <c r="AP22" s="16" t="n">
        <v>0</v>
      </c>
      <c r="AQ22" s="16"/>
      <c r="AR22" s="16" t="n">
        <v>0</v>
      </c>
      <c r="AS22" s="16" t="n">
        <v>0.00339295440337506</v>
      </c>
      <c r="AT22" s="16" t="n">
        <v>0</v>
      </c>
    </row>
    <row r="23">
      <c r="B23" s="17" t="s">
        <v>92</v>
      </c>
      <c r="C23" s="22" t="n">
        <v>0.00211793140884921</v>
      </c>
      <c r="D23" s="22" t="n">
        <v>0.0867627377556839</v>
      </c>
      <c r="E23" s="22" t="n">
        <v>0</v>
      </c>
      <c r="F23" s="22" t="n">
        <v>0</v>
      </c>
      <c r="G23" s="22"/>
      <c r="H23" s="22" t="n">
        <v>0.0413479152919903</v>
      </c>
      <c r="I23" s="22" t="n">
        <v>0.00392670609656755</v>
      </c>
      <c r="J23" s="22"/>
      <c r="K23" s="22" t="n">
        <v>0</v>
      </c>
      <c r="L23" s="22"/>
      <c r="M23" s="22" t="n">
        <v>0</v>
      </c>
      <c r="N23" s="22" t="n">
        <v>0</v>
      </c>
      <c r="O23" s="22" t="n">
        <v>0.0210996522712559</v>
      </c>
      <c r="P23" s="22" t="n">
        <v>0.0454120750643154</v>
      </c>
      <c r="Q23" s="22"/>
      <c r="R23" s="22" t="n">
        <v>0</v>
      </c>
      <c r="S23" s="22" t="n">
        <v>0</v>
      </c>
      <c r="T23" s="22" t="n">
        <v>0</v>
      </c>
      <c r="U23" s="22" t="n">
        <v>0</v>
      </c>
      <c r="V23" s="22" t="n">
        <v>0.0110649839352048</v>
      </c>
      <c r="W23" s="22"/>
      <c r="X23" s="22" t="n">
        <v>0</v>
      </c>
      <c r="Y23" s="22" t="n">
        <v>0</v>
      </c>
      <c r="Z23" s="22" t="n">
        <v>0</v>
      </c>
      <c r="AA23" s="22" t="n">
        <v>0</v>
      </c>
      <c r="AB23" s="22" t="n">
        <v>0</v>
      </c>
      <c r="AC23" s="22" t="n">
        <v>0</v>
      </c>
      <c r="AD23" s="22" t="n">
        <v>0</v>
      </c>
      <c r="AE23" s="22"/>
      <c r="AF23" s="22" t="n">
        <v>0</v>
      </c>
      <c r="AG23" s="22" t="n">
        <v>0</v>
      </c>
      <c r="AH23" s="22" t="n">
        <v>0</v>
      </c>
      <c r="AI23" s="22" t="n">
        <v>0.0842267571750478</v>
      </c>
      <c r="AJ23" s="22" t="n">
        <v>0</v>
      </c>
      <c r="AK23" s="22" t="n">
        <v>0</v>
      </c>
      <c r="AL23" s="22" t="n">
        <v>0</v>
      </c>
      <c r="AM23" s="22" t="n">
        <v>0</v>
      </c>
      <c r="AN23" s="22" t="n">
        <v>0</v>
      </c>
      <c r="AO23" s="22" t="n">
        <v>0</v>
      </c>
      <c r="AP23" s="22" t="n">
        <v>0</v>
      </c>
      <c r="AQ23" s="22"/>
      <c r="AR23" s="22" t="n">
        <v>0.00470405048395541</v>
      </c>
      <c r="AS23" s="22" t="n">
        <v>0.00113098480112502</v>
      </c>
      <c r="AT23" s="22" t="n">
        <v>0</v>
      </c>
    </row>
    <row r="24">
      <c r="B24" s="18" t="s">
        <v>334</v>
      </c>
    </row>
    <row r="25">
      <c r="B25" t="s">
        <v>72</v>
      </c>
    </row>
    <row r="26">
      <c r="B26" t="s">
        <v>73</v>
      </c>
    </row>
    <row r="28">
      <c r="B28"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335</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171</v>
      </c>
      <c r="D7" s="11" t="n">
        <v>58</v>
      </c>
      <c r="E7" s="11" t="n">
        <v>63</v>
      </c>
      <c r="F7" s="11" t="n">
        <v>50</v>
      </c>
      <c r="G7" s="11"/>
      <c r="H7" s="11" t="n">
        <v>25</v>
      </c>
      <c r="I7" s="11" t="n">
        <v>115</v>
      </c>
      <c r="J7" s="11"/>
      <c r="K7" s="11" t="n">
        <v>39</v>
      </c>
      <c r="L7" s="11"/>
      <c r="M7" s="11" t="n">
        <v>29</v>
      </c>
      <c r="N7" s="11" t="n">
        <v>19</v>
      </c>
      <c r="O7" s="11" t="n">
        <v>38</v>
      </c>
      <c r="P7" s="11" t="n">
        <v>85</v>
      </c>
      <c r="Q7" s="11"/>
      <c r="R7" s="11" t="n">
        <v>3</v>
      </c>
      <c r="S7" s="11" t="n">
        <v>13</v>
      </c>
      <c r="T7" s="11" t="n">
        <v>24</v>
      </c>
      <c r="U7" s="11" t="n">
        <v>57</v>
      </c>
      <c r="V7" s="11" t="n">
        <v>74</v>
      </c>
      <c r="W7" s="11"/>
      <c r="X7" s="11" t="n">
        <v>15</v>
      </c>
      <c r="Y7" s="11" t="n">
        <v>14</v>
      </c>
      <c r="Z7" s="11" t="n">
        <v>14</v>
      </c>
      <c r="AA7" s="11" t="n">
        <v>15</v>
      </c>
      <c r="AB7" s="11" t="n">
        <v>39</v>
      </c>
      <c r="AC7" s="11" t="n">
        <v>21</v>
      </c>
      <c r="AD7" s="11" t="n">
        <v>44</v>
      </c>
      <c r="AE7" s="11"/>
      <c r="AF7" s="11" t="n">
        <v>14</v>
      </c>
      <c r="AG7" s="11" t="n">
        <v>10</v>
      </c>
      <c r="AH7" s="11" t="n">
        <v>13</v>
      </c>
      <c r="AI7" s="11" t="n">
        <v>24</v>
      </c>
      <c r="AJ7" s="11" t="n">
        <v>35</v>
      </c>
      <c r="AK7" s="11" t="n">
        <v>26</v>
      </c>
      <c r="AL7" s="11" t="n">
        <v>12</v>
      </c>
      <c r="AM7" s="11" t="n">
        <v>10</v>
      </c>
      <c r="AN7" s="11" t="n">
        <v>11</v>
      </c>
      <c r="AO7" s="11" t="n">
        <v>4</v>
      </c>
      <c r="AP7" s="11" t="n">
        <v>1</v>
      </c>
      <c r="AQ7" s="11"/>
      <c r="AR7" s="11" t="n">
        <v>101</v>
      </c>
      <c r="AS7" s="11" t="n">
        <v>49</v>
      </c>
      <c r="AT7" s="11" t="n">
        <v>21</v>
      </c>
    </row>
    <row r="8" ht="30" customHeight="1">
      <c r="B8" s="12" t="s">
        <v>21</v>
      </c>
      <c r="C8" s="12" t="n">
        <v>172</v>
      </c>
      <c r="D8" s="12" t="n">
        <v>8</v>
      </c>
      <c r="E8" s="12" t="n">
        <v>16</v>
      </c>
      <c r="F8" s="12" t="n">
        <v>148</v>
      </c>
      <c r="G8" s="12"/>
      <c r="H8" s="12" t="n">
        <v>6</v>
      </c>
      <c r="I8" s="12" t="n">
        <v>140</v>
      </c>
      <c r="J8" s="12"/>
      <c r="K8" s="12" t="n">
        <v>52</v>
      </c>
      <c r="L8" s="12"/>
      <c r="M8" s="12" t="n">
        <v>153</v>
      </c>
      <c r="N8" s="12" t="n">
        <v>13</v>
      </c>
      <c r="O8" s="12" t="n">
        <v>5</v>
      </c>
      <c r="P8" s="12" t="n">
        <v>1</v>
      </c>
      <c r="Q8" s="12"/>
      <c r="R8" s="12" t="n">
        <v>5</v>
      </c>
      <c r="S8" s="12" t="n">
        <v>21</v>
      </c>
      <c r="T8" s="12" t="n">
        <v>27</v>
      </c>
      <c r="U8" s="12" t="n">
        <v>30</v>
      </c>
      <c r="V8" s="12" t="n">
        <v>89</v>
      </c>
      <c r="W8" s="12"/>
      <c r="X8" s="12" t="n">
        <v>72</v>
      </c>
      <c r="Y8" s="12" t="n">
        <v>53</v>
      </c>
      <c r="Z8" s="12" t="n">
        <v>13</v>
      </c>
      <c r="AA8" s="12" t="n">
        <v>6</v>
      </c>
      <c r="AB8" s="12" t="n">
        <v>15</v>
      </c>
      <c r="AC8" s="12" t="n">
        <v>6</v>
      </c>
      <c r="AD8" s="12" t="n">
        <v>2</v>
      </c>
      <c r="AE8" s="12"/>
      <c r="AF8" s="12" t="n">
        <v>5</v>
      </c>
      <c r="AG8" s="12" t="n">
        <v>6</v>
      </c>
      <c r="AH8" s="12" t="n">
        <v>5</v>
      </c>
      <c r="AI8" s="12" t="n">
        <v>18</v>
      </c>
      <c r="AJ8" s="12" t="n">
        <v>20</v>
      </c>
      <c r="AK8" s="12" t="n">
        <v>77</v>
      </c>
      <c r="AL8" s="12" t="n">
        <v>11</v>
      </c>
      <c r="AM8" s="12" t="n">
        <v>11</v>
      </c>
      <c r="AN8" s="12" t="n">
        <v>2</v>
      </c>
      <c r="AO8" s="12" t="n">
        <v>6</v>
      </c>
      <c r="AP8" s="12" t="n">
        <v>0</v>
      </c>
      <c r="AQ8" s="12"/>
      <c r="AR8" s="12" t="n">
        <v>131</v>
      </c>
      <c r="AS8" s="12" t="n">
        <v>13</v>
      </c>
      <c r="AT8" s="12" t="n">
        <v>28</v>
      </c>
    </row>
    <row r="9">
      <c r="B9" s="17" t="s">
        <v>315</v>
      </c>
      <c r="C9" s="16" t="n">
        <v>0.620401714537413</v>
      </c>
      <c r="D9" s="16" t="n">
        <v>0.109319933907044</v>
      </c>
      <c r="E9" s="16" t="n">
        <v>0.344073886468731</v>
      </c>
      <c r="F9" s="16" t="n">
        <v>0.677830822382401</v>
      </c>
      <c r="G9" s="16"/>
      <c r="H9" s="16" t="n">
        <v>0.105721049475027</v>
      </c>
      <c r="I9" s="16" t="n">
        <v>0.68947758374482</v>
      </c>
      <c r="J9" s="16"/>
      <c r="K9" s="16" t="n">
        <v>0.742103557516083</v>
      </c>
      <c r="L9" s="16"/>
      <c r="M9" s="16" t="n">
        <v>0.681754083778833</v>
      </c>
      <c r="N9" s="16" t="n">
        <v>0.150052882437774</v>
      </c>
      <c r="O9" s="16" t="n">
        <v>0.0679732484716798</v>
      </c>
      <c r="P9" s="16" t="n">
        <v>0.18290693321923</v>
      </c>
      <c r="Q9" s="16"/>
      <c r="R9" s="16" t="n">
        <v>0.983130112311446</v>
      </c>
      <c r="S9" s="16" t="n">
        <v>0.675821616802268</v>
      </c>
      <c r="T9" s="16" t="n">
        <v>0.181575625190395</v>
      </c>
      <c r="U9" s="16" t="n">
        <v>0.664769534775323</v>
      </c>
      <c r="V9" s="16" t="n">
        <v>0.703142680770458</v>
      </c>
      <c r="W9" s="16"/>
      <c r="X9" s="16" t="n">
        <v>0.719031934755311</v>
      </c>
      <c r="Y9" s="16" t="n">
        <v>0.63515813065566</v>
      </c>
      <c r="Z9" s="16" t="n">
        <v>0.756019876467734</v>
      </c>
      <c r="AA9" s="16" t="n">
        <v>0.830246105529869</v>
      </c>
      <c r="AB9" s="16" t="n">
        <v>0.0640869766703267</v>
      </c>
      <c r="AC9" s="16" t="n">
        <v>0.0674090804994272</v>
      </c>
      <c r="AD9" s="16" t="n">
        <v>0.0943416148915622</v>
      </c>
      <c r="AE9" s="16"/>
      <c r="AF9" s="16" t="n">
        <v>0.936430548381506</v>
      </c>
      <c r="AG9" s="16" t="n">
        <v>0.00964364613360935</v>
      </c>
      <c r="AH9" s="16" t="n">
        <v>0.0247875354823559</v>
      </c>
      <c r="AI9" s="16" t="n">
        <v>0.295080026228714</v>
      </c>
      <c r="AJ9" s="16" t="n">
        <v>0.752696774663753</v>
      </c>
      <c r="AK9" s="16" t="n">
        <v>0.792665361625538</v>
      </c>
      <c r="AL9" s="16" t="n">
        <v>0.461583434959043</v>
      </c>
      <c r="AM9" s="16" t="n">
        <v>0.435719118419103</v>
      </c>
      <c r="AN9" s="16" t="n">
        <v>0</v>
      </c>
      <c r="AO9" s="16" t="n">
        <v>0.0693403912466065</v>
      </c>
      <c r="AP9" s="16" t="n">
        <v>0</v>
      </c>
      <c r="AQ9" s="16"/>
      <c r="AR9" s="16" t="n">
        <v>0.677270961199907</v>
      </c>
      <c r="AS9" s="16" t="n">
        <v>0.0042185151793039</v>
      </c>
      <c r="AT9" s="16" t="n">
        <v>0.647353507649945</v>
      </c>
    </row>
    <row r="10">
      <c r="B10" s="17" t="s">
        <v>316</v>
      </c>
      <c r="C10" s="16" t="n">
        <v>0.0610984862642741</v>
      </c>
      <c r="D10" s="16" t="n">
        <v>0.0155864493847747</v>
      </c>
      <c r="E10" s="16" t="n">
        <v>0.340145974884884</v>
      </c>
      <c r="F10" s="16" t="n">
        <v>0.0323145838667691</v>
      </c>
      <c r="G10" s="16"/>
      <c r="H10" s="16" t="n">
        <v>0.0020796415142125</v>
      </c>
      <c r="I10" s="16" t="n">
        <v>0.0743178692036178</v>
      </c>
      <c r="J10" s="16"/>
      <c r="K10" s="16" t="n">
        <v>0.0920949566608052</v>
      </c>
      <c r="L10" s="16"/>
      <c r="M10" s="16" t="n">
        <v>0.0653466617209695</v>
      </c>
      <c r="N10" s="16" t="n">
        <v>0</v>
      </c>
      <c r="O10" s="16" t="n">
        <v>0.0987313657655352</v>
      </c>
      <c r="P10" s="16" t="n">
        <v>0.0362693967847104</v>
      </c>
      <c r="Q10" s="16"/>
      <c r="R10" s="16" t="n">
        <v>0</v>
      </c>
      <c r="S10" s="16" t="n">
        <v>0</v>
      </c>
      <c r="T10" s="16" t="n">
        <v>0.194182341396484</v>
      </c>
      <c r="U10" s="16" t="n">
        <v>0.0109308429909455</v>
      </c>
      <c r="V10" s="16" t="n">
        <v>0.05581019742224</v>
      </c>
      <c r="W10" s="16"/>
      <c r="X10" s="16" t="n">
        <v>0.0718793599647121</v>
      </c>
      <c r="Y10" s="16" t="n">
        <v>0</v>
      </c>
      <c r="Z10" s="16" t="n">
        <v>0</v>
      </c>
      <c r="AA10" s="16" t="n">
        <v>0</v>
      </c>
      <c r="AB10" s="16" t="n">
        <v>0.321247684965275</v>
      </c>
      <c r="AC10" s="16" t="n">
        <v>0.0485905869437548</v>
      </c>
      <c r="AD10" s="16" t="n">
        <v>0.106665219045228</v>
      </c>
      <c r="AE10" s="16"/>
      <c r="AF10" s="16" t="n">
        <v>0</v>
      </c>
      <c r="AG10" s="16" t="n">
        <v>0</v>
      </c>
      <c r="AH10" s="16" t="n">
        <v>0.877058730924741</v>
      </c>
      <c r="AI10" s="16" t="n">
        <v>0</v>
      </c>
      <c r="AJ10" s="16" t="n">
        <v>0.0241489781239128</v>
      </c>
      <c r="AK10" s="16" t="n">
        <v>0</v>
      </c>
      <c r="AL10" s="16" t="n">
        <v>0.486789545762509</v>
      </c>
      <c r="AM10" s="16" t="n">
        <v>0.00117158179121547</v>
      </c>
      <c r="AN10" s="16" t="n">
        <v>0</v>
      </c>
      <c r="AO10" s="16" t="n">
        <v>0</v>
      </c>
      <c r="AP10" s="16" t="n">
        <v>0</v>
      </c>
      <c r="AQ10" s="16"/>
      <c r="AR10" s="16" t="n">
        <v>0.0382313947416999</v>
      </c>
      <c r="AS10" s="16" t="n">
        <v>0.392223515410086</v>
      </c>
      <c r="AT10" s="16" t="n">
        <v>0.0109884185805657</v>
      </c>
    </row>
    <row r="11">
      <c r="B11" s="17" t="s">
        <v>317</v>
      </c>
      <c r="C11" s="16" t="n">
        <v>0.0560944012497091</v>
      </c>
      <c r="D11" s="16" t="n">
        <v>0.0105746523320386</v>
      </c>
      <c r="E11" s="16" t="n">
        <v>0.000848787316888273</v>
      </c>
      <c r="F11" s="16" t="n">
        <v>0.0646291677335382</v>
      </c>
      <c r="G11" s="16"/>
      <c r="H11" s="16" t="n">
        <v>0</v>
      </c>
      <c r="I11" s="16" t="n">
        <v>0.0348068610291681</v>
      </c>
      <c r="J11" s="16"/>
      <c r="K11" s="16" t="n">
        <v>0.0916023473734062</v>
      </c>
      <c r="L11" s="16"/>
      <c r="M11" s="16" t="n">
        <v>0.0625175309264094</v>
      </c>
      <c r="N11" s="16" t="n">
        <v>0</v>
      </c>
      <c r="O11" s="16" t="n">
        <v>0.0169933121179199</v>
      </c>
      <c r="P11" s="16" t="n">
        <v>0.00988800594495841</v>
      </c>
      <c r="Q11" s="16"/>
      <c r="R11" s="16" t="n">
        <v>0</v>
      </c>
      <c r="S11" s="16" t="n">
        <v>0</v>
      </c>
      <c r="T11" s="16" t="n">
        <v>0.356132289356284</v>
      </c>
      <c r="U11" s="16" t="n">
        <v>0.00322934089408335</v>
      </c>
      <c r="V11" s="16" t="n">
        <v>0</v>
      </c>
      <c r="W11" s="16"/>
      <c r="X11" s="16" t="n">
        <v>0</v>
      </c>
      <c r="Y11" s="16" t="n">
        <v>0.179381376647447</v>
      </c>
      <c r="Z11" s="16" t="n">
        <v>0</v>
      </c>
      <c r="AA11" s="16" t="n">
        <v>0</v>
      </c>
      <c r="AB11" s="16" t="n">
        <v>0.00545297737437299</v>
      </c>
      <c r="AC11" s="16" t="n">
        <v>0</v>
      </c>
      <c r="AD11" s="16" t="n">
        <v>0.00851548957767964</v>
      </c>
      <c r="AE11" s="16"/>
      <c r="AF11" s="16" t="n">
        <v>0.00274580661759992</v>
      </c>
      <c r="AG11" s="16" t="n">
        <v>0</v>
      </c>
      <c r="AH11" s="16" t="n">
        <v>0</v>
      </c>
      <c r="AI11" s="16" t="n">
        <v>0</v>
      </c>
      <c r="AJ11" s="16" t="n">
        <v>0</v>
      </c>
      <c r="AK11" s="16" t="n">
        <v>0.123622710682495</v>
      </c>
      <c r="AL11" s="16" t="n">
        <v>0</v>
      </c>
      <c r="AM11" s="16" t="n">
        <v>0</v>
      </c>
      <c r="AN11" s="16" t="n">
        <v>0.0347561517384093</v>
      </c>
      <c r="AO11" s="16" t="n">
        <v>0</v>
      </c>
      <c r="AP11" s="16" t="n">
        <v>0</v>
      </c>
      <c r="AQ11" s="16"/>
      <c r="AR11" s="16" t="n">
        <v>0.0738072617077791</v>
      </c>
      <c r="AS11" s="16" t="n">
        <v>0.00105462879482597</v>
      </c>
      <c r="AT11" s="16" t="n">
        <v>0</v>
      </c>
    </row>
    <row r="12">
      <c r="B12" s="17" t="s">
        <v>318</v>
      </c>
      <c r="C12" s="16" t="n">
        <v>0.0579889566296156</v>
      </c>
      <c r="D12" s="16" t="n">
        <v>0.633552219953187</v>
      </c>
      <c r="E12" s="16" t="n">
        <v>0.0140433313193969</v>
      </c>
      <c r="F12" s="16" t="n">
        <v>0.0329593314801375</v>
      </c>
      <c r="G12" s="16"/>
      <c r="H12" s="16" t="n">
        <v>0.799760279333869</v>
      </c>
      <c r="I12" s="16" t="n">
        <v>0.0349903800254595</v>
      </c>
      <c r="J12" s="16"/>
      <c r="K12" s="16" t="n">
        <v>0.00155907309143745</v>
      </c>
      <c r="L12" s="16"/>
      <c r="M12" s="16" t="n">
        <v>0.0625175309264094</v>
      </c>
      <c r="N12" s="16" t="n">
        <v>0</v>
      </c>
      <c r="O12" s="16" t="n">
        <v>0.0695112587514194</v>
      </c>
      <c r="P12" s="16" t="n">
        <v>0.0625694234225786</v>
      </c>
      <c r="Q12" s="16"/>
      <c r="R12" s="16" t="n">
        <v>0</v>
      </c>
      <c r="S12" s="16" t="n">
        <v>0</v>
      </c>
      <c r="T12" s="16" t="n">
        <v>0.00330498586536736</v>
      </c>
      <c r="U12" s="16" t="n">
        <v>0.0108321628033471</v>
      </c>
      <c r="V12" s="16" t="n">
        <v>0.107254347819468</v>
      </c>
      <c r="W12" s="16"/>
      <c r="X12" s="16" t="n">
        <v>0.0659137201601404</v>
      </c>
      <c r="Y12" s="16" t="n">
        <v>0</v>
      </c>
      <c r="Z12" s="16" t="n">
        <v>0.0108885684520153</v>
      </c>
      <c r="AA12" s="16" t="n">
        <v>0.0281858107653292</v>
      </c>
      <c r="AB12" s="16" t="n">
        <v>0.00639241553409929</v>
      </c>
      <c r="AC12" s="16" t="n">
        <v>0.751332177401237</v>
      </c>
      <c r="AD12" s="16" t="n">
        <v>0.00780874506013022</v>
      </c>
      <c r="AE12" s="16"/>
      <c r="AF12" s="16" t="n">
        <v>0</v>
      </c>
      <c r="AG12" s="16" t="n">
        <v>0</v>
      </c>
      <c r="AH12" s="16" t="n">
        <v>0</v>
      </c>
      <c r="AI12" s="16" t="n">
        <v>0.276075840176337</v>
      </c>
      <c r="AJ12" s="16" t="n">
        <v>0.00468567267272268</v>
      </c>
      <c r="AK12" s="16" t="n">
        <v>0</v>
      </c>
      <c r="AL12" s="16" t="n">
        <v>0.00948543387630954</v>
      </c>
      <c r="AM12" s="16" t="n">
        <v>0.443135063233082</v>
      </c>
      <c r="AN12" s="16" t="n">
        <v>0.0269079098625073</v>
      </c>
      <c r="AO12" s="16" t="n">
        <v>0</v>
      </c>
      <c r="AP12" s="16" t="n">
        <v>0</v>
      </c>
      <c r="AQ12" s="16"/>
      <c r="AR12" s="16" t="n">
        <v>0.0752496439295501</v>
      </c>
      <c r="AS12" s="16" t="n">
        <v>0.00773027790469144</v>
      </c>
      <c r="AT12" s="16" t="n">
        <v>0.00173596641374383</v>
      </c>
    </row>
    <row r="13">
      <c r="B13" s="17" t="s">
        <v>319</v>
      </c>
      <c r="C13" s="16" t="n">
        <v>0.0295430809346467</v>
      </c>
      <c r="D13" s="16" t="n">
        <v>0.00182179958663373</v>
      </c>
      <c r="E13" s="16" t="n">
        <v>0.0168534189020542</v>
      </c>
      <c r="F13" s="16" t="n">
        <v>0.0324014728198781</v>
      </c>
      <c r="G13" s="16"/>
      <c r="H13" s="16" t="n">
        <v>0</v>
      </c>
      <c r="I13" s="16" t="n">
        <v>0.0363046618880537</v>
      </c>
      <c r="J13" s="16"/>
      <c r="K13" s="16" t="n">
        <v>0</v>
      </c>
      <c r="L13" s="16"/>
      <c r="M13" s="16" t="n">
        <v>0.0312587654632047</v>
      </c>
      <c r="N13" s="16" t="n">
        <v>0</v>
      </c>
      <c r="O13" s="16" t="n">
        <v>0.0525179466334994</v>
      </c>
      <c r="P13" s="16" t="n">
        <v>0.037910710282272</v>
      </c>
      <c r="Q13" s="16"/>
      <c r="R13" s="16" t="n">
        <v>0</v>
      </c>
      <c r="S13" s="16" t="n">
        <v>0</v>
      </c>
      <c r="T13" s="16" t="n">
        <v>0.00303068799680451</v>
      </c>
      <c r="U13" s="16" t="n">
        <v>0.00714320544703354</v>
      </c>
      <c r="V13" s="16" t="n">
        <v>0.0536991747274254</v>
      </c>
      <c r="W13" s="16"/>
      <c r="X13" s="16" t="n">
        <v>0.0659137201601404</v>
      </c>
      <c r="Y13" s="16" t="n">
        <v>0</v>
      </c>
      <c r="Z13" s="16" t="n">
        <v>0</v>
      </c>
      <c r="AA13" s="16" t="n">
        <v>0.0185457409271067</v>
      </c>
      <c r="AB13" s="16" t="n">
        <v>0</v>
      </c>
      <c r="AC13" s="16" t="n">
        <v>0.0288582031741331</v>
      </c>
      <c r="AD13" s="16" t="n">
        <v>0.00851548957767964</v>
      </c>
      <c r="AE13" s="16"/>
      <c r="AF13" s="16" t="n">
        <v>0</v>
      </c>
      <c r="AG13" s="16" t="n">
        <v>0</v>
      </c>
      <c r="AH13" s="16" t="n">
        <v>0</v>
      </c>
      <c r="AI13" s="16" t="n">
        <v>0.278019864075625</v>
      </c>
      <c r="AJ13" s="16" t="n">
        <v>0.00468567267272268</v>
      </c>
      <c r="AK13" s="16" t="n">
        <v>0</v>
      </c>
      <c r="AL13" s="16" t="n">
        <v>0</v>
      </c>
      <c r="AM13" s="16" t="n">
        <v>0</v>
      </c>
      <c r="AN13" s="16" t="n">
        <v>0.0407439365734883</v>
      </c>
      <c r="AO13" s="16" t="n">
        <v>0</v>
      </c>
      <c r="AP13" s="16" t="n">
        <v>0</v>
      </c>
      <c r="AQ13" s="16"/>
      <c r="AR13" s="16" t="n">
        <v>0.0380346129645142</v>
      </c>
      <c r="AS13" s="16" t="n">
        <v>0.00878490669951741</v>
      </c>
      <c r="AT13" s="16" t="n">
        <v>0</v>
      </c>
    </row>
    <row r="14">
      <c r="B14" s="17" t="s">
        <v>320</v>
      </c>
      <c r="C14" s="16" t="n">
        <v>0.0658452827384422</v>
      </c>
      <c r="D14" s="16" t="n">
        <v>0.0113768011697874</v>
      </c>
      <c r="E14" s="16" t="n">
        <v>0.054845312825584</v>
      </c>
      <c r="F14" s="16" t="n">
        <v>0.0699061880534616</v>
      </c>
      <c r="G14" s="16"/>
      <c r="H14" s="16" t="n">
        <v>0</v>
      </c>
      <c r="I14" s="16" t="n">
        <v>0.0755721085626237</v>
      </c>
      <c r="J14" s="16"/>
      <c r="K14" s="16" t="n">
        <v>0.0158820428534038</v>
      </c>
      <c r="L14" s="16"/>
      <c r="M14" s="16" t="n">
        <v>0.0625175309264094</v>
      </c>
      <c r="N14" s="16" t="n">
        <v>0.092747890668819</v>
      </c>
      <c r="O14" s="16" t="n">
        <v>0.100269376045275</v>
      </c>
      <c r="P14" s="16" t="n">
        <v>0.0617487666737978</v>
      </c>
      <c r="Q14" s="16"/>
      <c r="R14" s="16" t="n">
        <v>0</v>
      </c>
      <c r="S14" s="16" t="n">
        <v>0.0183773104256988</v>
      </c>
      <c r="T14" s="16" t="n">
        <v>0.0307070815112399</v>
      </c>
      <c r="U14" s="16" t="n">
        <v>0.167137000799605</v>
      </c>
      <c r="V14" s="16" t="n">
        <v>0.0580719950275244</v>
      </c>
      <c r="W14" s="16"/>
      <c r="X14" s="16" t="n">
        <v>0.00538190499498429</v>
      </c>
      <c r="Y14" s="16" t="n">
        <v>0.179381376647447</v>
      </c>
      <c r="Z14" s="16" t="n">
        <v>0.0315286406576024</v>
      </c>
      <c r="AA14" s="16" t="n">
        <v>0.0676084323971001</v>
      </c>
      <c r="AB14" s="16" t="n">
        <v>0.0389855393507115</v>
      </c>
      <c r="AC14" s="16" t="n">
        <v>0</v>
      </c>
      <c r="AD14" s="16" t="n">
        <v>0.00780874506013022</v>
      </c>
      <c r="AE14" s="16"/>
      <c r="AF14" s="16" t="n">
        <v>0</v>
      </c>
      <c r="AG14" s="16" t="n">
        <v>0.745639679458145</v>
      </c>
      <c r="AH14" s="16" t="n">
        <v>0</v>
      </c>
      <c r="AI14" s="16" t="n">
        <v>0.00462017873350633</v>
      </c>
      <c r="AJ14" s="16" t="n">
        <v>0.0438759353605728</v>
      </c>
      <c r="AK14" s="16" t="n">
        <v>0.0626107854874315</v>
      </c>
      <c r="AL14" s="16" t="n">
        <v>0.0012002697538482</v>
      </c>
      <c r="AM14" s="16" t="n">
        <v>0.0282548467801753</v>
      </c>
      <c r="AN14" s="16" t="n">
        <v>0.181827845286634</v>
      </c>
      <c r="AO14" s="16" t="n">
        <v>0</v>
      </c>
      <c r="AP14" s="16" t="n">
        <v>0</v>
      </c>
      <c r="AQ14" s="16"/>
      <c r="AR14" s="16" t="n">
        <v>0.0800780008848553</v>
      </c>
      <c r="AS14" s="16" t="n">
        <v>0.0387009951471895</v>
      </c>
      <c r="AT14" s="16" t="n">
        <v>0.0127243849943095</v>
      </c>
    </row>
    <row r="15">
      <c r="B15" s="17" t="s">
        <v>321</v>
      </c>
      <c r="C15" s="16" t="n">
        <v>0.0473517203861846</v>
      </c>
      <c r="D15" s="16" t="n">
        <v>0.0818292465351439</v>
      </c>
      <c r="E15" s="16" t="n">
        <v>0.139790456063692</v>
      </c>
      <c r="F15" s="16" t="n">
        <v>0.0352392734050838</v>
      </c>
      <c r="G15" s="16"/>
      <c r="H15" s="16" t="n">
        <v>0.0307901396433084</v>
      </c>
      <c r="I15" s="16" t="n">
        <v>0.0144248640781468</v>
      </c>
      <c r="J15" s="16"/>
      <c r="K15" s="16" t="n">
        <v>0.00170017980594118</v>
      </c>
      <c r="L15" s="16"/>
      <c r="M15" s="16" t="n">
        <v>0.0340878962577648</v>
      </c>
      <c r="N15" s="16" t="n">
        <v>0.174361842086263</v>
      </c>
      <c r="O15" s="16" t="n">
        <v>0.118800698442934</v>
      </c>
      <c r="P15" s="16" t="n">
        <v>0.0716367726187562</v>
      </c>
      <c r="Q15" s="16"/>
      <c r="R15" s="16" t="n">
        <v>0</v>
      </c>
      <c r="S15" s="16" t="n">
        <v>0.272174889527277</v>
      </c>
      <c r="T15" s="16" t="n">
        <v>0.0115469609249004</v>
      </c>
      <c r="U15" s="16" t="n">
        <v>0.0561090067639998</v>
      </c>
      <c r="V15" s="16" t="n">
        <v>0.00451682193548215</v>
      </c>
      <c r="W15" s="16"/>
      <c r="X15" s="16" t="n">
        <v>0.0718793599647121</v>
      </c>
      <c r="Y15" s="16" t="n">
        <v>0</v>
      </c>
      <c r="Z15" s="16" t="n">
        <v>0.179988716820066</v>
      </c>
      <c r="AA15" s="16" t="n">
        <v>0.0177963328511966</v>
      </c>
      <c r="AB15" s="16" t="n">
        <v>0.000861469328585515</v>
      </c>
      <c r="AC15" s="16" t="n">
        <v>0.0127533910927644</v>
      </c>
      <c r="AD15" s="16" t="n">
        <v>0.282492877149738</v>
      </c>
      <c r="AE15" s="16"/>
      <c r="AF15" s="16" t="n">
        <v>0</v>
      </c>
      <c r="AG15" s="16" t="n">
        <v>0.231961378762663</v>
      </c>
      <c r="AH15" s="16" t="n">
        <v>0</v>
      </c>
      <c r="AI15" s="16" t="n">
        <v>0.00351084097592806</v>
      </c>
      <c r="AJ15" s="16" t="n">
        <v>0.0244639180163442</v>
      </c>
      <c r="AK15" s="16" t="n">
        <v>0.00114724590736365</v>
      </c>
      <c r="AL15" s="16" t="n">
        <v>0.0302556120181326</v>
      </c>
      <c r="AM15" s="16" t="n">
        <v>0.0367483766395816</v>
      </c>
      <c r="AN15" s="16" t="n">
        <v>0.0347561517384093</v>
      </c>
      <c r="AO15" s="16" t="n">
        <v>0.926092702705419</v>
      </c>
      <c r="AP15" s="16" t="n">
        <v>0</v>
      </c>
      <c r="AQ15" s="16"/>
      <c r="AR15" s="16" t="n">
        <v>0.00689353939936877</v>
      </c>
      <c r="AS15" s="16" t="n">
        <v>0.406629442424643</v>
      </c>
      <c r="AT15" s="16" t="n">
        <v>0.0654395444722871</v>
      </c>
    </row>
    <row r="16">
      <c r="B16" s="17" t="s">
        <v>322</v>
      </c>
      <c r="C16" s="16" t="n">
        <v>0.00572967263157707</v>
      </c>
      <c r="D16" s="16" t="n">
        <v>0.0474255615336967</v>
      </c>
      <c r="E16" s="16" t="n">
        <v>0.0081106072504206</v>
      </c>
      <c r="F16" s="16" t="n">
        <v>0.00329525026938736</v>
      </c>
      <c r="G16" s="16"/>
      <c r="H16" s="16" t="n">
        <v>0.0154316959172971</v>
      </c>
      <c r="I16" s="16" t="n">
        <v>0.00370583162119168</v>
      </c>
      <c r="J16" s="16"/>
      <c r="K16" s="16" t="n">
        <v>0.00815462050267916</v>
      </c>
      <c r="L16" s="16"/>
      <c r="M16" s="16" t="n">
        <v>0</v>
      </c>
      <c r="N16" s="16" t="n">
        <v>0.0327267376937094</v>
      </c>
      <c r="O16" s="16" t="n">
        <v>0.0817380536476152</v>
      </c>
      <c r="P16" s="16" t="n">
        <v>0.119435488845987</v>
      </c>
      <c r="Q16" s="16"/>
      <c r="R16" s="16" t="n">
        <v>0</v>
      </c>
      <c r="S16" s="16" t="n">
        <v>0.0145951340620468</v>
      </c>
      <c r="T16" s="16" t="n">
        <v>0.000478792515448419</v>
      </c>
      <c r="U16" s="16" t="n">
        <v>0.0174146751171624</v>
      </c>
      <c r="V16" s="16" t="n">
        <v>0.00167061727003414</v>
      </c>
      <c r="W16" s="16"/>
      <c r="X16" s="16" t="n">
        <v>0</v>
      </c>
      <c r="Y16" s="16" t="n">
        <v>0.00026299151171651</v>
      </c>
      <c r="Z16" s="16" t="n">
        <v>0</v>
      </c>
      <c r="AA16" s="16" t="n">
        <v>0</v>
      </c>
      <c r="AB16" s="16" t="n">
        <v>0.0511042365426044</v>
      </c>
      <c r="AC16" s="16" t="n">
        <v>0.00622675108497131</v>
      </c>
      <c r="AD16" s="16" t="n">
        <v>0.0955038924882311</v>
      </c>
      <c r="AE16" s="16"/>
      <c r="AF16" s="16" t="n">
        <v>0</v>
      </c>
      <c r="AG16" s="16" t="n">
        <v>0</v>
      </c>
      <c r="AH16" s="16" t="n">
        <v>0</v>
      </c>
      <c r="AI16" s="16" t="n">
        <v>0.00614604504603019</v>
      </c>
      <c r="AJ16" s="16" t="n">
        <v>0.0197702494886119</v>
      </c>
      <c r="AK16" s="16" t="n">
        <v>0.000543730751305026</v>
      </c>
      <c r="AL16" s="16" t="n">
        <v>0.0012002697538482</v>
      </c>
      <c r="AM16" s="16" t="n">
        <v>0.0387967366594314</v>
      </c>
      <c r="AN16" s="16" t="n">
        <v>0</v>
      </c>
      <c r="AO16" s="16" t="n">
        <v>0</v>
      </c>
      <c r="AP16" s="16" t="n">
        <v>0</v>
      </c>
      <c r="AQ16" s="16"/>
      <c r="AR16" s="16" t="n">
        <v>0.00111475466525689</v>
      </c>
      <c r="AS16" s="16" t="n">
        <v>0.036243861216628</v>
      </c>
      <c r="AT16" s="16" t="n">
        <v>0.0127243849943095</v>
      </c>
    </row>
    <row r="17">
      <c r="B17" s="17" t="s">
        <v>323</v>
      </c>
      <c r="C17" s="16" t="n">
        <v>0.0321983819741259</v>
      </c>
      <c r="D17" s="16" t="n">
        <v>0.0068335966393699</v>
      </c>
      <c r="E17" s="16" t="n">
        <v>0.0303653400105667</v>
      </c>
      <c r="F17" s="16" t="n">
        <v>0.0337222497971098</v>
      </c>
      <c r="G17" s="16"/>
      <c r="H17" s="16" t="n">
        <v>0.00226786321018542</v>
      </c>
      <c r="I17" s="16" t="n">
        <v>0.0234997447681443</v>
      </c>
      <c r="J17" s="16"/>
      <c r="K17" s="16" t="n">
        <v>0.0287429195369314</v>
      </c>
      <c r="L17" s="16"/>
      <c r="M17" s="16" t="n">
        <v>0</v>
      </c>
      <c r="N17" s="16" t="n">
        <v>0.375748805027171</v>
      </c>
      <c r="O17" s="16" t="n">
        <v>0.120338708722674</v>
      </c>
      <c r="P17" s="16" t="n">
        <v>0.0560454086746272</v>
      </c>
      <c r="Q17" s="16"/>
      <c r="R17" s="16" t="n">
        <v>0</v>
      </c>
      <c r="S17" s="16" t="n">
        <v>0.0152003184907743</v>
      </c>
      <c r="T17" s="16" t="n">
        <v>0.129949472517045</v>
      </c>
      <c r="U17" s="16" t="n">
        <v>0.0516961372057055</v>
      </c>
      <c r="V17" s="16" t="n">
        <v>0.002289051473953</v>
      </c>
      <c r="W17" s="16"/>
      <c r="X17" s="16" t="n">
        <v>0</v>
      </c>
      <c r="Y17" s="16" t="n">
        <v>0.00581612453772962</v>
      </c>
      <c r="Z17" s="16" t="n">
        <v>0.014032061008447</v>
      </c>
      <c r="AA17" s="16" t="n">
        <v>0</v>
      </c>
      <c r="AB17" s="16" t="n">
        <v>0.335204131446591</v>
      </c>
      <c r="AC17" s="16" t="n">
        <v>0.00201479934861009</v>
      </c>
      <c r="AD17" s="16" t="n">
        <v>0.0248397242154895</v>
      </c>
      <c r="AE17" s="16"/>
      <c r="AF17" s="16" t="n">
        <v>0.00251791792658136</v>
      </c>
      <c r="AG17" s="16" t="n">
        <v>0</v>
      </c>
      <c r="AH17" s="16" t="n">
        <v>0.00235827622782806</v>
      </c>
      <c r="AI17" s="16" t="n">
        <v>0.112856778831783</v>
      </c>
      <c r="AJ17" s="16" t="n">
        <v>0.0262786947973534</v>
      </c>
      <c r="AK17" s="16" t="n">
        <v>0.0194101655458666</v>
      </c>
      <c r="AL17" s="16" t="n">
        <v>0</v>
      </c>
      <c r="AM17" s="16" t="n">
        <v>0</v>
      </c>
      <c r="AN17" s="16" t="n">
        <v>0.640761025456105</v>
      </c>
      <c r="AO17" s="16" t="n">
        <v>0</v>
      </c>
      <c r="AP17" s="16" t="n">
        <v>0</v>
      </c>
      <c r="AQ17" s="16"/>
      <c r="AR17" s="16" t="n">
        <v>0.000393563554371436</v>
      </c>
      <c r="AS17" s="16" t="n">
        <v>0.0541615509565724</v>
      </c>
      <c r="AT17" s="16" t="n">
        <v>0.169133897014499</v>
      </c>
    </row>
    <row r="18">
      <c r="B18" s="17" t="s">
        <v>324</v>
      </c>
      <c r="C18" s="16" t="n">
        <v>0.0169120719011227</v>
      </c>
      <c r="D18" s="16" t="n">
        <v>0.0132023292799518</v>
      </c>
      <c r="E18" s="16" t="n">
        <v>0.0140433313193969</v>
      </c>
      <c r="F18" s="16" t="n">
        <v>0.0174252652509231</v>
      </c>
      <c r="G18" s="16"/>
      <c r="H18" s="16" t="n">
        <v>0.0020796415142125</v>
      </c>
      <c r="I18" s="16" t="n">
        <v>0.00728833514770285</v>
      </c>
      <c r="J18" s="16"/>
      <c r="K18" s="16" t="n">
        <v>0.00618639352281651</v>
      </c>
      <c r="L18" s="16"/>
      <c r="M18" s="16" t="n">
        <v>0</v>
      </c>
      <c r="N18" s="16" t="n">
        <v>0.174361842086263</v>
      </c>
      <c r="O18" s="16" t="n">
        <v>0.118800698442934</v>
      </c>
      <c r="P18" s="16" t="n">
        <v>0.0526814174776202</v>
      </c>
      <c r="Q18" s="16"/>
      <c r="R18" s="16" t="n">
        <v>0</v>
      </c>
      <c r="S18" s="16" t="n">
        <v>0</v>
      </c>
      <c r="T18" s="16" t="n">
        <v>0.0814808719865667</v>
      </c>
      <c r="U18" s="16" t="n">
        <v>0.00441286955829434</v>
      </c>
      <c r="V18" s="16" t="n">
        <v>0.00664883864702058</v>
      </c>
      <c r="W18" s="16"/>
      <c r="X18" s="16" t="n">
        <v>0</v>
      </c>
      <c r="Y18" s="16" t="n">
        <v>0</v>
      </c>
      <c r="Z18" s="16" t="n">
        <v>0.00643373384957001</v>
      </c>
      <c r="AA18" s="16" t="n">
        <v>0.0153684091337596</v>
      </c>
      <c r="AB18" s="16" t="n">
        <v>0.155270852002222</v>
      </c>
      <c r="AC18" s="16" t="n">
        <v>0.0624982466373723</v>
      </c>
      <c r="AD18" s="16" t="n">
        <v>0.00780874506013022</v>
      </c>
      <c r="AE18" s="16"/>
      <c r="AF18" s="16" t="n">
        <v>0.0173805623292016</v>
      </c>
      <c r="AG18" s="16" t="n">
        <v>0</v>
      </c>
      <c r="AH18" s="16" t="n">
        <v>0.0731527580786275</v>
      </c>
      <c r="AI18" s="16" t="n">
        <v>0.0228944622027182</v>
      </c>
      <c r="AJ18" s="16" t="n">
        <v>0.0974184716771563</v>
      </c>
      <c r="AK18" s="16" t="n">
        <v>0</v>
      </c>
      <c r="AL18" s="16" t="n">
        <v>0</v>
      </c>
      <c r="AM18" s="16" t="n">
        <v>0</v>
      </c>
      <c r="AN18" s="16" t="n">
        <v>0.00549082760603726</v>
      </c>
      <c r="AO18" s="16" t="n">
        <v>0</v>
      </c>
      <c r="AP18" s="16" t="n">
        <v>1</v>
      </c>
      <c r="AQ18" s="16"/>
      <c r="AR18" s="16" t="n">
        <v>0.00679514851077591</v>
      </c>
      <c r="AS18" s="16" t="n">
        <v>0.0133512982197309</v>
      </c>
      <c r="AT18" s="16" t="n">
        <v>0.0654395444722871</v>
      </c>
    </row>
    <row r="19">
      <c r="B19" s="17" t="s">
        <v>325</v>
      </c>
      <c r="C19" s="16" t="n">
        <v>0.00325111947823605</v>
      </c>
      <c r="D19" s="16" t="n">
        <v>0.014067050936251</v>
      </c>
      <c r="E19" s="16" t="n">
        <v>0.0273350973861807</v>
      </c>
      <c r="F19" s="16" t="n">
        <v>0</v>
      </c>
      <c r="G19" s="16"/>
      <c r="H19" s="16" t="n">
        <v>0.0295987232858721</v>
      </c>
      <c r="I19" s="16" t="n">
        <v>0.00223956310866238</v>
      </c>
      <c r="J19" s="16"/>
      <c r="K19" s="16" t="n">
        <v>0.00549662648034964</v>
      </c>
      <c r="L19" s="16"/>
      <c r="M19" s="16" t="n">
        <v>0</v>
      </c>
      <c r="N19" s="16" t="n">
        <v>0</v>
      </c>
      <c r="O19" s="16" t="n">
        <v>0.0895805914288185</v>
      </c>
      <c r="P19" s="16" t="n">
        <v>0.0922334412574538</v>
      </c>
      <c r="Q19" s="16"/>
      <c r="R19" s="16" t="n">
        <v>0.016869887688554</v>
      </c>
      <c r="S19" s="16" t="n">
        <v>0.00383073069193567</v>
      </c>
      <c r="T19" s="16" t="n">
        <v>0.00708876424618313</v>
      </c>
      <c r="U19" s="16" t="n">
        <v>0.00260729377326098</v>
      </c>
      <c r="V19" s="16" t="n">
        <v>0.00136958087223648</v>
      </c>
      <c r="W19" s="16"/>
      <c r="X19" s="16" t="n">
        <v>0</v>
      </c>
      <c r="Y19" s="16" t="n">
        <v>0</v>
      </c>
      <c r="Z19" s="16" t="n">
        <v>0</v>
      </c>
      <c r="AA19" s="16" t="n">
        <v>0.0175948269059806</v>
      </c>
      <c r="AB19" s="16" t="n">
        <v>0.0205322474566257</v>
      </c>
      <c r="AC19" s="16" t="n">
        <v>0.0161048120813686</v>
      </c>
      <c r="AD19" s="16" t="n">
        <v>0.0297514208578722</v>
      </c>
      <c r="AE19" s="16"/>
      <c r="AF19" s="16" t="n">
        <v>0.00959330024766536</v>
      </c>
      <c r="AG19" s="16" t="n">
        <v>0.00218636862043841</v>
      </c>
      <c r="AH19" s="16" t="n">
        <v>0.0226426992864472</v>
      </c>
      <c r="AI19" s="16" t="n">
        <v>0</v>
      </c>
      <c r="AJ19" s="16" t="n">
        <v>0.000639258430901104</v>
      </c>
      <c r="AK19" s="16" t="n">
        <v>0</v>
      </c>
      <c r="AL19" s="16" t="n">
        <v>0.00948543387630954</v>
      </c>
      <c r="AM19" s="16" t="n">
        <v>0.0161742764774109</v>
      </c>
      <c r="AN19" s="16" t="n">
        <v>0.0347561517384093</v>
      </c>
      <c r="AO19" s="16" t="n">
        <v>0</v>
      </c>
      <c r="AP19" s="16" t="n">
        <v>0</v>
      </c>
      <c r="AQ19" s="16"/>
      <c r="AR19" s="16" t="n">
        <v>0.00144238222177091</v>
      </c>
      <c r="AS19" s="16" t="n">
        <v>0.0242454625089003</v>
      </c>
      <c r="AT19" s="16" t="n">
        <v>0.00173596641374383</v>
      </c>
    </row>
    <row r="20">
      <c r="B20" s="17" t="s">
        <v>326</v>
      </c>
      <c r="C20" s="16" t="n">
        <v>0.000603445695833992</v>
      </c>
      <c r="D20" s="16" t="n">
        <v>0.00182179958663373</v>
      </c>
      <c r="E20" s="16" t="n">
        <v>0.00544141016555658</v>
      </c>
      <c r="F20" s="16" t="n">
        <v>0</v>
      </c>
      <c r="G20" s="16"/>
      <c r="H20" s="16" t="n">
        <v>0.00792346138161755</v>
      </c>
      <c r="I20" s="16" t="n">
        <v>0.000091759498145689</v>
      </c>
      <c r="J20" s="16"/>
      <c r="K20" s="16" t="n">
        <v>0</v>
      </c>
      <c r="L20" s="16"/>
      <c r="M20" s="16" t="n">
        <v>0</v>
      </c>
      <c r="N20" s="16" t="n">
        <v>0</v>
      </c>
      <c r="O20" s="16" t="n">
        <v>0</v>
      </c>
      <c r="P20" s="16" t="n">
        <v>0.0732780861163178</v>
      </c>
      <c r="Q20" s="16"/>
      <c r="R20" s="16" t="n">
        <v>0</v>
      </c>
      <c r="S20" s="16" t="n">
        <v>0</v>
      </c>
      <c r="T20" s="16" t="n">
        <v>0.000522126493281116</v>
      </c>
      <c r="U20" s="16" t="n">
        <v>0.000949176739366659</v>
      </c>
      <c r="V20" s="16" t="n">
        <v>0.000692649750478902</v>
      </c>
      <c r="W20" s="16"/>
      <c r="X20" s="16" t="n">
        <v>0</v>
      </c>
      <c r="Y20" s="16" t="n">
        <v>0</v>
      </c>
      <c r="Z20" s="16" t="n">
        <v>0.00110840274456556</v>
      </c>
      <c r="AA20" s="16" t="n">
        <v>0.00242792371743698</v>
      </c>
      <c r="AB20" s="16" t="n">
        <v>0</v>
      </c>
      <c r="AC20" s="16" t="n">
        <v>0</v>
      </c>
      <c r="AD20" s="16" t="n">
        <v>0.0460756554956821</v>
      </c>
      <c r="AE20" s="16"/>
      <c r="AF20" s="16" t="n">
        <v>0.0121112181742467</v>
      </c>
      <c r="AG20" s="16" t="n">
        <v>0.00437273724087683</v>
      </c>
      <c r="AH20" s="16" t="n">
        <v>0</v>
      </c>
      <c r="AI20" s="16" t="n">
        <v>0</v>
      </c>
      <c r="AJ20" s="16" t="n">
        <v>0.000697115665047901</v>
      </c>
      <c r="AK20" s="16" t="n">
        <v>0</v>
      </c>
      <c r="AL20" s="16" t="n">
        <v>0</v>
      </c>
      <c r="AM20" s="16" t="n">
        <v>0</v>
      </c>
      <c r="AN20" s="16" t="n">
        <v>0</v>
      </c>
      <c r="AO20" s="16" t="n">
        <v>0</v>
      </c>
      <c r="AP20" s="16" t="n">
        <v>0</v>
      </c>
      <c r="AQ20" s="16"/>
      <c r="AR20" s="16" t="n">
        <v>0.0000983908885928591</v>
      </c>
      <c r="AS20" s="16" t="n">
        <v>0.00316388638447792</v>
      </c>
      <c r="AT20" s="16" t="n">
        <v>0.00173596641374383</v>
      </c>
    </row>
    <row r="21">
      <c r="B21" s="17" t="s">
        <v>327</v>
      </c>
      <c r="C21" s="16" t="n">
        <v>0.000556478491601383</v>
      </c>
      <c r="D21" s="16" t="n">
        <v>0.00364359917326747</v>
      </c>
      <c r="E21" s="16" t="n">
        <v>0.00332470401865647</v>
      </c>
      <c r="F21" s="16" t="n">
        <v>0.0000868889531089987</v>
      </c>
      <c r="G21" s="16"/>
      <c r="H21" s="16" t="n">
        <v>0.0020796415142125</v>
      </c>
      <c r="I21" s="16" t="n">
        <v>0.000492016924452137</v>
      </c>
      <c r="J21" s="16"/>
      <c r="K21" s="16" t="n">
        <v>0</v>
      </c>
      <c r="L21" s="16"/>
      <c r="M21" s="16" t="n">
        <v>0</v>
      </c>
      <c r="N21" s="16" t="n">
        <v>0</v>
      </c>
      <c r="O21" s="16" t="n">
        <v>0</v>
      </c>
      <c r="P21" s="16" t="n">
        <v>0.0675747281171472</v>
      </c>
      <c r="Q21" s="16"/>
      <c r="R21" s="16" t="n">
        <v>0</v>
      </c>
      <c r="S21" s="16" t="n">
        <v>0</v>
      </c>
      <c r="T21" s="16" t="n">
        <v>0</v>
      </c>
      <c r="U21" s="16" t="n">
        <v>0.00276875313187217</v>
      </c>
      <c r="V21" s="16" t="n">
        <v>0.000157034762414574</v>
      </c>
      <c r="W21" s="16"/>
      <c r="X21" s="16" t="n">
        <v>0</v>
      </c>
      <c r="Y21" s="16" t="n">
        <v>0</v>
      </c>
      <c r="Z21" s="16" t="n">
        <v>0</v>
      </c>
      <c r="AA21" s="16" t="n">
        <v>0</v>
      </c>
      <c r="AB21" s="16" t="n">
        <v>0</v>
      </c>
      <c r="AC21" s="16" t="n">
        <v>0.00421195173636122</v>
      </c>
      <c r="AD21" s="16" t="n">
        <v>0.0418707033708488</v>
      </c>
      <c r="AE21" s="16"/>
      <c r="AF21" s="16" t="n">
        <v>0.0137290330879996</v>
      </c>
      <c r="AG21" s="16" t="n">
        <v>0.00400982116382892</v>
      </c>
      <c r="AH21" s="16" t="n">
        <v>0</v>
      </c>
      <c r="AI21" s="16" t="n">
        <v>0</v>
      </c>
      <c r="AJ21" s="16" t="n">
        <v>0</v>
      </c>
      <c r="AK21" s="16" t="n">
        <v>0</v>
      </c>
      <c r="AL21" s="16" t="n">
        <v>0</v>
      </c>
      <c r="AM21" s="16" t="n">
        <v>0</v>
      </c>
      <c r="AN21" s="16" t="n">
        <v>0</v>
      </c>
      <c r="AO21" s="16" t="n">
        <v>0</v>
      </c>
      <c r="AP21" s="16" t="n">
        <v>0</v>
      </c>
      <c r="AQ21" s="16"/>
      <c r="AR21" s="16" t="n">
        <v>0.000196781777185718</v>
      </c>
      <c r="AS21" s="16" t="n">
        <v>0.00527314397412987</v>
      </c>
      <c r="AT21" s="16" t="n">
        <v>0</v>
      </c>
    </row>
    <row r="22">
      <c r="B22" s="17" t="s">
        <v>328</v>
      </c>
      <c r="C22" s="16" t="n">
        <v>0.000162855635132025</v>
      </c>
      <c r="D22" s="16" t="n">
        <v>0</v>
      </c>
      <c r="E22" s="16" t="n">
        <v>0</v>
      </c>
      <c r="F22" s="16" t="n">
        <v>0.000189505988201089</v>
      </c>
      <c r="G22" s="16"/>
      <c r="H22" s="16" t="n">
        <v>0</v>
      </c>
      <c r="I22" s="16" t="n">
        <v>0.000200128713153224</v>
      </c>
      <c r="J22" s="16"/>
      <c r="K22" s="16" t="n">
        <v>0.000268596888514912</v>
      </c>
      <c r="L22" s="16"/>
      <c r="M22" s="16" t="n">
        <v>0</v>
      </c>
      <c r="N22" s="16" t="n">
        <v>0</v>
      </c>
      <c r="O22" s="16" t="n">
        <v>0</v>
      </c>
      <c r="P22" s="16" t="n">
        <v>0.0197760118899168</v>
      </c>
      <c r="Q22" s="16"/>
      <c r="R22" s="16" t="n">
        <v>0</v>
      </c>
      <c r="S22" s="16" t="n">
        <v>0</v>
      </c>
      <c r="T22" s="16" t="n">
        <v>0</v>
      </c>
      <c r="U22" s="16" t="n">
        <v>0</v>
      </c>
      <c r="V22" s="16" t="n">
        <v>0.000314069524829148</v>
      </c>
      <c r="W22" s="16"/>
      <c r="X22" s="16" t="n">
        <v>0</v>
      </c>
      <c r="Y22" s="16" t="n">
        <v>0</v>
      </c>
      <c r="Z22" s="16" t="n">
        <v>0</v>
      </c>
      <c r="AA22" s="16" t="n">
        <v>0</v>
      </c>
      <c r="AB22" s="16" t="n">
        <v>0</v>
      </c>
      <c r="AC22" s="16" t="n">
        <v>0</v>
      </c>
      <c r="AD22" s="16" t="n">
        <v>0.0170309791553593</v>
      </c>
      <c r="AE22" s="16"/>
      <c r="AF22" s="16" t="n">
        <v>0.00274580661759992</v>
      </c>
      <c r="AG22" s="16" t="n">
        <v>0.00218636862043841</v>
      </c>
      <c r="AH22" s="16" t="n">
        <v>0</v>
      </c>
      <c r="AI22" s="16" t="n">
        <v>0</v>
      </c>
      <c r="AJ22" s="16" t="n">
        <v>0</v>
      </c>
      <c r="AK22" s="16" t="n">
        <v>0</v>
      </c>
      <c r="AL22" s="16" t="n">
        <v>0</v>
      </c>
      <c r="AM22" s="16" t="n">
        <v>0</v>
      </c>
      <c r="AN22" s="16" t="n">
        <v>0</v>
      </c>
      <c r="AO22" s="16" t="n">
        <v>0</v>
      </c>
      <c r="AP22" s="16" t="n">
        <v>0</v>
      </c>
      <c r="AQ22" s="16"/>
      <c r="AR22" s="16" t="n">
        <v>0</v>
      </c>
      <c r="AS22" s="16" t="n">
        <v>0.00210925758965195</v>
      </c>
      <c r="AT22" s="16" t="n">
        <v>0</v>
      </c>
    </row>
    <row r="23">
      <c r="B23" s="17" t="s">
        <v>92</v>
      </c>
      <c r="C23" s="22" t="n">
        <v>0.00226233145208524</v>
      </c>
      <c r="D23" s="22" t="n">
        <v>0.0489449599822204</v>
      </c>
      <c r="E23" s="22" t="n">
        <v>0.000778342067991647</v>
      </c>
      <c r="F23" s="22" t="n">
        <v>0</v>
      </c>
      <c r="G23" s="22"/>
      <c r="H23" s="22" t="n">
        <v>0.00226786321018542</v>
      </c>
      <c r="I23" s="22" t="n">
        <v>0.00258829168665789</v>
      </c>
      <c r="J23" s="22"/>
      <c r="K23" s="22" t="n">
        <v>0.00620868576763192</v>
      </c>
      <c r="L23" s="22"/>
      <c r="M23" s="22" t="n">
        <v>0</v>
      </c>
      <c r="N23" s="22" t="n">
        <v>0</v>
      </c>
      <c r="O23" s="22" t="n">
        <v>0.0647447415296953</v>
      </c>
      <c r="P23" s="22" t="n">
        <v>0.0560454086746272</v>
      </c>
      <c r="Q23" s="22"/>
      <c r="R23" s="22" t="n">
        <v>0</v>
      </c>
      <c r="S23" s="22" t="n">
        <v>0</v>
      </c>
      <c r="T23" s="22" t="n">
        <v>0</v>
      </c>
      <c r="U23" s="22" t="n">
        <v>0</v>
      </c>
      <c r="V23" s="22" t="n">
        <v>0.00436293999643568</v>
      </c>
      <c r="W23" s="22"/>
      <c r="X23" s="22" t="n">
        <v>0</v>
      </c>
      <c r="Y23" s="22" t="n">
        <v>0</v>
      </c>
      <c r="Z23" s="22" t="n">
        <v>0</v>
      </c>
      <c r="AA23" s="22" t="n">
        <v>0.00222641777222104</v>
      </c>
      <c r="AB23" s="22" t="n">
        <v>0.000861469328585515</v>
      </c>
      <c r="AC23" s="22" t="n">
        <v>0</v>
      </c>
      <c r="AD23" s="22" t="n">
        <v>0.220970698994239</v>
      </c>
      <c r="AE23" s="22"/>
      <c r="AF23" s="22" t="n">
        <v>0.00274580661759992</v>
      </c>
      <c r="AG23" s="22" t="n">
        <v>0</v>
      </c>
      <c r="AH23" s="22" t="n">
        <v>0</v>
      </c>
      <c r="AI23" s="22" t="n">
        <v>0.0007959637293582</v>
      </c>
      <c r="AJ23" s="22" t="n">
        <v>0.000639258430901104</v>
      </c>
      <c r="AK23" s="22" t="n">
        <v>0</v>
      </c>
      <c r="AL23" s="22" t="n">
        <v>0</v>
      </c>
      <c r="AM23" s="22" t="n">
        <v>0</v>
      </c>
      <c r="AN23" s="22" t="n">
        <v>0</v>
      </c>
      <c r="AO23" s="22" t="n">
        <v>0.00456690604797477</v>
      </c>
      <c r="AP23" s="22" t="n">
        <v>0</v>
      </c>
      <c r="AQ23" s="22"/>
      <c r="AR23" s="22" t="n">
        <v>0.000393563554371436</v>
      </c>
      <c r="AS23" s="22" t="n">
        <v>0.00210925758965195</v>
      </c>
      <c r="AT23" s="22" t="n">
        <v>0.0109884185805657</v>
      </c>
    </row>
    <row r="24">
      <c r="B24" s="18" t="s">
        <v>336</v>
      </c>
    </row>
    <row r="25">
      <c r="B25" t="s">
        <v>72</v>
      </c>
    </row>
    <row r="26">
      <c r="B26" t="s">
        <v>73</v>
      </c>
    </row>
    <row r="28">
      <c r="B28"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337</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127</v>
      </c>
      <c r="D7" s="11" t="n">
        <v>33</v>
      </c>
      <c r="E7" s="11" t="n">
        <v>54</v>
      </c>
      <c r="F7" s="11" t="n">
        <v>40</v>
      </c>
      <c r="G7" s="11"/>
      <c r="H7" s="11" t="n">
        <v>16</v>
      </c>
      <c r="I7" s="11" t="n">
        <v>84</v>
      </c>
      <c r="J7" s="11"/>
      <c r="K7" s="11" t="n">
        <v>30</v>
      </c>
      <c r="L7" s="11"/>
      <c r="M7" s="11" t="n">
        <v>11</v>
      </c>
      <c r="N7" s="11" t="n">
        <v>21</v>
      </c>
      <c r="O7" s="11" t="n">
        <v>30</v>
      </c>
      <c r="P7" s="11" t="n">
        <v>65</v>
      </c>
      <c r="Q7" s="11"/>
      <c r="R7" s="11" t="n">
        <v>1</v>
      </c>
      <c r="S7" s="11" t="n">
        <v>6</v>
      </c>
      <c r="T7" s="11" t="n">
        <v>37</v>
      </c>
      <c r="U7" s="11" t="n">
        <v>45</v>
      </c>
      <c r="V7" s="11" t="n">
        <v>38</v>
      </c>
      <c r="W7" s="11"/>
      <c r="X7" s="11" t="n">
        <v>7</v>
      </c>
      <c r="Y7" s="11" t="n">
        <v>3</v>
      </c>
      <c r="Z7" s="11" t="n">
        <v>12</v>
      </c>
      <c r="AA7" s="11" t="n">
        <v>17</v>
      </c>
      <c r="AB7" s="11" t="n">
        <v>40</v>
      </c>
      <c r="AC7" s="11" t="n">
        <v>16</v>
      </c>
      <c r="AD7" s="11" t="n">
        <v>30</v>
      </c>
      <c r="AE7" s="11"/>
      <c r="AF7" s="11" t="n">
        <v>15</v>
      </c>
      <c r="AG7" s="11" t="n">
        <v>7</v>
      </c>
      <c r="AH7" s="11" t="n">
        <v>17</v>
      </c>
      <c r="AI7" s="11" t="n">
        <v>22</v>
      </c>
      <c r="AJ7" s="11" t="n">
        <v>21</v>
      </c>
      <c r="AK7" s="11" t="n">
        <v>8</v>
      </c>
      <c r="AL7" s="11" t="n">
        <v>16</v>
      </c>
      <c r="AM7" s="11" t="n">
        <v>13</v>
      </c>
      <c r="AN7" s="11" t="n">
        <v>3</v>
      </c>
      <c r="AO7" s="11" t="n">
        <v>1</v>
      </c>
      <c r="AP7" s="11" t="n">
        <v>3</v>
      </c>
      <c r="AQ7" s="11"/>
      <c r="AR7" s="11" t="n">
        <v>54</v>
      </c>
      <c r="AS7" s="11" t="n">
        <v>53</v>
      </c>
      <c r="AT7" s="11" t="n">
        <v>20</v>
      </c>
    </row>
    <row r="8" ht="30" customHeight="1">
      <c r="B8" s="12" t="s">
        <v>21</v>
      </c>
      <c r="C8" s="12" t="n">
        <v>86</v>
      </c>
      <c r="D8" s="12" t="n">
        <v>7</v>
      </c>
      <c r="E8" s="12" t="n">
        <v>40</v>
      </c>
      <c r="F8" s="12" t="n">
        <v>38</v>
      </c>
      <c r="G8" s="12"/>
      <c r="H8" s="12" t="n">
        <v>6</v>
      </c>
      <c r="I8" s="12" t="n">
        <v>51</v>
      </c>
      <c r="J8" s="12"/>
      <c r="K8" s="12" t="n">
        <v>14</v>
      </c>
      <c r="L8" s="12"/>
      <c r="M8" s="12" t="n">
        <v>67</v>
      </c>
      <c r="N8" s="12" t="n">
        <v>14</v>
      </c>
      <c r="O8" s="12" t="n">
        <v>4</v>
      </c>
      <c r="P8" s="12" t="n">
        <v>1</v>
      </c>
      <c r="Q8" s="12"/>
      <c r="R8" s="12" t="n">
        <v>5</v>
      </c>
      <c r="S8" s="12" t="n">
        <v>1</v>
      </c>
      <c r="T8" s="12" t="n">
        <v>20</v>
      </c>
      <c r="U8" s="12" t="n">
        <v>37</v>
      </c>
      <c r="V8" s="12" t="n">
        <v>23</v>
      </c>
      <c r="W8" s="12"/>
      <c r="X8" s="12" t="n">
        <v>24</v>
      </c>
      <c r="Y8" s="12" t="n">
        <v>2</v>
      </c>
      <c r="Z8" s="12" t="n">
        <v>7</v>
      </c>
      <c r="AA8" s="12" t="n">
        <v>25</v>
      </c>
      <c r="AB8" s="12" t="n">
        <v>15</v>
      </c>
      <c r="AC8" s="12" t="n">
        <v>1</v>
      </c>
      <c r="AD8" s="12" t="n">
        <v>7</v>
      </c>
      <c r="AE8" s="12"/>
      <c r="AF8" s="12" t="n">
        <v>5</v>
      </c>
      <c r="AG8" s="12" t="n">
        <v>1</v>
      </c>
      <c r="AH8" s="12" t="n">
        <v>1</v>
      </c>
      <c r="AI8" s="12" t="n">
        <v>14</v>
      </c>
      <c r="AJ8" s="12" t="n">
        <v>4</v>
      </c>
      <c r="AK8" s="12" t="n">
        <v>11</v>
      </c>
      <c r="AL8" s="12" t="n">
        <v>11</v>
      </c>
      <c r="AM8" s="12" t="n">
        <v>14</v>
      </c>
      <c r="AN8" s="12" t="n">
        <v>1</v>
      </c>
      <c r="AO8" s="12" t="n">
        <v>5</v>
      </c>
      <c r="AP8" s="12" t="n">
        <v>18</v>
      </c>
      <c r="AQ8" s="12"/>
      <c r="AR8" s="12" t="n">
        <v>39</v>
      </c>
      <c r="AS8" s="12" t="n">
        <v>19</v>
      </c>
      <c r="AT8" s="12" t="n">
        <v>28</v>
      </c>
    </row>
    <row r="9">
      <c r="B9" s="17" t="s">
        <v>315</v>
      </c>
      <c r="C9" s="16" t="n">
        <v>0.115817374093813</v>
      </c>
      <c r="D9" s="16" t="n">
        <v>0.00172710294459931</v>
      </c>
      <c r="E9" s="16" t="n">
        <v>0.00970815868090609</v>
      </c>
      <c r="F9" s="16" t="n">
        <v>0.249084762689597</v>
      </c>
      <c r="G9" s="16"/>
      <c r="H9" s="16" t="n">
        <v>0</v>
      </c>
      <c r="I9" s="16" t="n">
        <v>0.193637431498278</v>
      </c>
      <c r="J9" s="16"/>
      <c r="K9" s="16" t="n">
        <v>0</v>
      </c>
      <c r="L9" s="16"/>
      <c r="M9" s="16" t="n">
        <v>0.142029985771358</v>
      </c>
      <c r="N9" s="16" t="n">
        <v>0.0281669516133892</v>
      </c>
      <c r="O9" s="16" t="n">
        <v>0</v>
      </c>
      <c r="P9" s="16" t="n">
        <v>0.0107000100983561</v>
      </c>
      <c r="Q9" s="16"/>
      <c r="R9" s="16" t="n">
        <v>0</v>
      </c>
      <c r="S9" s="16" t="n">
        <v>0</v>
      </c>
      <c r="T9" s="16" t="n">
        <v>0</v>
      </c>
      <c r="U9" s="16" t="n">
        <v>0</v>
      </c>
      <c r="V9" s="16" t="n">
        <v>0.441571396447945</v>
      </c>
      <c r="W9" s="16"/>
      <c r="X9" s="16" t="n">
        <v>0.198647606109475</v>
      </c>
      <c r="Y9" s="16" t="n">
        <v>0</v>
      </c>
      <c r="Z9" s="16" t="n">
        <v>0</v>
      </c>
      <c r="AA9" s="16" t="n">
        <v>0.191757903866558</v>
      </c>
      <c r="AB9" s="16" t="n">
        <v>0</v>
      </c>
      <c r="AC9" s="16" t="n">
        <v>0.352852275641886</v>
      </c>
      <c r="AD9" s="16" t="n">
        <v>0.0019445480281935</v>
      </c>
      <c r="AE9" s="16"/>
      <c r="AF9" s="16" t="n">
        <v>0.947916296378501</v>
      </c>
      <c r="AG9" s="16" t="n">
        <v>0.0234569756854858</v>
      </c>
      <c r="AH9" s="16" t="n">
        <v>0</v>
      </c>
      <c r="AI9" s="16" t="n">
        <v>0</v>
      </c>
      <c r="AJ9" s="16" t="n">
        <v>0.102899374067383</v>
      </c>
      <c r="AK9" s="16" t="n">
        <v>0.437359119140459</v>
      </c>
      <c r="AL9" s="16" t="n">
        <v>0</v>
      </c>
      <c r="AM9" s="16" t="n">
        <v>0</v>
      </c>
      <c r="AN9" s="16" t="n">
        <v>0</v>
      </c>
      <c r="AO9" s="16" t="n">
        <v>0</v>
      </c>
      <c r="AP9" s="16" t="n">
        <v>0</v>
      </c>
      <c r="AQ9" s="16"/>
      <c r="AR9" s="16" t="n">
        <v>0.25388049077822</v>
      </c>
      <c r="AS9" s="16" t="n">
        <v>0</v>
      </c>
      <c r="AT9" s="16" t="n">
        <v>0</v>
      </c>
    </row>
    <row r="10">
      <c r="B10" s="17" t="s">
        <v>316</v>
      </c>
      <c r="C10" s="16" t="n">
        <v>0.0615402820830224</v>
      </c>
      <c r="D10" s="16" t="n">
        <v>0.010932314091294</v>
      </c>
      <c r="E10" s="16" t="n">
        <v>0.129659708424755</v>
      </c>
      <c r="F10" s="16" t="n">
        <v>0</v>
      </c>
      <c r="G10" s="16"/>
      <c r="H10" s="16" t="n">
        <v>0</v>
      </c>
      <c r="I10" s="16" t="n">
        <v>0.102890453608311</v>
      </c>
      <c r="J10" s="16"/>
      <c r="K10" s="16" t="n">
        <v>0</v>
      </c>
      <c r="L10" s="16"/>
      <c r="M10" s="16" t="n">
        <v>0.077442332554126</v>
      </c>
      <c r="N10" s="16" t="n">
        <v>0</v>
      </c>
      <c r="O10" s="16" t="n">
        <v>0.0222444006740629</v>
      </c>
      <c r="P10" s="16" t="n">
        <v>0</v>
      </c>
      <c r="Q10" s="16"/>
      <c r="R10" s="16" t="n">
        <v>0</v>
      </c>
      <c r="S10" s="16" t="n">
        <v>0</v>
      </c>
      <c r="T10" s="16" t="n">
        <v>0</v>
      </c>
      <c r="U10" s="16" t="n">
        <v>0.140811300250155</v>
      </c>
      <c r="V10" s="16" t="n">
        <v>0.00360572272140133</v>
      </c>
      <c r="W10" s="16"/>
      <c r="X10" s="16" t="n">
        <v>0</v>
      </c>
      <c r="Y10" s="16" t="n">
        <v>0</v>
      </c>
      <c r="Z10" s="16" t="n">
        <v>0.702517696103779</v>
      </c>
      <c r="AA10" s="16" t="n">
        <v>0</v>
      </c>
      <c r="AB10" s="16" t="n">
        <v>0</v>
      </c>
      <c r="AC10" s="16" t="n">
        <v>0</v>
      </c>
      <c r="AD10" s="16" t="n">
        <v>0.012308710303745</v>
      </c>
      <c r="AE10" s="16"/>
      <c r="AF10" s="16" t="n">
        <v>0</v>
      </c>
      <c r="AG10" s="16" t="n">
        <v>0</v>
      </c>
      <c r="AH10" s="16" t="n">
        <v>0</v>
      </c>
      <c r="AI10" s="16" t="n">
        <v>0</v>
      </c>
      <c r="AJ10" s="16" t="n">
        <v>0.0214492644075748</v>
      </c>
      <c r="AK10" s="16" t="n">
        <v>0</v>
      </c>
      <c r="AL10" s="16" t="n">
        <v>0.455836502070142</v>
      </c>
      <c r="AM10" s="16" t="n">
        <v>0</v>
      </c>
      <c r="AN10" s="16" t="n">
        <v>0</v>
      </c>
      <c r="AO10" s="16" t="n">
        <v>0</v>
      </c>
      <c r="AP10" s="16" t="n">
        <v>0</v>
      </c>
      <c r="AQ10" s="16"/>
      <c r="AR10" s="16" t="n">
        <v>0.00207310224684688</v>
      </c>
      <c r="AS10" s="16" t="n">
        <v>0.272289367874097</v>
      </c>
      <c r="AT10" s="16" t="n">
        <v>0</v>
      </c>
    </row>
    <row r="11">
      <c r="B11" s="17" t="s">
        <v>317</v>
      </c>
      <c r="C11" s="16" t="n">
        <v>0.0567597505168933</v>
      </c>
      <c r="D11" s="16" t="n">
        <v>0</v>
      </c>
      <c r="E11" s="16" t="n">
        <v>0.00255544489247837</v>
      </c>
      <c r="F11" s="16" t="n">
        <v>0.124542381344798</v>
      </c>
      <c r="G11" s="16"/>
      <c r="H11" s="16" t="n">
        <v>0</v>
      </c>
      <c r="I11" s="16" t="n">
        <v>0.0948977853156261</v>
      </c>
      <c r="J11" s="16"/>
      <c r="K11" s="16" t="n">
        <v>0</v>
      </c>
      <c r="L11" s="16"/>
      <c r="M11" s="16" t="n">
        <v>0.071014992885679</v>
      </c>
      <c r="N11" s="16" t="n">
        <v>0</v>
      </c>
      <c r="O11" s="16" t="n">
        <v>0.0242576701689059</v>
      </c>
      <c r="P11" s="16" t="n">
        <v>0.0116684337588169</v>
      </c>
      <c r="Q11" s="16"/>
      <c r="R11" s="16" t="n">
        <v>0</v>
      </c>
      <c r="S11" s="16" t="n">
        <v>0</v>
      </c>
      <c r="T11" s="16" t="n">
        <v>0.240553324330429</v>
      </c>
      <c r="U11" s="16" t="n">
        <v>0.00239661008134898</v>
      </c>
      <c r="V11" s="16" t="n">
        <v>0</v>
      </c>
      <c r="W11" s="16"/>
      <c r="X11" s="16" t="n">
        <v>0.198647606109475</v>
      </c>
      <c r="Y11" s="16" t="n">
        <v>0</v>
      </c>
      <c r="Z11" s="16" t="n">
        <v>0</v>
      </c>
      <c r="AA11" s="16" t="n">
        <v>0</v>
      </c>
      <c r="AB11" s="16" t="n">
        <v>0</v>
      </c>
      <c r="AC11" s="16" t="n">
        <v>0.0928800790372196</v>
      </c>
      <c r="AD11" s="16" t="n">
        <v>0</v>
      </c>
      <c r="AE11" s="16"/>
      <c r="AF11" s="16" t="n">
        <v>0</v>
      </c>
      <c r="AG11" s="16" t="n">
        <v>0</v>
      </c>
      <c r="AH11" s="16" t="n">
        <v>0.0108171848021629</v>
      </c>
      <c r="AI11" s="16" t="n">
        <v>0.00623925357929476</v>
      </c>
      <c r="AJ11" s="16" t="n">
        <v>0</v>
      </c>
      <c r="AK11" s="16" t="n">
        <v>0</v>
      </c>
      <c r="AL11" s="16" t="n">
        <v>0.418004273423958</v>
      </c>
      <c r="AM11" s="16" t="n">
        <v>0</v>
      </c>
      <c r="AN11" s="16" t="n">
        <v>0</v>
      </c>
      <c r="AO11" s="16" t="n">
        <v>0</v>
      </c>
      <c r="AP11" s="16" t="n">
        <v>0</v>
      </c>
      <c r="AQ11" s="16"/>
      <c r="AR11" s="16" t="n">
        <v>0.121803803297747</v>
      </c>
      <c r="AS11" s="16" t="n">
        <v>0.00536651271905204</v>
      </c>
      <c r="AT11" s="16" t="n">
        <v>0</v>
      </c>
    </row>
    <row r="12">
      <c r="B12" s="17" t="s">
        <v>318</v>
      </c>
      <c r="C12" s="16" t="n">
        <v>0.00125806207192159</v>
      </c>
      <c r="D12" s="16" t="n">
        <v>0</v>
      </c>
      <c r="E12" s="16" t="n">
        <v>0.000348635042675898</v>
      </c>
      <c r="F12" s="16" t="n">
        <v>0.00245458821534644</v>
      </c>
      <c r="G12" s="16"/>
      <c r="H12" s="16" t="n">
        <v>0.0139864657351937</v>
      </c>
      <c r="I12" s="16" t="n">
        <v>0.000249796776867669</v>
      </c>
      <c r="J12" s="16"/>
      <c r="K12" s="16" t="n">
        <v>0.00574419620888993</v>
      </c>
      <c r="L12" s="16"/>
      <c r="M12" s="16" t="n">
        <v>0</v>
      </c>
      <c r="N12" s="16" t="n">
        <v>0</v>
      </c>
      <c r="O12" s="16" t="n">
        <v>0.0222444006740629</v>
      </c>
      <c r="P12" s="16" t="n">
        <v>0.022368443857173</v>
      </c>
      <c r="Q12" s="16"/>
      <c r="R12" s="16" t="n">
        <v>0</v>
      </c>
      <c r="S12" s="16" t="n">
        <v>0</v>
      </c>
      <c r="T12" s="16" t="n">
        <v>0</v>
      </c>
      <c r="U12" s="16" t="n">
        <v>0.000725816292309134</v>
      </c>
      <c r="V12" s="16" t="n">
        <v>0.00360572272140133</v>
      </c>
      <c r="W12" s="16"/>
      <c r="X12" s="16" t="n">
        <v>0</v>
      </c>
      <c r="Y12" s="16" t="n">
        <v>0</v>
      </c>
      <c r="Z12" s="16" t="n">
        <v>0</v>
      </c>
      <c r="AA12" s="16" t="n">
        <v>0.000562273542147808</v>
      </c>
      <c r="AB12" s="16" t="n">
        <v>0.000865478550565571</v>
      </c>
      <c r="AC12" s="16" t="n">
        <v>0</v>
      </c>
      <c r="AD12" s="16" t="n">
        <v>0</v>
      </c>
      <c r="AE12" s="16"/>
      <c r="AF12" s="16" t="n">
        <v>0.00254880133895168</v>
      </c>
      <c r="AG12" s="16" t="n">
        <v>0</v>
      </c>
      <c r="AH12" s="16" t="n">
        <v>0</v>
      </c>
      <c r="AI12" s="16" t="n">
        <v>0</v>
      </c>
      <c r="AJ12" s="16" t="n">
        <v>0</v>
      </c>
      <c r="AK12" s="16" t="n">
        <v>0.0074438576466506</v>
      </c>
      <c r="AL12" s="16" t="n">
        <v>0.00122567434620357</v>
      </c>
      <c r="AM12" s="16" t="n">
        <v>0</v>
      </c>
      <c r="AN12" s="16" t="n">
        <v>0</v>
      </c>
      <c r="AO12" s="16" t="n">
        <v>0</v>
      </c>
      <c r="AP12" s="16" t="n">
        <v>0</v>
      </c>
      <c r="AQ12" s="16"/>
      <c r="AR12" s="16" t="n">
        <v>0.00240061396715466</v>
      </c>
      <c r="AS12" s="16" t="n">
        <v>0.000732144291717806</v>
      </c>
      <c r="AT12" s="16" t="n">
        <v>0</v>
      </c>
    </row>
    <row r="13">
      <c r="B13" s="17" t="s">
        <v>319</v>
      </c>
      <c r="C13" s="16" t="n">
        <v>0.337267727244997</v>
      </c>
      <c r="D13" s="16" t="n">
        <v>0.00172710294459931</v>
      </c>
      <c r="E13" s="16" t="n">
        <v>0.591877476021254</v>
      </c>
      <c r="F13" s="16" t="n">
        <v>0.135631722545854</v>
      </c>
      <c r="G13" s="16"/>
      <c r="H13" s="16" t="n">
        <v>0.0152523359745374</v>
      </c>
      <c r="I13" s="16" t="n">
        <v>0.202181815408308</v>
      </c>
      <c r="J13" s="16"/>
      <c r="K13" s="16" t="n">
        <v>0.000907476505329324</v>
      </c>
      <c r="L13" s="16"/>
      <c r="M13" s="16" t="n">
        <v>0.412598037909227</v>
      </c>
      <c r="N13" s="16" t="n">
        <v>0.0588832038474995</v>
      </c>
      <c r="O13" s="16" t="n">
        <v>0.109009127808905</v>
      </c>
      <c r="P13" s="16" t="n">
        <v>0.022368443857173</v>
      </c>
      <c r="Q13" s="16"/>
      <c r="R13" s="16" t="n">
        <v>0</v>
      </c>
      <c r="S13" s="16" t="n">
        <v>0</v>
      </c>
      <c r="T13" s="16" t="n">
        <v>0.0453920740935691</v>
      </c>
      <c r="U13" s="16" t="n">
        <v>0.629811692388322</v>
      </c>
      <c r="V13" s="16" t="n">
        <v>0.212473137392414</v>
      </c>
      <c r="W13" s="16"/>
      <c r="X13" s="16" t="n">
        <v>0.397295212218951</v>
      </c>
      <c r="Y13" s="16" t="n">
        <v>0.178437401832302</v>
      </c>
      <c r="Z13" s="16" t="n">
        <v>0.0592500622558426</v>
      </c>
      <c r="AA13" s="16" t="n">
        <v>0.746594057024787</v>
      </c>
      <c r="AB13" s="16" t="n">
        <v>0.000865478550565571</v>
      </c>
      <c r="AC13" s="16" t="n">
        <v>0</v>
      </c>
      <c r="AD13" s="16" t="n">
        <v>0</v>
      </c>
      <c r="AE13" s="16"/>
      <c r="AF13" s="16" t="n">
        <v>0</v>
      </c>
      <c r="AG13" s="16" t="n">
        <v>0</v>
      </c>
      <c r="AH13" s="16" t="n">
        <v>0</v>
      </c>
      <c r="AI13" s="16" t="n">
        <v>0.366994412054248</v>
      </c>
      <c r="AJ13" s="16" t="n">
        <v>0</v>
      </c>
      <c r="AK13" s="16" t="n">
        <v>0</v>
      </c>
      <c r="AL13" s="16" t="n">
        <v>0.0348644445479434</v>
      </c>
      <c r="AM13" s="16" t="n">
        <v>0.359215241090523</v>
      </c>
      <c r="AN13" s="16" t="n">
        <v>0</v>
      </c>
      <c r="AO13" s="16" t="n">
        <v>0</v>
      </c>
      <c r="AP13" s="16" t="n">
        <v>0.996553468196759</v>
      </c>
      <c r="AQ13" s="16"/>
      <c r="AR13" s="16" t="n">
        <v>0.25388049077822</v>
      </c>
      <c r="AS13" s="16" t="n">
        <v>0.0275991450979009</v>
      </c>
      <c r="AT13" s="16" t="n">
        <v>0.670170800365641</v>
      </c>
    </row>
    <row r="14">
      <c r="B14" s="17" t="s">
        <v>320</v>
      </c>
      <c r="C14" s="16" t="n">
        <v>0.0354672962455563</v>
      </c>
      <c r="D14" s="16" t="n">
        <v>0.056056527719966</v>
      </c>
      <c r="E14" s="16" t="n">
        <v>0.0470450053307651</v>
      </c>
      <c r="F14" s="16" t="n">
        <v>0.0193478901105821</v>
      </c>
      <c r="G14" s="16"/>
      <c r="H14" s="16" t="n">
        <v>0.081084271152618</v>
      </c>
      <c r="I14" s="16" t="n">
        <v>0.0485506963421548</v>
      </c>
      <c r="J14" s="16"/>
      <c r="K14" s="16" t="n">
        <v>0.111725770371191</v>
      </c>
      <c r="L14" s="16"/>
      <c r="M14" s="16" t="n">
        <v>0</v>
      </c>
      <c r="N14" s="16" t="n">
        <v>0.191817309056601</v>
      </c>
      <c r="O14" s="16" t="n">
        <v>0.0889776026962516</v>
      </c>
      <c r="P14" s="16" t="n">
        <v>0.0564053214731629</v>
      </c>
      <c r="Q14" s="16"/>
      <c r="R14" s="16" t="n">
        <v>0</v>
      </c>
      <c r="S14" s="16" t="n">
        <v>0.372280475796206</v>
      </c>
      <c r="T14" s="16" t="n">
        <v>0.0989261605889529</v>
      </c>
      <c r="U14" s="16" t="n">
        <v>0.00477402599387915</v>
      </c>
      <c r="V14" s="16" t="n">
        <v>0.0185402578946947</v>
      </c>
      <c r="W14" s="16"/>
      <c r="X14" s="16" t="n">
        <v>0.0067619694526226</v>
      </c>
      <c r="Y14" s="16" t="n">
        <v>0.679848835865252</v>
      </c>
      <c r="Z14" s="16" t="n">
        <v>0.105200811459143</v>
      </c>
      <c r="AA14" s="16" t="n">
        <v>0.0194365070285431</v>
      </c>
      <c r="AB14" s="16" t="n">
        <v>0.00823145421253147</v>
      </c>
      <c r="AC14" s="16" t="n">
        <v>0.0126714727498887</v>
      </c>
      <c r="AD14" s="16" t="n">
        <v>0</v>
      </c>
      <c r="AE14" s="16"/>
      <c r="AF14" s="16" t="n">
        <v>0</v>
      </c>
      <c r="AG14" s="16" t="n">
        <v>0.712305378918408</v>
      </c>
      <c r="AH14" s="16" t="n">
        <v>0.312034600395431</v>
      </c>
      <c r="AI14" s="16" t="n">
        <v>0.000985686391638085</v>
      </c>
      <c r="AJ14" s="16" t="n">
        <v>0.145797902882533</v>
      </c>
      <c r="AK14" s="16" t="n">
        <v>0.00117599150128211</v>
      </c>
      <c r="AL14" s="16" t="n">
        <v>0.00234962363989214</v>
      </c>
      <c r="AM14" s="16" t="n">
        <v>0.114307645490466</v>
      </c>
      <c r="AN14" s="16" t="n">
        <v>0</v>
      </c>
      <c r="AO14" s="16" t="n">
        <v>0</v>
      </c>
      <c r="AP14" s="16" t="n">
        <v>0</v>
      </c>
      <c r="AQ14" s="16"/>
      <c r="AR14" s="16" t="n">
        <v>0.038783549815259</v>
      </c>
      <c r="AS14" s="16" t="n">
        <v>0.00219643287515342</v>
      </c>
      <c r="AT14" s="16" t="n">
        <v>0.0538042034047595</v>
      </c>
    </row>
    <row r="15">
      <c r="B15" s="17" t="s">
        <v>321</v>
      </c>
      <c r="C15" s="16" t="n">
        <v>0.0873917595122202</v>
      </c>
      <c r="D15" s="16" t="n">
        <v>0.768229829923842</v>
      </c>
      <c r="E15" s="16" t="n">
        <v>0.0140688406730369</v>
      </c>
      <c r="F15" s="16" t="n">
        <v>0.0321845349752952</v>
      </c>
      <c r="G15" s="16"/>
      <c r="H15" s="16" t="n">
        <v>0.826385082594739</v>
      </c>
      <c r="I15" s="16" t="n">
        <v>0.042920251392305</v>
      </c>
      <c r="J15" s="16"/>
      <c r="K15" s="16" t="n">
        <v>0.0921058260357351</v>
      </c>
      <c r="L15" s="16"/>
      <c r="M15" s="16" t="n">
        <v>0.071014992885679</v>
      </c>
      <c r="N15" s="16" t="n">
        <v>0.148482659929109</v>
      </c>
      <c r="O15" s="16" t="n">
        <v>0.129240258988125</v>
      </c>
      <c r="P15" s="16" t="n">
        <v>0.172944979722043</v>
      </c>
      <c r="Q15" s="16"/>
      <c r="R15" s="16" t="n">
        <v>0</v>
      </c>
      <c r="S15" s="16" t="n">
        <v>0.565207266051489</v>
      </c>
      <c r="T15" s="16" t="n">
        <v>0.0113249439779176</v>
      </c>
      <c r="U15" s="16" t="n">
        <v>0.0129804051463526</v>
      </c>
      <c r="V15" s="16" t="n">
        <v>0.269293482113655</v>
      </c>
      <c r="W15" s="16"/>
      <c r="X15" s="16" t="n">
        <v>0.198647606109475</v>
      </c>
      <c r="Y15" s="16" t="n">
        <v>0.141713762302446</v>
      </c>
      <c r="Z15" s="16" t="n">
        <v>0.0526004057295716</v>
      </c>
      <c r="AA15" s="16" t="n">
        <v>0.00652744381691672</v>
      </c>
      <c r="AB15" s="16" t="n">
        <v>0.0614833204042595</v>
      </c>
      <c r="AC15" s="16" t="n">
        <v>0.0949574875098899</v>
      </c>
      <c r="AD15" s="16" t="n">
        <v>0.129628064394538</v>
      </c>
      <c r="AE15" s="16"/>
      <c r="AF15" s="16" t="n">
        <v>0</v>
      </c>
      <c r="AG15" s="16" t="n">
        <v>0.0255799914628418</v>
      </c>
      <c r="AH15" s="16" t="n">
        <v>0.0844228175398344</v>
      </c>
      <c r="AI15" s="16" t="n">
        <v>0.00344379150534912</v>
      </c>
      <c r="AJ15" s="16" t="n">
        <v>0.24249681320423</v>
      </c>
      <c r="AK15" s="16" t="n">
        <v>0.0368866936462262</v>
      </c>
      <c r="AL15" s="16" t="n">
        <v>0.00711443793186411</v>
      </c>
      <c r="AM15" s="16" t="n">
        <v>0.411659276620788</v>
      </c>
      <c r="AN15" s="16" t="n">
        <v>0</v>
      </c>
      <c r="AO15" s="16" t="n">
        <v>0</v>
      </c>
      <c r="AP15" s="16" t="n">
        <v>0</v>
      </c>
      <c r="AQ15" s="16"/>
      <c r="AR15" s="16" t="n">
        <v>0.146495776156894</v>
      </c>
      <c r="AS15" s="16" t="n">
        <v>0.0710907628868533</v>
      </c>
      <c r="AT15" s="16" t="n">
        <v>0.0147590882047551</v>
      </c>
    </row>
    <row r="16">
      <c r="B16" s="17" t="s">
        <v>322</v>
      </c>
      <c r="C16" s="16" t="n">
        <v>0.0428351067051077</v>
      </c>
      <c r="D16" s="16" t="n">
        <v>0.0770233325188218</v>
      </c>
      <c r="E16" s="16" t="n">
        <v>0.0400637341425075</v>
      </c>
      <c r="F16" s="16" t="n">
        <v>0.0391091285093668</v>
      </c>
      <c r="G16" s="16"/>
      <c r="H16" s="16" t="n">
        <v>0.0139864657351937</v>
      </c>
      <c r="I16" s="16" t="n">
        <v>0.0399335426761477</v>
      </c>
      <c r="J16" s="16"/>
      <c r="K16" s="16" t="n">
        <v>0.219522297544151</v>
      </c>
      <c r="L16" s="16"/>
      <c r="M16" s="16" t="n">
        <v>0</v>
      </c>
      <c r="N16" s="16" t="n">
        <v>0.242799860046256</v>
      </c>
      <c r="O16" s="16" t="n">
        <v>0.0222444006740629</v>
      </c>
      <c r="P16" s="16" t="n">
        <v>0.199138453468058</v>
      </c>
      <c r="Q16" s="16"/>
      <c r="R16" s="16" t="n">
        <v>0</v>
      </c>
      <c r="S16" s="16" t="n">
        <v>0</v>
      </c>
      <c r="T16" s="16" t="n">
        <v>0.0794005938742801</v>
      </c>
      <c r="U16" s="16" t="n">
        <v>0.0551256171651327</v>
      </c>
      <c r="V16" s="16" t="n">
        <v>0.00273996306383658</v>
      </c>
      <c r="W16" s="16"/>
      <c r="X16" s="16" t="n">
        <v>0</v>
      </c>
      <c r="Y16" s="16" t="n">
        <v>0</v>
      </c>
      <c r="Z16" s="16" t="n">
        <v>0.0128534604759085</v>
      </c>
      <c r="AA16" s="16" t="n">
        <v>0.00196447152416623</v>
      </c>
      <c r="AB16" s="16" t="n">
        <v>0.236682624144593</v>
      </c>
      <c r="AC16" s="16" t="n">
        <v>0.0116198016963847</v>
      </c>
      <c r="AD16" s="16" t="n">
        <v>0.0019445480281935</v>
      </c>
      <c r="AE16" s="16"/>
      <c r="AF16" s="16" t="n">
        <v>0.00254880133895168</v>
      </c>
      <c r="AG16" s="16" t="n">
        <v>0.0255799914628418</v>
      </c>
      <c r="AH16" s="16" t="n">
        <v>0</v>
      </c>
      <c r="AI16" s="16" t="n">
        <v>0.110813002802962</v>
      </c>
      <c r="AJ16" s="16" t="n">
        <v>0.0162991435460071</v>
      </c>
      <c r="AK16" s="16" t="n">
        <v>0.0401912451528805</v>
      </c>
      <c r="AL16" s="16" t="n">
        <v>0.00711443793186411</v>
      </c>
      <c r="AM16" s="16" t="n">
        <v>0.103033546420052</v>
      </c>
      <c r="AN16" s="16" t="n">
        <v>0.0155083729450277</v>
      </c>
      <c r="AO16" s="16" t="n">
        <v>0</v>
      </c>
      <c r="AP16" s="16" t="n">
        <v>0</v>
      </c>
      <c r="AQ16" s="16"/>
      <c r="AR16" s="16" t="n">
        <v>0.0136560333108044</v>
      </c>
      <c r="AS16" s="16" t="n">
        <v>0.00146428858343561</v>
      </c>
      <c r="AT16" s="16" t="n">
        <v>0.112923896184141</v>
      </c>
    </row>
    <row r="17">
      <c r="B17" s="17" t="s">
        <v>323</v>
      </c>
      <c r="C17" s="16" t="n">
        <v>0.0830297684976724</v>
      </c>
      <c r="D17" s="16" t="n">
        <v>0.057939945223171</v>
      </c>
      <c r="E17" s="16" t="n">
        <v>0.013809077989638</v>
      </c>
      <c r="F17" s="16" t="n">
        <v>0.160400955584759</v>
      </c>
      <c r="G17" s="16"/>
      <c r="H17" s="16" t="n">
        <v>0.00702877490176265</v>
      </c>
      <c r="I17" s="16" t="n">
        <v>0.114560265149537</v>
      </c>
      <c r="J17" s="16"/>
      <c r="K17" s="16" t="n">
        <v>0.0310405432291623</v>
      </c>
      <c r="L17" s="16"/>
      <c r="M17" s="16" t="n">
        <v>0.071014992885679</v>
      </c>
      <c r="N17" s="16" t="n">
        <v>0.115217107074278</v>
      </c>
      <c r="O17" s="16" t="n">
        <v>0.17976886882078</v>
      </c>
      <c r="P17" s="16" t="n">
        <v>0.0904421990891528</v>
      </c>
      <c r="Q17" s="16"/>
      <c r="R17" s="16" t="n">
        <v>0</v>
      </c>
      <c r="S17" s="16" t="n">
        <v>0</v>
      </c>
      <c r="T17" s="16" t="n">
        <v>0.320379473338445</v>
      </c>
      <c r="U17" s="16" t="n">
        <v>0.00364933560134741</v>
      </c>
      <c r="V17" s="16" t="n">
        <v>0.027595218912894</v>
      </c>
      <c r="W17" s="16"/>
      <c r="X17" s="16" t="n">
        <v>0</v>
      </c>
      <c r="Y17" s="16" t="n">
        <v>0</v>
      </c>
      <c r="Z17" s="16" t="n">
        <v>0.0656886017843598</v>
      </c>
      <c r="AA17" s="16" t="n">
        <v>0.0192162884973362</v>
      </c>
      <c r="AB17" s="16" t="n">
        <v>0.0912639660052084</v>
      </c>
      <c r="AC17" s="16" t="n">
        <v>0.0126714727498887</v>
      </c>
      <c r="AD17" s="16" t="n">
        <v>0.00406509087341006</v>
      </c>
      <c r="AE17" s="16"/>
      <c r="AF17" s="16" t="n">
        <v>0</v>
      </c>
      <c r="AG17" s="16" t="n">
        <v>0</v>
      </c>
      <c r="AH17" s="16" t="n">
        <v>0.110842194457148</v>
      </c>
      <c r="AI17" s="16" t="n">
        <v>0.370313449294282</v>
      </c>
      <c r="AJ17" s="16" t="n">
        <v>0.0504764135235983</v>
      </c>
      <c r="AK17" s="16" t="n">
        <v>0</v>
      </c>
      <c r="AL17" s="16" t="n">
        <v>0.0634843645868619</v>
      </c>
      <c r="AM17" s="16" t="n">
        <v>0</v>
      </c>
      <c r="AN17" s="16" t="n">
        <v>0.984491627054972</v>
      </c>
      <c r="AO17" s="16" t="n">
        <v>0</v>
      </c>
      <c r="AP17" s="16" t="n">
        <v>0</v>
      </c>
      <c r="AQ17" s="16"/>
      <c r="AR17" s="16" t="n">
        <v>0.154695558092773</v>
      </c>
      <c r="AS17" s="16" t="n">
        <v>0.0397964591194406</v>
      </c>
      <c r="AT17" s="16" t="n">
        <v>0.0112154286216735</v>
      </c>
    </row>
    <row r="18">
      <c r="B18" s="17" t="s">
        <v>324</v>
      </c>
      <c r="C18" s="16" t="n">
        <v>0.109548479039837</v>
      </c>
      <c r="D18" s="16" t="n">
        <v>0.00172710294459931</v>
      </c>
      <c r="E18" s="16" t="n">
        <v>0.138303793262105</v>
      </c>
      <c r="F18" s="16" t="n">
        <v>0.100334170944761</v>
      </c>
      <c r="G18" s="16"/>
      <c r="H18" s="16" t="n">
        <v>0.0152523359745374</v>
      </c>
      <c r="I18" s="16" t="n">
        <v>0.0509723372890983</v>
      </c>
      <c r="J18" s="16"/>
      <c r="K18" s="16" t="n">
        <v>0.523069304475977</v>
      </c>
      <c r="L18" s="16"/>
      <c r="M18" s="16" t="n">
        <v>0.077442332554126</v>
      </c>
      <c r="N18" s="16" t="n">
        <v>0.214632908432867</v>
      </c>
      <c r="O18" s="16" t="n">
        <v>0.331253528482968</v>
      </c>
      <c r="P18" s="16" t="n">
        <v>0.0214000201967122</v>
      </c>
      <c r="Q18" s="16"/>
      <c r="R18" s="16" t="n">
        <v>0</v>
      </c>
      <c r="S18" s="16" t="n">
        <v>0.0625122581523051</v>
      </c>
      <c r="T18" s="16" t="n">
        <v>0.193598106788708</v>
      </c>
      <c r="U18" s="16" t="n">
        <v>0.141158496582044</v>
      </c>
      <c r="V18" s="16" t="n">
        <v>0.011469853005502</v>
      </c>
      <c r="W18" s="16"/>
      <c r="X18" s="16" t="n">
        <v>0</v>
      </c>
      <c r="Y18" s="16" t="n">
        <v>0</v>
      </c>
      <c r="Z18" s="16" t="n">
        <v>0</v>
      </c>
      <c r="AA18" s="16" t="n">
        <v>0.0103819437691829</v>
      </c>
      <c r="AB18" s="16" t="n">
        <v>0.58994421786772</v>
      </c>
      <c r="AC18" s="16" t="n">
        <v>0.365404341354619</v>
      </c>
      <c r="AD18" s="16" t="n">
        <v>0</v>
      </c>
      <c r="AE18" s="16"/>
      <c r="AF18" s="16" t="n">
        <v>0</v>
      </c>
      <c r="AG18" s="16" t="n">
        <v>0.161917679544739</v>
      </c>
      <c r="AH18" s="16" t="n">
        <v>0.433272933458824</v>
      </c>
      <c r="AI18" s="16" t="n">
        <v>0.132095898829094</v>
      </c>
      <c r="AJ18" s="16" t="n">
        <v>0.416885812173831</v>
      </c>
      <c r="AK18" s="16" t="n">
        <v>0.476943092912502</v>
      </c>
      <c r="AL18" s="16" t="n">
        <v>0.00888229222758214</v>
      </c>
      <c r="AM18" s="16" t="n">
        <v>0</v>
      </c>
      <c r="AN18" s="16" t="n">
        <v>0</v>
      </c>
      <c r="AO18" s="16" t="n">
        <v>0</v>
      </c>
      <c r="AP18" s="16" t="n">
        <v>0</v>
      </c>
      <c r="AQ18" s="16"/>
      <c r="AR18" s="16" t="n">
        <v>0.00894743242800309</v>
      </c>
      <c r="AS18" s="16" t="n">
        <v>0.2861924731561</v>
      </c>
      <c r="AT18" s="16" t="n">
        <v>0.130039264052866</v>
      </c>
    </row>
    <row r="19">
      <c r="B19" s="17" t="s">
        <v>325</v>
      </c>
      <c r="C19" s="16" t="n">
        <v>0.00245231163463666</v>
      </c>
      <c r="D19" s="16" t="n">
        <v>0</v>
      </c>
      <c r="E19" s="16" t="n">
        <v>0.0052474352406296</v>
      </c>
      <c r="F19" s="16" t="n">
        <v>0</v>
      </c>
      <c r="G19" s="16"/>
      <c r="H19" s="16" t="n">
        <v>0.0163960520454351</v>
      </c>
      <c r="I19" s="16" t="n">
        <v>0.00197408191108445</v>
      </c>
      <c r="J19" s="16"/>
      <c r="K19" s="16" t="n">
        <v>0.0120082812279664</v>
      </c>
      <c r="L19" s="16"/>
      <c r="M19" s="16" t="n">
        <v>0</v>
      </c>
      <c r="N19" s="16" t="n">
        <v>0</v>
      </c>
      <c r="O19" s="16" t="n">
        <v>0.0465020708429688</v>
      </c>
      <c r="P19" s="16" t="n">
        <v>0.0340368776159899</v>
      </c>
      <c r="Q19" s="16"/>
      <c r="R19" s="16" t="n">
        <v>0</v>
      </c>
      <c r="S19" s="16" t="n">
        <v>0</v>
      </c>
      <c r="T19" s="16" t="n">
        <v>0.0058583010926539</v>
      </c>
      <c r="U19" s="16" t="n">
        <v>0.00219770301672914</v>
      </c>
      <c r="V19" s="16" t="n">
        <v>0.000569637340963351</v>
      </c>
      <c r="W19" s="16"/>
      <c r="X19" s="16" t="n">
        <v>0</v>
      </c>
      <c r="Y19" s="16" t="n">
        <v>0</v>
      </c>
      <c r="Z19" s="16" t="n">
        <v>0.00188896219139541</v>
      </c>
      <c r="AA19" s="16" t="n">
        <v>0.00355911093036227</v>
      </c>
      <c r="AB19" s="16" t="n">
        <v>0.00547835517485949</v>
      </c>
      <c r="AC19" s="16" t="n">
        <v>0.0126714727498887</v>
      </c>
      <c r="AD19" s="16" t="n">
        <v>0.0019445480281935</v>
      </c>
      <c r="AE19" s="16"/>
      <c r="AF19" s="16" t="n">
        <v>0</v>
      </c>
      <c r="AG19" s="16" t="n">
        <v>0</v>
      </c>
      <c r="AH19" s="16" t="n">
        <v>0</v>
      </c>
      <c r="AI19" s="16" t="n">
        <v>0.00188956557219822</v>
      </c>
      <c r="AJ19" s="16" t="n">
        <v>0.00369527619484246</v>
      </c>
      <c r="AK19" s="16" t="n">
        <v>0</v>
      </c>
      <c r="AL19" s="16" t="n">
        <v>0</v>
      </c>
      <c r="AM19" s="16" t="n">
        <v>0.0117842903781707</v>
      </c>
      <c r="AN19" s="16" t="n">
        <v>0</v>
      </c>
      <c r="AO19" s="16" t="n">
        <v>0</v>
      </c>
      <c r="AP19" s="16" t="n">
        <v>0</v>
      </c>
      <c r="AQ19" s="16"/>
      <c r="AR19" s="16" t="n">
        <v>0.00240061396715466</v>
      </c>
      <c r="AS19" s="16" t="n">
        <v>0.00609865701076985</v>
      </c>
      <c r="AT19" s="16" t="n">
        <v>0</v>
      </c>
    </row>
    <row r="20">
      <c r="B20" s="17" t="s">
        <v>326</v>
      </c>
      <c r="C20" s="16" t="n">
        <v>0.0629404810314439</v>
      </c>
      <c r="D20" s="16" t="n">
        <v>0.00361052044780435</v>
      </c>
      <c r="E20" s="16" t="n">
        <v>0.00435145383574019</v>
      </c>
      <c r="F20" s="16" t="n">
        <v>0.135814313587457</v>
      </c>
      <c r="G20" s="16"/>
      <c r="H20" s="16" t="n">
        <v>0.00220960228127979</v>
      </c>
      <c r="I20" s="16" t="n">
        <v>0.102805814969905</v>
      </c>
      <c r="J20" s="16"/>
      <c r="K20" s="16" t="n">
        <v>0.000989609298756147</v>
      </c>
      <c r="L20" s="16"/>
      <c r="M20" s="16" t="n">
        <v>0.077442332554126</v>
      </c>
      <c r="N20" s="16" t="n">
        <v>0</v>
      </c>
      <c r="O20" s="16" t="n">
        <v>0</v>
      </c>
      <c r="P20" s="16" t="n">
        <v>0.16800684683345</v>
      </c>
      <c r="Q20" s="16"/>
      <c r="R20" s="16" t="n">
        <v>1</v>
      </c>
      <c r="S20" s="16" t="n">
        <v>0</v>
      </c>
      <c r="T20" s="16" t="n">
        <v>0.00245715328499516</v>
      </c>
      <c r="U20" s="16" t="n">
        <v>0.00412870134838725</v>
      </c>
      <c r="V20" s="16" t="n">
        <v>0</v>
      </c>
      <c r="W20" s="16"/>
      <c r="X20" s="16" t="n">
        <v>0</v>
      </c>
      <c r="Y20" s="16" t="n">
        <v>0</v>
      </c>
      <c r="Z20" s="16" t="n">
        <v>0</v>
      </c>
      <c r="AA20" s="16" t="n">
        <v>0</v>
      </c>
      <c r="AB20" s="16" t="n">
        <v>0.00518510508969736</v>
      </c>
      <c r="AC20" s="16" t="n">
        <v>0.0442715965103352</v>
      </c>
      <c r="AD20" s="16" t="n">
        <v>0.80011793728787</v>
      </c>
      <c r="AE20" s="16"/>
      <c r="AF20" s="16" t="n">
        <v>0.0150392529806207</v>
      </c>
      <c r="AG20" s="16" t="n">
        <v>0.0255799914628418</v>
      </c>
      <c r="AH20" s="16" t="n">
        <v>0.0377930845444379</v>
      </c>
      <c r="AI20" s="16" t="n">
        <v>0</v>
      </c>
      <c r="AJ20" s="16" t="n">
        <v>0</v>
      </c>
      <c r="AK20" s="16" t="n">
        <v>0</v>
      </c>
      <c r="AL20" s="16" t="n">
        <v>0</v>
      </c>
      <c r="AM20" s="16" t="n">
        <v>0</v>
      </c>
      <c r="AN20" s="16" t="n">
        <v>0</v>
      </c>
      <c r="AO20" s="16" t="n">
        <v>1</v>
      </c>
      <c r="AP20" s="16" t="n">
        <v>0.00344653180324053</v>
      </c>
      <c r="AQ20" s="16"/>
      <c r="AR20" s="16" t="n">
        <v>0.000327511720307782</v>
      </c>
      <c r="AS20" s="16" t="n">
        <v>0.27448580074925</v>
      </c>
      <c r="AT20" s="16" t="n">
        <v>0.00531548937462233</v>
      </c>
    </row>
    <row r="21">
      <c r="B21" s="17" t="s">
        <v>327</v>
      </c>
      <c r="C21" s="16" t="n">
        <v>0.00185915629262422</v>
      </c>
      <c r="D21" s="16" t="n">
        <v>0.00737735545421444</v>
      </c>
      <c r="E21" s="16" t="n">
        <v>0.00226396637815716</v>
      </c>
      <c r="F21" s="16" t="n">
        <v>0.000365183830727488</v>
      </c>
      <c r="G21" s="16"/>
      <c r="H21" s="16" t="n">
        <v>0.00841861360470299</v>
      </c>
      <c r="I21" s="16" t="n">
        <v>0.0013620254173845</v>
      </c>
      <c r="J21" s="16"/>
      <c r="K21" s="16" t="n">
        <v>0.000907476505329324</v>
      </c>
      <c r="L21" s="16"/>
      <c r="M21" s="16" t="n">
        <v>0</v>
      </c>
      <c r="N21" s="16" t="n">
        <v>0</v>
      </c>
      <c r="O21" s="16" t="n">
        <v>0</v>
      </c>
      <c r="P21" s="16" t="n">
        <v>0.133146224896289</v>
      </c>
      <c r="Q21" s="16"/>
      <c r="R21" s="16" t="n">
        <v>0</v>
      </c>
      <c r="S21" s="16" t="n">
        <v>0</v>
      </c>
      <c r="T21" s="16" t="n">
        <v>0.00140657908669939</v>
      </c>
      <c r="U21" s="16" t="n">
        <v>0.00186167617357173</v>
      </c>
      <c r="V21" s="16" t="n">
        <v>0.0027915191160085</v>
      </c>
      <c r="W21" s="16"/>
      <c r="X21" s="16" t="n">
        <v>0</v>
      </c>
      <c r="Y21" s="16" t="n">
        <v>0</v>
      </c>
      <c r="Z21" s="16" t="n">
        <v>0</v>
      </c>
      <c r="AA21" s="16" t="n">
        <v>0</v>
      </c>
      <c r="AB21" s="16" t="n">
        <v>0</v>
      </c>
      <c r="AC21" s="16" t="n">
        <v>0</v>
      </c>
      <c r="AD21" s="16" t="n">
        <v>0.024197101376873</v>
      </c>
      <c r="AE21" s="16"/>
      <c r="AF21" s="16" t="n">
        <v>0.0208289072079429</v>
      </c>
      <c r="AG21" s="16" t="n">
        <v>0.0255799914628418</v>
      </c>
      <c r="AH21" s="16" t="n">
        <v>0.0108171848021629</v>
      </c>
      <c r="AI21" s="16" t="n">
        <v>0.000985686391638085</v>
      </c>
      <c r="AJ21" s="16" t="n">
        <v>0</v>
      </c>
      <c r="AK21" s="16" t="n">
        <v>0</v>
      </c>
      <c r="AL21" s="16" t="n">
        <v>0.00112394929368857</v>
      </c>
      <c r="AM21" s="16" t="n">
        <v>0</v>
      </c>
      <c r="AN21" s="16" t="n">
        <v>0</v>
      </c>
      <c r="AO21" s="16" t="n">
        <v>0</v>
      </c>
      <c r="AP21" s="16" t="n">
        <v>0</v>
      </c>
      <c r="AQ21" s="16"/>
      <c r="AR21" s="16" t="n">
        <v>0.000327511720307782</v>
      </c>
      <c r="AS21" s="16" t="n">
        <v>0.00512501004202464</v>
      </c>
      <c r="AT21" s="16" t="n">
        <v>0.00177182979154078</v>
      </c>
    </row>
    <row r="22">
      <c r="B22" s="17" t="s">
        <v>328</v>
      </c>
      <c r="C22" s="16" t="n">
        <v>0.000651717825711422</v>
      </c>
      <c r="D22" s="16" t="n">
        <v>0</v>
      </c>
      <c r="E22" s="16" t="n">
        <v>0.000697270085351797</v>
      </c>
      <c r="F22" s="16" t="n">
        <v>0.000730367661454976</v>
      </c>
      <c r="G22" s="16"/>
      <c r="H22" s="16" t="n">
        <v>0</v>
      </c>
      <c r="I22" s="16" t="n">
        <v>0.0010896203339076</v>
      </c>
      <c r="J22" s="16"/>
      <c r="K22" s="16" t="n">
        <v>0.00197921859751229</v>
      </c>
      <c r="L22" s="16"/>
      <c r="M22" s="16" t="n">
        <v>0</v>
      </c>
      <c r="N22" s="16" t="n">
        <v>0</v>
      </c>
      <c r="O22" s="16" t="n">
        <v>0</v>
      </c>
      <c r="P22" s="16" t="n">
        <v>0.0466737350352676</v>
      </c>
      <c r="Q22" s="16"/>
      <c r="R22" s="16" t="n">
        <v>0</v>
      </c>
      <c r="S22" s="16" t="n">
        <v>0</v>
      </c>
      <c r="T22" s="16" t="n">
        <v>0.000703289543349695</v>
      </c>
      <c r="U22" s="16" t="n">
        <v>0.000378619960420867</v>
      </c>
      <c r="V22" s="16" t="n">
        <v>0.00124238678627054</v>
      </c>
      <c r="W22" s="16"/>
      <c r="X22" s="16" t="n">
        <v>0</v>
      </c>
      <c r="Y22" s="16" t="n">
        <v>0</v>
      </c>
      <c r="Z22" s="16" t="n">
        <v>0</v>
      </c>
      <c r="AA22" s="16" t="n">
        <v>0</v>
      </c>
      <c r="AB22" s="16" t="n">
        <v>0</v>
      </c>
      <c r="AC22" s="16" t="n">
        <v>0</v>
      </c>
      <c r="AD22" s="16" t="n">
        <v>0.00848217138086623</v>
      </c>
      <c r="AE22" s="16"/>
      <c r="AF22" s="16" t="n">
        <v>0.0111179407550319</v>
      </c>
      <c r="AG22" s="16" t="n">
        <v>0</v>
      </c>
      <c r="AH22" s="16" t="n">
        <v>0</v>
      </c>
      <c r="AI22" s="16" t="n">
        <v>0</v>
      </c>
      <c r="AJ22" s="16" t="n">
        <v>0</v>
      </c>
      <c r="AK22" s="16" t="n">
        <v>0</v>
      </c>
      <c r="AL22" s="16" t="n">
        <v>0</v>
      </c>
      <c r="AM22" s="16" t="n">
        <v>0</v>
      </c>
      <c r="AN22" s="16" t="n">
        <v>0</v>
      </c>
      <c r="AO22" s="16" t="n">
        <v>0</v>
      </c>
      <c r="AP22" s="16" t="n">
        <v>0</v>
      </c>
      <c r="AQ22" s="16"/>
      <c r="AR22" s="16" t="n">
        <v>0</v>
      </c>
      <c r="AS22" s="16" t="n">
        <v>0.00292857716687122</v>
      </c>
      <c r="AT22" s="16" t="n">
        <v>0</v>
      </c>
    </row>
    <row r="23">
      <c r="B23" s="17" t="s">
        <v>92</v>
      </c>
      <c r="C23" s="22" t="n">
        <v>0.00118072720454326</v>
      </c>
      <c r="D23" s="22" t="n">
        <v>0.0136488657870888</v>
      </c>
      <c r="E23" s="22" t="n">
        <v>0</v>
      </c>
      <c r="F23" s="22" t="n">
        <v>0</v>
      </c>
      <c r="G23" s="22"/>
      <c r="H23" s="22" t="n">
        <v>0</v>
      </c>
      <c r="I23" s="22" t="n">
        <v>0.00197408191108445</v>
      </c>
      <c r="J23" s="22"/>
      <c r="K23" s="22" t="n">
        <v>0</v>
      </c>
      <c r="L23" s="22"/>
      <c r="M23" s="22" t="n">
        <v>0</v>
      </c>
      <c r="N23" s="22" t="n">
        <v>0</v>
      </c>
      <c r="O23" s="22" t="n">
        <v>0.0242576701689059</v>
      </c>
      <c r="P23" s="22" t="n">
        <v>0.0107000100983561</v>
      </c>
      <c r="Q23" s="22"/>
      <c r="R23" s="22" t="n">
        <v>0</v>
      </c>
      <c r="S23" s="22" t="n">
        <v>0</v>
      </c>
      <c r="T23" s="22" t="n">
        <v>0</v>
      </c>
      <c r="U23" s="22" t="n">
        <v>0</v>
      </c>
      <c r="V23" s="22" t="n">
        <v>0.00450170248301368</v>
      </c>
      <c r="W23" s="22"/>
      <c r="X23" s="22" t="n">
        <v>0</v>
      </c>
      <c r="Y23" s="22" t="n">
        <v>0</v>
      </c>
      <c r="Z23" s="22" t="n">
        <v>0</v>
      </c>
      <c r="AA23" s="22" t="n">
        <v>0</v>
      </c>
      <c r="AB23" s="22" t="n">
        <v>0</v>
      </c>
      <c r="AC23" s="22" t="n">
        <v>0</v>
      </c>
      <c r="AD23" s="22" t="n">
        <v>0.0153672802981173</v>
      </c>
      <c r="AE23" s="22"/>
      <c r="AF23" s="22" t="n">
        <v>0</v>
      </c>
      <c r="AG23" s="22" t="n">
        <v>0</v>
      </c>
      <c r="AH23" s="22" t="n">
        <v>0</v>
      </c>
      <c r="AI23" s="22" t="n">
        <v>0.00623925357929476</v>
      </c>
      <c r="AJ23" s="22" t="n">
        <v>0</v>
      </c>
      <c r="AK23" s="22" t="n">
        <v>0</v>
      </c>
      <c r="AL23" s="22" t="n">
        <v>0</v>
      </c>
      <c r="AM23" s="22" t="n">
        <v>0</v>
      </c>
      <c r="AN23" s="22" t="n">
        <v>0</v>
      </c>
      <c r="AO23" s="22" t="n">
        <v>0</v>
      </c>
      <c r="AP23" s="22" t="n">
        <v>0</v>
      </c>
      <c r="AQ23" s="22"/>
      <c r="AR23" s="22" t="n">
        <v>0.000327511720307782</v>
      </c>
      <c r="AS23" s="22" t="n">
        <v>0.00463436842733423</v>
      </c>
      <c r="AT23" s="22" t="n">
        <v>0</v>
      </c>
    </row>
    <row r="24">
      <c r="B24" s="18" t="s">
        <v>338</v>
      </c>
    </row>
    <row r="25">
      <c r="B25" t="s">
        <v>72</v>
      </c>
    </row>
    <row r="26">
      <c r="B26" t="s">
        <v>73</v>
      </c>
    </row>
    <row r="28">
      <c r="B28"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2.21" hidden="0" customWidth="1"/>
    <col min="8" max="8" width="10.71" hidden="0" customWidth="1"/>
    <col min="9" max="9" width="10.71" hidden="0" customWidth="1"/>
    <col min="10" max="10" width="2.21" hidden="0" customWidth="1"/>
    <col min="11" max="11" width="10.71" hidden="0" customWidth="1"/>
    <col min="12" max="12" width="2.21" hidden="0" customWidth="1"/>
    <col min="13" max="13" width="10.71" hidden="0" customWidth="1"/>
    <col min="14" max="14" width="10.71" hidden="0" customWidth="1"/>
    <col min="15" max="15" width="10.71" hidden="0" customWidth="1"/>
    <col min="16" max="16" width="10.71" hidden="0" customWidth="1"/>
    <col min="17" max="17" width="2.2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 min="44" max="44" width="10.71" hidden="0" customWidth="1"/>
    <col min="45" max="45" width="10.71" hidden="0" customWidth="1"/>
    <col min="46" max="46" width="10.71" hidden="0" customWidth="1"/>
    <col min="47" max="47" width="2.21" hidden="0" customWidth="1"/>
  </cols>
  <sheetData>
    <row r="2" ht="40" customHeight="1">
      <c r="D2" s="15" t="s">
        <v>339</v>
      </c>
    </row>
    <row r="5" ht="30" customHeight="1">
      <c r="B5" s="21"/>
      <c r="C5" s="21"/>
      <c r="D5" s="21" t="s">
        <v>55</v>
      </c>
      <c r="E5" s="21"/>
      <c r="F5" s="21"/>
      <c r="G5" s="21"/>
      <c r="H5" s="21" t="s">
        <v>56</v>
      </c>
      <c r="I5" s="21"/>
      <c r="J5" s="21"/>
      <c r="K5" s="21" t="s">
        <v>24</v>
      </c>
      <c r="L5" s="21"/>
      <c r="M5" s="21" t="s">
        <v>57</v>
      </c>
      <c r="N5" s="21"/>
      <c r="O5" s="21"/>
      <c r="P5" s="21"/>
      <c r="Q5" s="21"/>
      <c r="R5" s="21" t="s">
        <v>58</v>
      </c>
      <c r="S5" s="21"/>
      <c r="T5" s="21"/>
      <c r="U5" s="21"/>
      <c r="V5" s="21"/>
      <c r="W5" s="21"/>
      <c r="X5" s="21" t="s">
        <v>59</v>
      </c>
      <c r="Y5" s="21"/>
      <c r="Z5" s="21"/>
      <c r="AA5" s="21"/>
      <c r="AB5" s="21"/>
      <c r="AC5" s="21"/>
      <c r="AD5" s="21"/>
      <c r="AE5" s="21"/>
      <c r="AF5" s="21" t="s">
        <v>60</v>
      </c>
      <c r="AG5" s="21"/>
      <c r="AH5" s="21"/>
      <c r="AI5" s="21"/>
      <c r="AJ5" s="21"/>
      <c r="AK5" s="21"/>
      <c r="AL5" s="21"/>
      <c r="AM5" s="21"/>
      <c r="AN5" s="21"/>
      <c r="AO5" s="21"/>
      <c r="AP5" s="21"/>
      <c r="AQ5" s="21"/>
      <c r="AR5" s="21" t="s">
        <v>61</v>
      </c>
      <c r="AS5" s="21"/>
      <c r="AT5" s="21"/>
    </row>
    <row r="6">
      <c r="B6" t="s">
        <v>15</v>
      </c>
      <c r="C6" s="10" t="s">
        <v>16</v>
      </c>
      <c r="D6" s="13" t="s">
        <v>17</v>
      </c>
      <c r="E6" s="13" t="s">
        <v>18</v>
      </c>
      <c r="F6" s="13" t="s">
        <v>19</v>
      </c>
      <c r="H6" s="13" t="s">
        <v>22</v>
      </c>
      <c r="I6" s="13" t="s">
        <v>23</v>
      </c>
      <c r="K6" s="13" t="s">
        <v>24</v>
      </c>
      <c r="M6" s="13" t="s">
        <v>25</v>
      </c>
      <c r="N6" s="13" t="s">
        <v>26</v>
      </c>
      <c r="O6" s="13" t="s">
        <v>27</v>
      </c>
      <c r="P6" s="13" t="s">
        <v>28</v>
      </c>
      <c r="R6" s="13" t="s">
        <v>29</v>
      </c>
      <c r="S6" s="13" t="s">
        <v>30</v>
      </c>
      <c r="T6" s="13" t="s">
        <v>31</v>
      </c>
      <c r="U6" s="13" t="s">
        <v>32</v>
      </c>
      <c r="V6" s="13" t="s">
        <v>33</v>
      </c>
      <c r="X6" s="13" t="s">
        <v>34</v>
      </c>
      <c r="Y6" s="13" t="s">
        <v>35</v>
      </c>
      <c r="Z6" s="13" t="s">
        <v>36</v>
      </c>
      <c r="AA6" s="13" t="s">
        <v>37</v>
      </c>
      <c r="AB6" s="13" t="s">
        <v>38</v>
      </c>
      <c r="AC6" s="13" t="s">
        <v>39</v>
      </c>
      <c r="AD6" s="13" t="s">
        <v>40</v>
      </c>
      <c r="AF6" s="13" t="s">
        <v>41</v>
      </c>
      <c r="AG6" s="13" t="s">
        <v>42</v>
      </c>
      <c r="AH6" s="13" t="s">
        <v>43</v>
      </c>
      <c r="AI6" s="13" t="s">
        <v>44</v>
      </c>
      <c r="AJ6" s="13" t="s">
        <v>45</v>
      </c>
      <c r="AK6" s="13" t="s">
        <v>46</v>
      </c>
      <c r="AL6" s="13" t="s">
        <v>47</v>
      </c>
      <c r="AM6" s="13" t="s">
        <v>48</v>
      </c>
      <c r="AN6" s="13" t="s">
        <v>49</v>
      </c>
      <c r="AO6" s="13" t="s">
        <v>50</v>
      </c>
      <c r="AP6" s="13" t="s">
        <v>51</v>
      </c>
      <c r="AR6" s="13" t="s">
        <v>52</v>
      </c>
      <c r="AS6" s="13" t="s">
        <v>53</v>
      </c>
      <c r="AT6" s="13" t="s">
        <v>54</v>
      </c>
    </row>
    <row r="7" ht="30" customHeight="1">
      <c r="B7" s="11" t="s">
        <v>20</v>
      </c>
      <c r="C7" s="11" t="n">
        <v>95</v>
      </c>
      <c r="D7" s="11" t="n">
        <v>32</v>
      </c>
      <c r="E7" s="11" t="n">
        <v>36</v>
      </c>
      <c r="F7" s="11" t="n">
        <v>27</v>
      </c>
      <c r="G7" s="11"/>
      <c r="H7" s="11" t="n">
        <v>19</v>
      </c>
      <c r="I7" s="11" t="n">
        <v>55</v>
      </c>
      <c r="J7" s="11"/>
      <c r="K7" s="11" t="n">
        <v>25</v>
      </c>
      <c r="L7" s="11"/>
      <c r="M7" s="11" t="n">
        <v>3</v>
      </c>
      <c r="N7" s="11" t="n">
        <v>14</v>
      </c>
      <c r="O7" s="11" t="n">
        <v>36</v>
      </c>
      <c r="P7" s="11" t="n">
        <v>42</v>
      </c>
      <c r="Q7" s="11"/>
      <c r="R7" s="11" t="n">
        <v>3</v>
      </c>
      <c r="S7" s="11" t="n">
        <v>6</v>
      </c>
      <c r="T7" s="11" t="n">
        <v>23</v>
      </c>
      <c r="U7" s="11" t="n">
        <v>25</v>
      </c>
      <c r="V7" s="11" t="n">
        <v>38</v>
      </c>
      <c r="W7" s="11"/>
      <c r="X7" s="11" t="n">
        <v>5</v>
      </c>
      <c r="Y7" s="11" t="n">
        <v>4</v>
      </c>
      <c r="Z7" s="11" t="n">
        <v>14</v>
      </c>
      <c r="AA7" s="11" t="n">
        <v>12</v>
      </c>
      <c r="AB7" s="11" t="n">
        <v>21</v>
      </c>
      <c r="AC7" s="11" t="n">
        <v>11</v>
      </c>
      <c r="AD7" s="11" t="n">
        <v>26</v>
      </c>
      <c r="AE7" s="11"/>
      <c r="AF7" s="11" t="n">
        <v>13</v>
      </c>
      <c r="AG7" s="11" t="n">
        <v>7</v>
      </c>
      <c r="AH7" s="11" t="n">
        <v>13</v>
      </c>
      <c r="AI7" s="11" t="n">
        <v>14</v>
      </c>
      <c r="AJ7" s="11" t="n">
        <v>12</v>
      </c>
      <c r="AK7" s="11" t="n">
        <v>10</v>
      </c>
      <c r="AL7" s="11" t="n">
        <v>4</v>
      </c>
      <c r="AM7" s="11" t="n">
        <v>9</v>
      </c>
      <c r="AN7" s="11" t="n">
        <v>6</v>
      </c>
      <c r="AO7" s="11" t="n">
        <v>3</v>
      </c>
      <c r="AP7" s="11" t="n">
        <v>3</v>
      </c>
      <c r="AQ7" s="11"/>
      <c r="AR7" s="11" t="n">
        <v>38</v>
      </c>
      <c r="AS7" s="11" t="n">
        <v>44</v>
      </c>
      <c r="AT7" s="11" t="n">
        <v>13</v>
      </c>
    </row>
    <row r="8" ht="30" customHeight="1">
      <c r="B8" s="12" t="s">
        <v>21</v>
      </c>
      <c r="C8" s="12" t="n">
        <v>29</v>
      </c>
      <c r="D8" s="12" t="n">
        <v>11</v>
      </c>
      <c r="E8" s="12" t="n">
        <v>3</v>
      </c>
      <c r="F8" s="12" t="n">
        <v>15</v>
      </c>
      <c r="G8" s="12"/>
      <c r="H8" s="12" t="n">
        <v>11</v>
      </c>
      <c r="I8" s="12" t="n">
        <v>12</v>
      </c>
      <c r="J8" s="12"/>
      <c r="K8" s="12" t="n">
        <v>8</v>
      </c>
      <c r="L8" s="12"/>
      <c r="M8" s="12" t="n">
        <v>14</v>
      </c>
      <c r="N8" s="12" t="n">
        <v>10</v>
      </c>
      <c r="O8" s="12" t="n">
        <v>4</v>
      </c>
      <c r="P8" s="12" t="n">
        <v>1</v>
      </c>
      <c r="Q8" s="12"/>
      <c r="R8" s="12" t="n">
        <v>1</v>
      </c>
      <c r="S8" s="12" t="n">
        <v>1</v>
      </c>
      <c r="T8" s="12" t="n">
        <v>8</v>
      </c>
      <c r="U8" s="12" t="n">
        <v>4</v>
      </c>
      <c r="V8" s="12" t="n">
        <v>17</v>
      </c>
      <c r="W8" s="12"/>
      <c r="X8" s="12" t="n">
        <v>7</v>
      </c>
      <c r="Y8" s="12" t="n">
        <v>0</v>
      </c>
      <c r="Z8" s="12" t="n">
        <v>2</v>
      </c>
      <c r="AA8" s="12" t="n">
        <v>10</v>
      </c>
      <c r="AB8" s="12" t="n">
        <v>8</v>
      </c>
      <c r="AC8" s="12" t="n">
        <v>1</v>
      </c>
      <c r="AD8" s="12" t="n">
        <v>1</v>
      </c>
      <c r="AE8" s="12"/>
      <c r="AF8" s="12" t="n">
        <v>5</v>
      </c>
      <c r="AG8" s="12" t="n">
        <v>2</v>
      </c>
      <c r="AH8" s="12" t="n">
        <v>6</v>
      </c>
      <c r="AI8" s="12" t="n">
        <v>1</v>
      </c>
      <c r="AJ8" s="12" t="n">
        <v>1</v>
      </c>
      <c r="AK8" s="12" t="n">
        <v>3</v>
      </c>
      <c r="AL8" s="12" t="n">
        <v>1</v>
      </c>
      <c r="AM8" s="12" t="n">
        <v>9</v>
      </c>
      <c r="AN8" s="12" t="n">
        <v>2</v>
      </c>
      <c r="AO8" s="12" t="n">
        <v>1</v>
      </c>
      <c r="AP8" s="12" t="n">
        <v>0</v>
      </c>
      <c r="AQ8" s="12"/>
      <c r="AR8" s="12" t="n">
        <v>18</v>
      </c>
      <c r="AS8" s="12" t="n">
        <v>3</v>
      </c>
      <c r="AT8" s="12" t="n">
        <v>8</v>
      </c>
    </row>
    <row r="9">
      <c r="B9" s="17" t="s">
        <v>315</v>
      </c>
      <c r="C9" s="16" t="n">
        <v>0.000913649987101438</v>
      </c>
      <c r="D9" s="16" t="n">
        <v>0.00119284240205867</v>
      </c>
      <c r="E9" s="16" t="n">
        <v>0.00431471077010435</v>
      </c>
      <c r="F9" s="16" t="n">
        <v>0</v>
      </c>
      <c r="G9" s="16"/>
      <c r="H9" s="16" t="n">
        <v>0.00116128978191259</v>
      </c>
      <c r="I9" s="16" t="n">
        <v>0.0011688743631671</v>
      </c>
      <c r="J9" s="16"/>
      <c r="K9" s="16" t="n">
        <v>0</v>
      </c>
      <c r="L9" s="16"/>
      <c r="M9" s="16" t="n">
        <v>0</v>
      </c>
      <c r="N9" s="16" t="n">
        <v>0</v>
      </c>
      <c r="O9" s="16" t="n">
        <v>0</v>
      </c>
      <c r="P9" s="16" t="n">
        <v>0.0395377266283623</v>
      </c>
      <c r="Q9" s="16"/>
      <c r="R9" s="16" t="n">
        <v>0</v>
      </c>
      <c r="S9" s="16" t="n">
        <v>0</v>
      </c>
      <c r="T9" s="16" t="n">
        <v>0</v>
      </c>
      <c r="U9" s="16" t="n">
        <v>0</v>
      </c>
      <c r="V9" s="16" t="n">
        <v>0.00157684651673262</v>
      </c>
      <c r="W9" s="16"/>
      <c r="X9" s="16" t="n">
        <v>0</v>
      </c>
      <c r="Y9" s="16" t="n">
        <v>0</v>
      </c>
      <c r="Z9" s="16" t="n">
        <v>0</v>
      </c>
      <c r="AA9" s="16" t="n">
        <v>0</v>
      </c>
      <c r="AB9" s="16" t="n">
        <v>0</v>
      </c>
      <c r="AC9" s="16" t="n">
        <v>0</v>
      </c>
      <c r="AD9" s="16" t="n">
        <v>0.0321619159554963</v>
      </c>
      <c r="AE9" s="16"/>
      <c r="AF9" s="16" t="n">
        <v>0</v>
      </c>
      <c r="AG9" s="16" t="n">
        <v>0</v>
      </c>
      <c r="AH9" s="16" t="n">
        <v>0.00233885681878665</v>
      </c>
      <c r="AI9" s="16" t="n">
        <v>0</v>
      </c>
      <c r="AJ9" s="16" t="n">
        <v>0</v>
      </c>
      <c r="AK9" s="16" t="n">
        <v>0.00441725170350523</v>
      </c>
      <c r="AL9" s="16" t="n">
        <v>0</v>
      </c>
      <c r="AM9" s="16" t="n">
        <v>0</v>
      </c>
      <c r="AN9" s="16" t="n">
        <v>0</v>
      </c>
      <c r="AO9" s="16" t="n">
        <v>0</v>
      </c>
      <c r="AP9" s="16" t="n">
        <v>0</v>
      </c>
      <c r="AQ9" s="16"/>
      <c r="AR9" s="16" t="n">
        <v>0.000705454212755395</v>
      </c>
      <c r="AS9" s="16" t="n">
        <v>0.00433361958163161</v>
      </c>
      <c r="AT9" s="16" t="n">
        <v>0</v>
      </c>
    </row>
    <row r="10">
      <c r="B10" s="17" t="s">
        <v>316</v>
      </c>
      <c r="C10" s="16" t="n">
        <v>0.0132715752646885</v>
      </c>
      <c r="D10" s="16" t="n">
        <v>0</v>
      </c>
      <c r="E10" s="16" t="n">
        <v>0.120148268793874</v>
      </c>
      <c r="F10" s="16" t="n">
        <v>0</v>
      </c>
      <c r="G10" s="16"/>
      <c r="H10" s="16" t="n">
        <v>0</v>
      </c>
      <c r="I10" s="16" t="n">
        <v>0.032548701096058</v>
      </c>
      <c r="J10" s="16"/>
      <c r="K10" s="16" t="n">
        <v>0</v>
      </c>
      <c r="L10" s="16"/>
      <c r="M10" s="16" t="n">
        <v>0</v>
      </c>
      <c r="N10" s="16" t="n">
        <v>0.0390593271381698</v>
      </c>
      <c r="O10" s="16" t="n">
        <v>0</v>
      </c>
      <c r="P10" s="16" t="n">
        <v>0</v>
      </c>
      <c r="Q10" s="16"/>
      <c r="R10" s="16" t="n">
        <v>0.687460064824695</v>
      </c>
      <c r="S10" s="16" t="n">
        <v>0</v>
      </c>
      <c r="T10" s="16" t="n">
        <v>0</v>
      </c>
      <c r="U10" s="16" t="n">
        <v>0</v>
      </c>
      <c r="V10" s="16" t="n">
        <v>0</v>
      </c>
      <c r="W10" s="16"/>
      <c r="X10" s="16" t="n">
        <v>0.0552693558938271</v>
      </c>
      <c r="Y10" s="16" t="n">
        <v>0</v>
      </c>
      <c r="Z10" s="16" t="n">
        <v>0</v>
      </c>
      <c r="AA10" s="16" t="n">
        <v>0</v>
      </c>
      <c r="AB10" s="16" t="n">
        <v>0</v>
      </c>
      <c r="AC10" s="16" t="n">
        <v>0</v>
      </c>
      <c r="AD10" s="16" t="n">
        <v>0</v>
      </c>
      <c r="AE10" s="16"/>
      <c r="AF10" s="16" t="n">
        <v>0</v>
      </c>
      <c r="AG10" s="16" t="n">
        <v>0</v>
      </c>
      <c r="AH10" s="16" t="n">
        <v>0</v>
      </c>
      <c r="AI10" s="16" t="n">
        <v>0</v>
      </c>
      <c r="AJ10" s="16" t="n">
        <v>0</v>
      </c>
      <c r="AK10" s="16" t="n">
        <v>0</v>
      </c>
      <c r="AL10" s="16" t="n">
        <v>0</v>
      </c>
      <c r="AM10" s="16" t="n">
        <v>0</v>
      </c>
      <c r="AN10" s="16" t="n">
        <v>0</v>
      </c>
      <c r="AO10" s="16" t="n">
        <v>0.705767175199274</v>
      </c>
      <c r="AP10" s="16" t="n">
        <v>0</v>
      </c>
      <c r="AQ10" s="16"/>
      <c r="AR10" s="16" t="n">
        <v>0.0214221490896307</v>
      </c>
      <c r="AS10" s="16" t="n">
        <v>0</v>
      </c>
      <c r="AT10" s="16" t="n">
        <v>0</v>
      </c>
    </row>
    <row r="11">
      <c r="B11" s="17" t="s">
        <v>317</v>
      </c>
      <c r="C11" s="16" t="n">
        <v>0.014224780988011</v>
      </c>
      <c r="D11" s="16" t="n">
        <v>0.0375232071453331</v>
      </c>
      <c r="E11" s="16" t="n">
        <v>0</v>
      </c>
      <c r="F11" s="16" t="n">
        <v>0.00091102755028379</v>
      </c>
      <c r="G11" s="16"/>
      <c r="H11" s="16" t="n">
        <v>0.0352642629310118</v>
      </c>
      <c r="I11" s="16" t="n">
        <v>0.0011688743631671</v>
      </c>
      <c r="J11" s="16"/>
      <c r="K11" s="16" t="n">
        <v>0.0501580534244497</v>
      </c>
      <c r="L11" s="16"/>
      <c r="M11" s="16" t="n">
        <v>0</v>
      </c>
      <c r="N11" s="16" t="n">
        <v>0.0390593271381698</v>
      </c>
      <c r="O11" s="16" t="n">
        <v>0</v>
      </c>
      <c r="P11" s="16" t="n">
        <v>0.0412494804808977</v>
      </c>
      <c r="Q11" s="16"/>
      <c r="R11" s="16" t="n">
        <v>0</v>
      </c>
      <c r="S11" s="16" t="n">
        <v>0</v>
      </c>
      <c r="T11" s="16" t="n">
        <v>0</v>
      </c>
      <c r="U11" s="16" t="n">
        <v>0.00795414642414206</v>
      </c>
      <c r="V11" s="16" t="n">
        <v>0.022905092237861</v>
      </c>
      <c r="W11" s="16"/>
      <c r="X11" s="16" t="n">
        <v>0.0572541642271119</v>
      </c>
      <c r="Y11" s="16" t="n">
        <v>0</v>
      </c>
      <c r="Z11" s="16" t="n">
        <v>0</v>
      </c>
      <c r="AA11" s="16" t="n">
        <v>0</v>
      </c>
      <c r="AB11" s="16" t="n">
        <v>0.00182649451196031</v>
      </c>
      <c r="AC11" s="16" t="n">
        <v>0</v>
      </c>
      <c r="AD11" s="16" t="n">
        <v>0</v>
      </c>
      <c r="AE11" s="16"/>
      <c r="AF11" s="16" t="n">
        <v>0</v>
      </c>
      <c r="AG11" s="16" t="n">
        <v>0</v>
      </c>
      <c r="AH11" s="16" t="n">
        <v>0</v>
      </c>
      <c r="AI11" s="16" t="n">
        <v>0.0146526063884275</v>
      </c>
      <c r="AJ11" s="16" t="n">
        <v>0</v>
      </c>
      <c r="AK11" s="16" t="n">
        <v>0</v>
      </c>
      <c r="AL11" s="16" t="n">
        <v>0</v>
      </c>
      <c r="AM11" s="16" t="n">
        <v>0.0432632370140654</v>
      </c>
      <c r="AN11" s="16" t="n">
        <v>0.00867945223641972</v>
      </c>
      <c r="AO11" s="16" t="n">
        <v>0</v>
      </c>
      <c r="AP11" s="16" t="n">
        <v>0</v>
      </c>
      <c r="AQ11" s="16"/>
      <c r="AR11" s="16" t="n">
        <v>0.0214221490896307</v>
      </c>
      <c r="AS11" s="16" t="n">
        <v>0.00866723916326323</v>
      </c>
      <c r="AT11" s="16" t="n">
        <v>0</v>
      </c>
    </row>
    <row r="12">
      <c r="B12" s="17" t="s">
        <v>318</v>
      </c>
      <c r="C12" s="16" t="n">
        <v>0.0602544652525063</v>
      </c>
      <c r="D12" s="16" t="n">
        <v>0.13800783472542</v>
      </c>
      <c r="E12" s="16" t="n">
        <v>0.0544042668792517</v>
      </c>
      <c r="F12" s="16" t="n">
        <v>0.00703451194532879</v>
      </c>
      <c r="G12" s="16"/>
      <c r="H12" s="16" t="n">
        <v>0.00735079787025903</v>
      </c>
      <c r="I12" s="16" t="n">
        <v>0.00902547970994531</v>
      </c>
      <c r="J12" s="16"/>
      <c r="K12" s="16" t="n">
        <v>0.196309700017018</v>
      </c>
      <c r="L12" s="16"/>
      <c r="M12" s="16" t="n">
        <v>0</v>
      </c>
      <c r="N12" s="16" t="n">
        <v>0.14881654749446</v>
      </c>
      <c r="O12" s="16" t="n">
        <v>0.0555178580101981</v>
      </c>
      <c r="P12" s="16" t="n">
        <v>0.0601624668688112</v>
      </c>
      <c r="Q12" s="16"/>
      <c r="R12" s="16" t="n">
        <v>0</v>
      </c>
      <c r="S12" s="16" t="n">
        <v>0</v>
      </c>
      <c r="T12" s="16" t="n">
        <v>0.0106299897305027</v>
      </c>
      <c r="U12" s="16" t="n">
        <v>0.452654062066947</v>
      </c>
      <c r="V12" s="16" t="n">
        <v>0.0055970993701075</v>
      </c>
      <c r="W12" s="16"/>
      <c r="X12" s="16" t="n">
        <v>0.210576969164537</v>
      </c>
      <c r="Y12" s="16" t="n">
        <v>0.360465410049385</v>
      </c>
      <c r="Z12" s="16" t="n">
        <v>0</v>
      </c>
      <c r="AA12" s="16" t="n">
        <v>0.00136594742990276</v>
      </c>
      <c r="AB12" s="16" t="n">
        <v>0.0124283985809175</v>
      </c>
      <c r="AC12" s="16" t="n">
        <v>0.0129114613055879</v>
      </c>
      <c r="AD12" s="16" t="n">
        <v>0</v>
      </c>
      <c r="AE12" s="16"/>
      <c r="AF12" s="16" t="n">
        <v>0</v>
      </c>
      <c r="AG12" s="16" t="n">
        <v>0</v>
      </c>
      <c r="AH12" s="16" t="n">
        <v>0</v>
      </c>
      <c r="AI12" s="16" t="n">
        <v>0.127792911132764</v>
      </c>
      <c r="AJ12" s="16" t="n">
        <v>0</v>
      </c>
      <c r="AK12" s="16" t="n">
        <v>0.0279605701524793</v>
      </c>
      <c r="AL12" s="16" t="n">
        <v>0.144916617417727</v>
      </c>
      <c r="AM12" s="16" t="n">
        <v>0.164833499130508</v>
      </c>
      <c r="AN12" s="16" t="n">
        <v>0</v>
      </c>
      <c r="AO12" s="16" t="n">
        <v>0</v>
      </c>
      <c r="AP12" s="16" t="n">
        <v>0</v>
      </c>
      <c r="AQ12" s="16"/>
      <c r="AR12" s="16" t="n">
        <v>0.0141017263718381</v>
      </c>
      <c r="AS12" s="16" t="n">
        <v>0.00866723916326323</v>
      </c>
      <c r="AT12" s="16" t="n">
        <v>0.186933820283633</v>
      </c>
    </row>
    <row r="13">
      <c r="B13" s="17" t="s">
        <v>319</v>
      </c>
      <c r="C13" s="16" t="n">
        <v>0.197121429320636</v>
      </c>
      <c r="D13" s="16" t="n">
        <v>0.0395007782605277</v>
      </c>
      <c r="E13" s="16" t="n">
        <v>0.18203816445468</v>
      </c>
      <c r="F13" s="16" t="n">
        <v>0.31069705456847</v>
      </c>
      <c r="G13" s="16"/>
      <c r="H13" s="16" t="n">
        <v>0</v>
      </c>
      <c r="I13" s="16" t="n">
        <v>0.408369749475239</v>
      </c>
      <c r="J13" s="16"/>
      <c r="K13" s="16" t="n">
        <v>0.0588765695932556</v>
      </c>
      <c r="L13" s="16"/>
      <c r="M13" s="16" t="n">
        <v>0.333333333333333</v>
      </c>
      <c r="N13" s="16" t="n">
        <v>0.0851889235965703</v>
      </c>
      <c r="O13" s="16" t="n">
        <v>0.0201808672038208</v>
      </c>
      <c r="P13" s="16" t="n">
        <v>0.113308206098537</v>
      </c>
      <c r="Q13" s="16"/>
      <c r="R13" s="16" t="n">
        <v>0</v>
      </c>
      <c r="S13" s="16" t="n">
        <v>0.078574281650768</v>
      </c>
      <c r="T13" s="16" t="n">
        <v>0.122814293229822</v>
      </c>
      <c r="U13" s="16" t="n">
        <v>0.00397707321207103</v>
      </c>
      <c r="V13" s="16" t="n">
        <v>0.281347732303938</v>
      </c>
      <c r="W13" s="16"/>
      <c r="X13" s="16" t="n">
        <v>0</v>
      </c>
      <c r="Y13" s="16" t="n">
        <v>0.216968250773366</v>
      </c>
      <c r="Z13" s="16" t="n">
        <v>0.435108001527513</v>
      </c>
      <c r="AA13" s="16" t="n">
        <v>0.465843039580918</v>
      </c>
      <c r="AB13" s="16" t="n">
        <v>0</v>
      </c>
      <c r="AC13" s="16" t="n">
        <v>0</v>
      </c>
      <c r="AD13" s="16" t="n">
        <v>0.0167771700293314</v>
      </c>
      <c r="AE13" s="16"/>
      <c r="AF13" s="16" t="n">
        <v>0.948055282901935</v>
      </c>
      <c r="AG13" s="16" t="n">
        <v>0</v>
      </c>
      <c r="AH13" s="16" t="n">
        <v>0</v>
      </c>
      <c r="AI13" s="16" t="n">
        <v>0.0511932820010144</v>
      </c>
      <c r="AJ13" s="16" t="n">
        <v>0.0990933556705516</v>
      </c>
      <c r="AK13" s="16" t="n">
        <v>0</v>
      </c>
      <c r="AL13" s="16" t="n">
        <v>0</v>
      </c>
      <c r="AM13" s="16" t="n">
        <v>0.00155364997405342</v>
      </c>
      <c r="AN13" s="16" t="n">
        <v>0.527128526453016</v>
      </c>
      <c r="AO13" s="16" t="n">
        <v>0</v>
      </c>
      <c r="AP13" s="16" t="n">
        <v>0</v>
      </c>
      <c r="AQ13" s="16"/>
      <c r="AR13" s="16" t="n">
        <v>0.262363148669227</v>
      </c>
      <c r="AS13" s="16" t="n">
        <v>0.299291825366547</v>
      </c>
      <c r="AT13" s="16" t="n">
        <v>0.0061559300364211</v>
      </c>
    </row>
    <row r="14">
      <c r="B14" s="17" t="s">
        <v>320</v>
      </c>
      <c r="C14" s="16" t="n">
        <v>0.0085497191251301</v>
      </c>
      <c r="D14" s="16" t="n">
        <v>0.00823389495703067</v>
      </c>
      <c r="E14" s="16" t="n">
        <v>0.0250447780545737</v>
      </c>
      <c r="F14" s="16" t="n">
        <v>0.00528806773250009</v>
      </c>
      <c r="G14" s="16"/>
      <c r="H14" s="16" t="n">
        <v>0.00801609505366239</v>
      </c>
      <c r="I14" s="16" t="n">
        <v>0.0135694838235904</v>
      </c>
      <c r="J14" s="16"/>
      <c r="K14" s="16" t="n">
        <v>0.0110064190821018</v>
      </c>
      <c r="L14" s="16"/>
      <c r="M14" s="16" t="n">
        <v>0</v>
      </c>
      <c r="N14" s="16" t="n">
        <v>0</v>
      </c>
      <c r="O14" s="16" t="n">
        <v>0.0571927725439529</v>
      </c>
      <c r="P14" s="16" t="n">
        <v>0</v>
      </c>
      <c r="Q14" s="16"/>
      <c r="R14" s="16" t="n">
        <v>0</v>
      </c>
      <c r="S14" s="16" t="n">
        <v>0.272897409068393</v>
      </c>
      <c r="T14" s="16" t="n">
        <v>0</v>
      </c>
      <c r="U14" s="16" t="n">
        <v>0.0230849577666362</v>
      </c>
      <c r="V14" s="16" t="n">
        <v>0</v>
      </c>
      <c r="W14" s="16"/>
      <c r="X14" s="16" t="n">
        <v>0</v>
      </c>
      <c r="Y14" s="16" t="n">
        <v>0</v>
      </c>
      <c r="Z14" s="16" t="n">
        <v>0.037106745931436</v>
      </c>
      <c r="AA14" s="16" t="n">
        <v>0.0165749057749427</v>
      </c>
      <c r="AB14" s="16" t="n">
        <v>0</v>
      </c>
      <c r="AC14" s="16" t="n">
        <v>0</v>
      </c>
      <c r="AD14" s="16" t="n">
        <v>0</v>
      </c>
      <c r="AE14" s="16"/>
      <c r="AF14" s="16" t="n">
        <v>0</v>
      </c>
      <c r="AG14" s="16" t="n">
        <v>0</v>
      </c>
      <c r="AH14" s="16" t="n">
        <v>0</v>
      </c>
      <c r="AI14" s="16" t="n">
        <v>0</v>
      </c>
      <c r="AJ14" s="16" t="n">
        <v>0.189962441296865</v>
      </c>
      <c r="AK14" s="16" t="n">
        <v>0</v>
      </c>
      <c r="AL14" s="16" t="n">
        <v>0</v>
      </c>
      <c r="AM14" s="16" t="n">
        <v>0</v>
      </c>
      <c r="AN14" s="16" t="n">
        <v>0</v>
      </c>
      <c r="AO14" s="16" t="n">
        <v>0.147116412400363</v>
      </c>
      <c r="AP14" s="16" t="n">
        <v>0</v>
      </c>
      <c r="AQ14" s="16"/>
      <c r="AR14" s="16" t="n">
        <v>0.00893084810605515</v>
      </c>
      <c r="AS14" s="16" t="n">
        <v>0.0274311908081254</v>
      </c>
      <c r="AT14" s="16" t="n">
        <v>0</v>
      </c>
    </row>
    <row r="15">
      <c r="B15" s="17" t="s">
        <v>321</v>
      </c>
      <c r="C15" s="16" t="n">
        <v>0.0353145992056769</v>
      </c>
      <c r="D15" s="16" t="n">
        <v>0.0725405112901319</v>
      </c>
      <c r="E15" s="16" t="n">
        <v>0.0540461667190946</v>
      </c>
      <c r="F15" s="16" t="n">
        <v>0.00528806773250009</v>
      </c>
      <c r="G15" s="16"/>
      <c r="H15" s="16" t="n">
        <v>0.0147015957405181</v>
      </c>
      <c r="I15" s="16" t="n">
        <v>0.0730400038180893</v>
      </c>
      <c r="J15" s="16"/>
      <c r="K15" s="16" t="n">
        <v>0.0201858788864854</v>
      </c>
      <c r="L15" s="16"/>
      <c r="M15" s="16" t="n">
        <v>0</v>
      </c>
      <c r="N15" s="16" t="n">
        <v>0.0390593271381698</v>
      </c>
      <c r="O15" s="16" t="n">
        <v>0.144531732506799</v>
      </c>
      <c r="P15" s="16" t="n">
        <v>0.0189129863879135</v>
      </c>
      <c r="Q15" s="16"/>
      <c r="R15" s="16" t="n">
        <v>0</v>
      </c>
      <c r="S15" s="16" t="n">
        <v>0</v>
      </c>
      <c r="T15" s="16" t="n">
        <v>0.0212599794610053</v>
      </c>
      <c r="U15" s="16" t="n">
        <v>0.156916263725985</v>
      </c>
      <c r="V15" s="16" t="n">
        <v>0.0189453564755142</v>
      </c>
      <c r="W15" s="16"/>
      <c r="X15" s="16" t="n">
        <v>0</v>
      </c>
      <c r="Y15" s="16" t="n">
        <v>0.360465410049385</v>
      </c>
      <c r="Z15" s="16" t="n">
        <v>0</v>
      </c>
      <c r="AA15" s="16" t="n">
        <v>0.0237859629802967</v>
      </c>
      <c r="AB15" s="16" t="n">
        <v>0.0508609186724781</v>
      </c>
      <c r="AC15" s="16" t="n">
        <v>0</v>
      </c>
      <c r="AD15" s="16" t="n">
        <v>0.386416151633434</v>
      </c>
      <c r="AE15" s="16"/>
      <c r="AF15" s="16" t="n">
        <v>0</v>
      </c>
      <c r="AG15" s="16" t="n">
        <v>0</v>
      </c>
      <c r="AH15" s="16" t="n">
        <v>0.0135759157563465</v>
      </c>
      <c r="AI15" s="16" t="n">
        <v>0</v>
      </c>
      <c r="AJ15" s="16" t="n">
        <v>0.0143556308433575</v>
      </c>
      <c r="AK15" s="16" t="n">
        <v>0.162096879565553</v>
      </c>
      <c r="AL15" s="16" t="n">
        <v>0.552134208620477</v>
      </c>
      <c r="AM15" s="16" t="n">
        <v>0.0090181754578467</v>
      </c>
      <c r="AN15" s="16" t="n">
        <v>0</v>
      </c>
      <c r="AO15" s="16" t="n">
        <v>0.147116412400363</v>
      </c>
      <c r="AP15" s="16" t="n">
        <v>0</v>
      </c>
      <c r="AQ15" s="16"/>
      <c r="AR15" s="16" t="n">
        <v>0.0399892995144964</v>
      </c>
      <c r="AS15" s="16" t="n">
        <v>0</v>
      </c>
      <c r="AT15" s="16" t="n">
        <v>0.038966154792701</v>
      </c>
    </row>
    <row r="16">
      <c r="B16" s="17" t="s">
        <v>322</v>
      </c>
      <c r="C16" s="16" t="n">
        <v>0.196729542949838</v>
      </c>
      <c r="D16" s="16" t="n">
        <v>0.0482384894044815</v>
      </c>
      <c r="E16" s="16" t="n">
        <v>0</v>
      </c>
      <c r="F16" s="16" t="n">
        <v>0.342264798834294</v>
      </c>
      <c r="G16" s="16"/>
      <c r="H16" s="16" t="n">
        <v>0.441669933251684</v>
      </c>
      <c r="I16" s="16" t="n">
        <v>0.0421882460766998</v>
      </c>
      <c r="J16" s="16"/>
      <c r="K16" s="16" t="n">
        <v>0.0919455922422821</v>
      </c>
      <c r="L16" s="16"/>
      <c r="M16" s="16" t="n">
        <v>0.333333333333333</v>
      </c>
      <c r="N16" s="16" t="n">
        <v>0.0390593271381698</v>
      </c>
      <c r="O16" s="16" t="n">
        <v>0.127700694370487</v>
      </c>
      <c r="P16" s="16" t="n">
        <v>0.0790754532567247</v>
      </c>
      <c r="Q16" s="16"/>
      <c r="R16" s="16" t="n">
        <v>0</v>
      </c>
      <c r="S16" s="16" t="n">
        <v>0.497363940690451</v>
      </c>
      <c r="T16" s="16" t="n">
        <v>0.00183133310570195</v>
      </c>
      <c r="U16" s="16" t="n">
        <v>0.0461699155332724</v>
      </c>
      <c r="V16" s="16" t="n">
        <v>0.310968073239725</v>
      </c>
      <c r="W16" s="16"/>
      <c r="X16" s="16" t="n">
        <v>0</v>
      </c>
      <c r="Y16" s="16" t="n">
        <v>0.0621009291278641</v>
      </c>
      <c r="Z16" s="16" t="n">
        <v>0.221513098045491</v>
      </c>
      <c r="AA16" s="16" t="n">
        <v>0.473771693907683</v>
      </c>
      <c r="AB16" s="16" t="n">
        <v>0.0519548416972307</v>
      </c>
      <c r="AC16" s="16" t="n">
        <v>0.0129114613055879</v>
      </c>
      <c r="AD16" s="16" t="n">
        <v>0.0153847459261649</v>
      </c>
      <c r="AE16" s="16"/>
      <c r="AF16" s="16" t="n">
        <v>0</v>
      </c>
      <c r="AG16" s="16" t="n">
        <v>0.00894091514873166</v>
      </c>
      <c r="AH16" s="16" t="n">
        <v>0.797644291248964</v>
      </c>
      <c r="AI16" s="16" t="n">
        <v>0</v>
      </c>
      <c r="AJ16" s="16" t="n">
        <v>0.451437121743583</v>
      </c>
      <c r="AK16" s="16" t="n">
        <v>0.143370604130986</v>
      </c>
      <c r="AL16" s="16" t="n">
        <v>0</v>
      </c>
      <c r="AM16" s="16" t="n">
        <v>0.0090181754578467</v>
      </c>
      <c r="AN16" s="16" t="n">
        <v>0</v>
      </c>
      <c r="AO16" s="16" t="n">
        <v>0</v>
      </c>
      <c r="AP16" s="16" t="n">
        <v>0.333333333333333</v>
      </c>
      <c r="AQ16" s="16"/>
      <c r="AR16" s="16" t="n">
        <v>0.294127054290424</v>
      </c>
      <c r="AS16" s="16" t="n">
        <v>0.0360984299713886</v>
      </c>
      <c r="AT16" s="16" t="n">
        <v>0.038966154792701</v>
      </c>
    </row>
    <row r="17">
      <c r="B17" s="17" t="s">
        <v>323</v>
      </c>
      <c r="C17" s="16" t="n">
        <v>0.252199843228883</v>
      </c>
      <c r="D17" s="16" t="n">
        <v>0.454971051383806</v>
      </c>
      <c r="E17" s="16" t="n">
        <v>0.28106643756219</v>
      </c>
      <c r="F17" s="16" t="n">
        <v>0.104092391718097</v>
      </c>
      <c r="G17" s="16"/>
      <c r="H17" s="16" t="n">
        <v>0.440508643469771</v>
      </c>
      <c r="I17" s="16" t="n">
        <v>0.0191820790330996</v>
      </c>
      <c r="J17" s="16"/>
      <c r="K17" s="16" t="n">
        <v>0.0628944534136526</v>
      </c>
      <c r="L17" s="16"/>
      <c r="M17" s="16" t="n">
        <v>0.333333333333333</v>
      </c>
      <c r="N17" s="16" t="n">
        <v>0.191411009292745</v>
      </c>
      <c r="O17" s="16" t="n">
        <v>0.149556476108063</v>
      </c>
      <c r="P17" s="16" t="n">
        <v>0.0979884396446382</v>
      </c>
      <c r="Q17" s="16"/>
      <c r="R17" s="16" t="n">
        <v>0</v>
      </c>
      <c r="S17" s="16" t="n">
        <v>0.0206231002083844</v>
      </c>
      <c r="T17" s="16" t="n">
        <v>0.273806628852525</v>
      </c>
      <c r="U17" s="16" t="n">
        <v>0.0879539911615382</v>
      </c>
      <c r="V17" s="16" t="n">
        <v>0.293337919768746</v>
      </c>
      <c r="W17" s="16"/>
      <c r="X17" s="16" t="n">
        <v>0.676899510714524</v>
      </c>
      <c r="Y17" s="16" t="n">
        <v>0</v>
      </c>
      <c r="Z17" s="16" t="n">
        <v>0.259414250912888</v>
      </c>
      <c r="AA17" s="16" t="n">
        <v>0.0086462514481771</v>
      </c>
      <c r="AB17" s="16" t="n">
        <v>0.252594751841952</v>
      </c>
      <c r="AC17" s="16" t="n">
        <v>0</v>
      </c>
      <c r="AD17" s="16" t="n">
        <v>0.0489390859848277</v>
      </c>
      <c r="AE17" s="16"/>
      <c r="AF17" s="16" t="n">
        <v>0</v>
      </c>
      <c r="AG17" s="16" t="n">
        <v>0.0081988623629701</v>
      </c>
      <c r="AH17" s="16" t="n">
        <v>0.00214474299609544</v>
      </c>
      <c r="AI17" s="16" t="n">
        <v>0.106185409069608</v>
      </c>
      <c r="AJ17" s="16" t="n">
        <v>0.21384162437595</v>
      </c>
      <c r="AK17" s="16" t="n">
        <v>0.515878137074966</v>
      </c>
      <c r="AL17" s="16" t="n">
        <v>0.144916617417727</v>
      </c>
      <c r="AM17" s="16" t="n">
        <v>0.529857160322329</v>
      </c>
      <c r="AN17" s="16" t="n">
        <v>0.455512569074145</v>
      </c>
      <c r="AO17" s="16" t="n">
        <v>0</v>
      </c>
      <c r="AP17" s="16" t="n">
        <v>0</v>
      </c>
      <c r="AQ17" s="16"/>
      <c r="AR17" s="16" t="n">
        <v>0.268944935360521</v>
      </c>
      <c r="AS17" s="16" t="n">
        <v>0.222557509285219</v>
      </c>
      <c r="AT17" s="16" t="n">
        <v>0.225899975076334</v>
      </c>
    </row>
    <row r="18">
      <c r="B18" s="17" t="s">
        <v>324</v>
      </c>
      <c r="C18" s="16" t="n">
        <v>0.123627482075634</v>
      </c>
      <c r="D18" s="16" t="n">
        <v>0.00130080274926732</v>
      </c>
      <c r="E18" s="16" t="n">
        <v>0.0879391009173924</v>
      </c>
      <c r="F18" s="16" t="n">
        <v>0.216835351003482</v>
      </c>
      <c r="G18" s="16"/>
      <c r="H18" s="16" t="n">
        <v>0.0384559184787341</v>
      </c>
      <c r="I18" s="16" t="n">
        <v>0.235154634996838</v>
      </c>
      <c r="J18" s="16"/>
      <c r="K18" s="16" t="n">
        <v>0.271351425026308</v>
      </c>
      <c r="L18" s="16"/>
      <c r="M18" s="16" t="n">
        <v>0</v>
      </c>
      <c r="N18" s="16" t="n">
        <v>0.269529663569085</v>
      </c>
      <c r="O18" s="16" t="n">
        <v>0.205074334118261</v>
      </c>
      <c r="P18" s="16" t="n">
        <v>0.0601624668688112</v>
      </c>
      <c r="Q18" s="16"/>
      <c r="R18" s="16" t="n">
        <v>0.156269967587652</v>
      </c>
      <c r="S18" s="16" t="n">
        <v>0.130541268382004</v>
      </c>
      <c r="T18" s="16" t="n">
        <v>0.35203126653637</v>
      </c>
      <c r="U18" s="16" t="n">
        <v>0.00397707321207103</v>
      </c>
      <c r="V18" s="16" t="n">
        <v>0.0444443636333067</v>
      </c>
      <c r="W18" s="16"/>
      <c r="X18" s="16" t="n">
        <v>0</v>
      </c>
      <c r="Y18" s="16" t="n">
        <v>0</v>
      </c>
      <c r="Z18" s="16" t="n">
        <v>0.0404651587172549</v>
      </c>
      <c r="AA18" s="16" t="n">
        <v>0.0086462514481771</v>
      </c>
      <c r="AB18" s="16" t="n">
        <v>0.384598987332195</v>
      </c>
      <c r="AC18" s="16" t="n">
        <v>0.496315951988738</v>
      </c>
      <c r="AD18" s="16" t="n">
        <v>0.0153847459261649</v>
      </c>
      <c r="AE18" s="16"/>
      <c r="AF18" s="16" t="n">
        <v>0.00254172220105692</v>
      </c>
      <c r="AG18" s="16" t="n">
        <v>0</v>
      </c>
      <c r="AH18" s="16" t="n">
        <v>0.124400277625472</v>
      </c>
      <c r="AI18" s="16" t="n">
        <v>0.493070492823639</v>
      </c>
      <c r="AJ18" s="16" t="n">
        <v>0</v>
      </c>
      <c r="AK18" s="16" t="n">
        <v>0.14627655737251</v>
      </c>
      <c r="AL18" s="16" t="n">
        <v>0</v>
      </c>
      <c r="AM18" s="16" t="n">
        <v>0.208096736144574</v>
      </c>
      <c r="AN18" s="16" t="n">
        <v>0.00867945223641972</v>
      </c>
      <c r="AO18" s="16" t="n">
        <v>0</v>
      </c>
      <c r="AP18" s="16" t="n">
        <v>0.333333333333333</v>
      </c>
      <c r="AQ18" s="16"/>
      <c r="AR18" s="16" t="n">
        <v>0.061411448604127</v>
      </c>
      <c r="AS18" s="16" t="n">
        <v>0.222557509285219</v>
      </c>
      <c r="AT18" s="16" t="n">
        <v>0.225899975076334</v>
      </c>
    </row>
    <row r="19">
      <c r="B19" s="17" t="s">
        <v>325</v>
      </c>
      <c r="C19" s="16" t="n">
        <v>0.0786321250862789</v>
      </c>
      <c r="D19" s="16" t="n">
        <v>0.176310117892481</v>
      </c>
      <c r="E19" s="16" t="n">
        <v>0.0997356428732709</v>
      </c>
      <c r="F19" s="16" t="n">
        <v>0.00576667381447559</v>
      </c>
      <c r="G19" s="16"/>
      <c r="H19" s="16" t="n">
        <v>0.00126639440248003</v>
      </c>
      <c r="I19" s="16" t="n">
        <v>0.1399774658095</v>
      </c>
      <c r="J19" s="16"/>
      <c r="K19" s="16" t="n">
        <v>0.222932181761121</v>
      </c>
      <c r="L19" s="16"/>
      <c r="M19" s="16" t="n">
        <v>0</v>
      </c>
      <c r="N19" s="16" t="n">
        <v>0.14881654749446</v>
      </c>
      <c r="O19" s="16" t="n">
        <v>0.181377578060711</v>
      </c>
      <c r="P19" s="16" t="n">
        <v>0.0412494804808977</v>
      </c>
      <c r="Q19" s="16"/>
      <c r="R19" s="16" t="n">
        <v>0.156269967587652</v>
      </c>
      <c r="S19" s="16" t="n">
        <v>0</v>
      </c>
      <c r="T19" s="16" t="n">
        <v>0.194294113170703</v>
      </c>
      <c r="U19" s="16" t="n">
        <v>0.175907982323076</v>
      </c>
      <c r="V19" s="16" t="n">
        <v>0.00685178528361483</v>
      </c>
      <c r="W19" s="16"/>
      <c r="X19" s="16" t="n">
        <v>0</v>
      </c>
      <c r="Y19" s="16" t="n">
        <v>0</v>
      </c>
      <c r="Z19" s="16" t="n">
        <v>0</v>
      </c>
      <c r="AA19" s="16" t="n">
        <v>0</v>
      </c>
      <c r="AB19" s="16" t="n">
        <v>0.234174158896506</v>
      </c>
      <c r="AC19" s="16" t="n">
        <v>0.414588252541718</v>
      </c>
      <c r="AD19" s="16" t="n">
        <v>0.122974251620346</v>
      </c>
      <c r="AE19" s="16"/>
      <c r="AF19" s="16" t="n">
        <v>0.0175448773260711</v>
      </c>
      <c r="AG19" s="16" t="n">
        <v>0.948580667464895</v>
      </c>
      <c r="AH19" s="16" t="n">
        <v>0.0517244166748797</v>
      </c>
      <c r="AI19" s="16" t="n">
        <v>0.0146526063884275</v>
      </c>
      <c r="AJ19" s="16" t="n">
        <v>0.0156549130348467</v>
      </c>
      <c r="AK19" s="16" t="n">
        <v>0</v>
      </c>
      <c r="AL19" s="16" t="n">
        <v>0</v>
      </c>
      <c r="AM19" s="16" t="n">
        <v>0.0343593664987774</v>
      </c>
      <c r="AN19" s="16" t="n">
        <v>0</v>
      </c>
      <c r="AO19" s="16" t="n">
        <v>0</v>
      </c>
      <c r="AP19" s="16" t="n">
        <v>0.333333333333333</v>
      </c>
      <c r="AQ19" s="16"/>
      <c r="AR19" s="16" t="n">
        <v>0</v>
      </c>
      <c r="AS19" s="16" t="n">
        <v>0.063529620779514</v>
      </c>
      <c r="AT19" s="16" t="n">
        <v>0.264866129869035</v>
      </c>
    </row>
    <row r="20">
      <c r="B20" s="17" t="s">
        <v>326</v>
      </c>
      <c r="C20" s="16" t="n">
        <v>0.00698588590480596</v>
      </c>
      <c r="D20" s="16" t="n">
        <v>0.00130080274926732</v>
      </c>
      <c r="E20" s="16" t="n">
        <v>0.0589288816983185</v>
      </c>
      <c r="F20" s="16" t="n">
        <v>0</v>
      </c>
      <c r="G20" s="16"/>
      <c r="H20" s="16" t="n">
        <v>0.0103386746174876</v>
      </c>
      <c r="I20" s="16" t="n">
        <v>0.0011688743631671</v>
      </c>
      <c r="J20" s="16"/>
      <c r="K20" s="16" t="n">
        <v>0.0126009163940632</v>
      </c>
      <c r="L20" s="16"/>
      <c r="M20" s="16" t="n">
        <v>0</v>
      </c>
      <c r="N20" s="16" t="n">
        <v>0</v>
      </c>
      <c r="O20" s="16" t="n">
        <v>0.0201808672038208</v>
      </c>
      <c r="P20" s="16" t="n">
        <v>0.171758919114813</v>
      </c>
      <c r="Q20" s="16"/>
      <c r="R20" s="16" t="n">
        <v>0</v>
      </c>
      <c r="S20" s="16" t="n">
        <v>0</v>
      </c>
      <c r="T20" s="16" t="n">
        <v>0.0151027504779219</v>
      </c>
      <c r="U20" s="16" t="n">
        <v>0.0254962417259761</v>
      </c>
      <c r="V20" s="16" t="n">
        <v>0</v>
      </c>
      <c r="W20" s="16"/>
      <c r="X20" s="16" t="n">
        <v>0</v>
      </c>
      <c r="Y20" s="16" t="n">
        <v>0</v>
      </c>
      <c r="Z20" s="16" t="n">
        <v>0.00639274486541735</v>
      </c>
      <c r="AA20" s="16" t="n">
        <v>0.00136594742990276</v>
      </c>
      <c r="AB20" s="16" t="n">
        <v>0.0115614484667603</v>
      </c>
      <c r="AC20" s="16" t="n">
        <v>0</v>
      </c>
      <c r="AD20" s="16" t="n">
        <v>0.106162745172404</v>
      </c>
      <c r="AE20" s="16"/>
      <c r="AF20" s="16" t="n">
        <v>0.0124557601856548</v>
      </c>
      <c r="AG20" s="16" t="n">
        <v>0.0253386398746719</v>
      </c>
      <c r="AH20" s="16" t="n">
        <v>0</v>
      </c>
      <c r="AI20" s="16" t="n">
        <v>0</v>
      </c>
      <c r="AJ20" s="16" t="n">
        <v>0.0156549130348467</v>
      </c>
      <c r="AK20" s="16" t="n">
        <v>0</v>
      </c>
      <c r="AL20" s="16" t="n">
        <v>0.158032556544068</v>
      </c>
      <c r="AM20" s="16" t="n">
        <v>0</v>
      </c>
      <c r="AN20" s="16" t="n">
        <v>0</v>
      </c>
      <c r="AO20" s="16" t="n">
        <v>0</v>
      </c>
      <c r="AP20" s="16" t="n">
        <v>0</v>
      </c>
      <c r="AQ20" s="16"/>
      <c r="AR20" s="16" t="n">
        <v>0.00141090842551079</v>
      </c>
      <c r="AS20" s="16" t="n">
        <v>0.0404320495530202</v>
      </c>
      <c r="AT20" s="16" t="n">
        <v>0.0061559300364211</v>
      </c>
    </row>
    <row r="21">
      <c r="B21" s="17" t="s">
        <v>327</v>
      </c>
      <c r="C21" s="16" t="n">
        <v>0.00452477243673158</v>
      </c>
      <c r="D21" s="16" t="n">
        <v>0.00260160549853464</v>
      </c>
      <c r="E21" s="16" t="n">
        <v>0.032333581277249</v>
      </c>
      <c r="F21" s="16" t="n">
        <v>0</v>
      </c>
      <c r="G21" s="16"/>
      <c r="H21" s="16" t="n">
        <v>0</v>
      </c>
      <c r="I21" s="16" t="n">
        <v>0.00584437181583549</v>
      </c>
      <c r="J21" s="16"/>
      <c r="K21" s="16" t="n">
        <v>0</v>
      </c>
      <c r="L21" s="16"/>
      <c r="M21" s="16" t="n">
        <v>0</v>
      </c>
      <c r="N21" s="16" t="n">
        <v>0</v>
      </c>
      <c r="O21" s="16" t="n">
        <v>0</v>
      </c>
      <c r="P21" s="16" t="n">
        <v>0.195807167060333</v>
      </c>
      <c r="Q21" s="16"/>
      <c r="R21" s="16" t="n">
        <v>0</v>
      </c>
      <c r="S21" s="16" t="n">
        <v>0</v>
      </c>
      <c r="T21" s="16" t="n">
        <v>0.00822964543544817</v>
      </c>
      <c r="U21" s="16" t="n">
        <v>0.0159082928482841</v>
      </c>
      <c r="V21" s="16" t="n">
        <v>0.000822557404788603</v>
      </c>
      <c r="W21" s="16"/>
      <c r="X21" s="16" t="n">
        <v>0</v>
      </c>
      <c r="Y21" s="16" t="n">
        <v>0</v>
      </c>
      <c r="Z21" s="16" t="n">
        <v>0</v>
      </c>
      <c r="AA21" s="16" t="n">
        <v>0</v>
      </c>
      <c r="AB21" s="16" t="n">
        <v>0</v>
      </c>
      <c r="AC21" s="16" t="n">
        <v>0.0632728728583676</v>
      </c>
      <c r="AD21" s="16" t="n">
        <v>0.083885850146657</v>
      </c>
      <c r="AE21" s="16"/>
      <c r="AF21" s="16" t="n">
        <v>0.0138588267037727</v>
      </c>
      <c r="AG21" s="16" t="n">
        <v>0</v>
      </c>
      <c r="AH21" s="16" t="n">
        <v>0.00817149887945569</v>
      </c>
      <c r="AI21" s="16" t="n">
        <v>0.0146526063884275</v>
      </c>
      <c r="AJ21" s="16" t="n">
        <v>0</v>
      </c>
      <c r="AK21" s="16" t="n">
        <v>0</v>
      </c>
      <c r="AL21" s="16" t="n">
        <v>0</v>
      </c>
      <c r="AM21" s="16" t="n">
        <v>0</v>
      </c>
      <c r="AN21" s="16" t="n">
        <v>0</v>
      </c>
      <c r="AO21" s="16" t="n">
        <v>0</v>
      </c>
      <c r="AP21" s="16" t="n">
        <v>0</v>
      </c>
      <c r="AQ21" s="16"/>
      <c r="AR21" s="16" t="n">
        <v>0</v>
      </c>
      <c r="AS21" s="16" t="n">
        <v>0.0260017174897897</v>
      </c>
      <c r="AT21" s="16" t="n">
        <v>0.0061559300364211</v>
      </c>
    </row>
    <row r="22">
      <c r="B22" s="17" t="s">
        <v>328</v>
      </c>
      <c r="C22" s="16" t="n">
        <v>0.000953205723322446</v>
      </c>
      <c r="D22" s="16" t="n">
        <v>0</v>
      </c>
      <c r="E22" s="16" t="n">
        <v>0</v>
      </c>
      <c r="F22" s="16" t="n">
        <v>0.00182205510056758</v>
      </c>
      <c r="G22" s="16"/>
      <c r="H22" s="16" t="n">
        <v>0</v>
      </c>
      <c r="I22" s="16" t="n">
        <v>0.00233774872633419</v>
      </c>
      <c r="J22" s="16"/>
      <c r="K22" s="16" t="n">
        <v>0.00173881015926263</v>
      </c>
      <c r="L22" s="16"/>
      <c r="M22" s="16" t="n">
        <v>0</v>
      </c>
      <c r="N22" s="16" t="n">
        <v>0</v>
      </c>
      <c r="O22" s="16" t="n">
        <v>0</v>
      </c>
      <c r="P22" s="16" t="n">
        <v>0.0412494804808977</v>
      </c>
      <c r="Q22" s="16"/>
      <c r="R22" s="16" t="n">
        <v>0</v>
      </c>
      <c r="S22" s="16" t="n">
        <v>0</v>
      </c>
      <c r="T22" s="16" t="n">
        <v>0</v>
      </c>
      <c r="U22" s="16" t="n">
        <v>0</v>
      </c>
      <c r="V22" s="16" t="n">
        <v>0.00164511480957721</v>
      </c>
      <c r="W22" s="16"/>
      <c r="X22" s="16" t="n">
        <v>0</v>
      </c>
      <c r="Y22" s="16" t="n">
        <v>0</v>
      </c>
      <c r="Z22" s="16" t="n">
        <v>0</v>
      </c>
      <c r="AA22" s="16" t="n">
        <v>0</v>
      </c>
      <c r="AB22" s="16" t="n">
        <v>0</v>
      </c>
      <c r="AC22" s="16" t="n">
        <v>0</v>
      </c>
      <c r="AD22" s="16" t="n">
        <v>0.0335543400586628</v>
      </c>
      <c r="AE22" s="16"/>
      <c r="AF22" s="16" t="n">
        <v>0.00277176534075454</v>
      </c>
      <c r="AG22" s="16" t="n">
        <v>0.00894091514873166</v>
      </c>
      <c r="AH22" s="16" t="n">
        <v>0</v>
      </c>
      <c r="AI22" s="16" t="n">
        <v>0</v>
      </c>
      <c r="AJ22" s="16" t="n">
        <v>0</v>
      </c>
      <c r="AK22" s="16" t="n">
        <v>0</v>
      </c>
      <c r="AL22" s="16" t="n">
        <v>0</v>
      </c>
      <c r="AM22" s="16" t="n">
        <v>0</v>
      </c>
      <c r="AN22" s="16" t="n">
        <v>0</v>
      </c>
      <c r="AO22" s="16" t="n">
        <v>0</v>
      </c>
      <c r="AP22" s="16" t="n">
        <v>0</v>
      </c>
      <c r="AQ22" s="16"/>
      <c r="AR22" s="16" t="n">
        <v>0</v>
      </c>
      <c r="AS22" s="16" t="n">
        <v>0.00866723916326323</v>
      </c>
      <c r="AT22" s="16" t="n">
        <v>0</v>
      </c>
    </row>
    <row r="23">
      <c r="B23" s="17" t="s">
        <v>92</v>
      </c>
      <c r="C23" s="22" t="n">
        <v>0.0066969234507553</v>
      </c>
      <c r="D23" s="22" t="n">
        <v>0.0182780615416604</v>
      </c>
      <c r="E23" s="22" t="n">
        <v>0</v>
      </c>
      <c r="F23" s="22" t="n">
        <v>0</v>
      </c>
      <c r="G23" s="22"/>
      <c r="H23" s="22" t="n">
        <v>0.00126639440248003</v>
      </c>
      <c r="I23" s="22" t="n">
        <v>0.0152554125292699</v>
      </c>
      <c r="J23" s="22"/>
      <c r="K23" s="22" t="n">
        <v>0</v>
      </c>
      <c r="L23" s="22"/>
      <c r="M23" s="22" t="n">
        <v>0</v>
      </c>
      <c r="N23" s="22" t="n">
        <v>0</v>
      </c>
      <c r="O23" s="22" t="n">
        <v>0.0386868198738869</v>
      </c>
      <c r="P23" s="22" t="n">
        <v>0.0395377266283623</v>
      </c>
      <c r="Q23" s="22"/>
      <c r="R23" s="22" t="n">
        <v>0</v>
      </c>
      <c r="S23" s="22" t="n">
        <v>0</v>
      </c>
      <c r="T23" s="22" t="n">
        <v>0</v>
      </c>
      <c r="U23" s="22" t="n">
        <v>0</v>
      </c>
      <c r="V23" s="22" t="n">
        <v>0.0115580589560891</v>
      </c>
      <c r="W23" s="22"/>
      <c r="X23" s="22" t="n">
        <v>0</v>
      </c>
      <c r="Y23" s="22" t="n">
        <v>0</v>
      </c>
      <c r="Z23" s="22" t="n">
        <v>0</v>
      </c>
      <c r="AA23" s="22" t="n">
        <v>0</v>
      </c>
      <c r="AB23" s="22" t="n">
        <v>0</v>
      </c>
      <c r="AC23" s="22" t="n">
        <v>0</v>
      </c>
      <c r="AD23" s="22" t="n">
        <v>0.138358997546511</v>
      </c>
      <c r="AE23" s="22"/>
      <c r="AF23" s="22" t="n">
        <v>0.00277176534075454</v>
      </c>
      <c r="AG23" s="22" t="n">
        <v>0</v>
      </c>
      <c r="AH23" s="22" t="n">
        <v>0</v>
      </c>
      <c r="AI23" s="22" t="n">
        <v>0.177800085807693</v>
      </c>
      <c r="AJ23" s="22" t="n">
        <v>0</v>
      </c>
      <c r="AK23" s="22" t="n">
        <v>0</v>
      </c>
      <c r="AL23" s="22" t="n">
        <v>0</v>
      </c>
      <c r="AM23" s="22" t="n">
        <v>0</v>
      </c>
      <c r="AN23" s="22" t="n">
        <v>0</v>
      </c>
      <c r="AO23" s="22" t="n">
        <v>0</v>
      </c>
      <c r="AP23" s="22" t="n">
        <v>0</v>
      </c>
      <c r="AQ23" s="22"/>
      <c r="AR23" s="22" t="n">
        <v>0.00517087826578297</v>
      </c>
      <c r="AS23" s="22" t="n">
        <v>0.031764810389757</v>
      </c>
      <c r="AT23" s="22" t="n">
        <v>0</v>
      </c>
    </row>
    <row r="24">
      <c r="B24" s="18" t="s">
        <v>340</v>
      </c>
    </row>
    <row r="25">
      <c r="B25" t="s">
        <v>72</v>
      </c>
    </row>
    <row r="26">
      <c r="B26" t="s">
        <v>73</v>
      </c>
    </row>
    <row r="28">
      <c r="B28" s="9" t="str">
        <f>=HYPERLINK("#'Contents'!A1", "Return to Contents")</f>
      </c>
    </row>
  </sheetData>
  <mergeCells count="9">
    <mergeCell ref="D5:F5"/>
    <mergeCell ref="H5:I5"/>
    <mergeCell ref="K5:K5"/>
    <mergeCell ref="M5:P5"/>
    <mergeCell ref="R5:V5"/>
    <mergeCell ref="X5:AD5"/>
    <mergeCell ref="AF5:AP5"/>
    <mergeCell ref="AR5:AT5"/>
    <mergeCell ref="D2:AN2"/>
  </mergeCells>
  <pageMargins left="0.7" right="0.7" top="0.75" bottom="0.75" header="0.3" footer="0.3"/>
  <pageSetup paperSize="9" orientation="portrait" horizontalDpi="300" verticalDpi="300" r:id="rId2"/>
  <drawing r:id="rId1"/>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sheetData>
    <row r="3">
      <c r="J3" t="s">
        <v>342</v>
      </c>
      <c r="K3" t="s">
        <v>343</v>
      </c>
      <c r="L3" t="s">
        <v>344</v>
      </c>
      <c r="M3" t="s">
        <v>345</v>
      </c>
      <c r="N3" t="s">
        <v>346</v>
      </c>
      <c r="O3" t="s">
        <v>347</v>
      </c>
      <c r="P3" t="s">
        <v>348</v>
      </c>
      <c r="Q3" t="s">
        <v>349</v>
      </c>
      <c r="R3" t="s">
        <v>350</v>
      </c>
      <c r="S3" t="s">
        <v>351</v>
      </c>
    </row>
    <row r="4">
      <c r="J4" t="s">
        <v>352</v>
      </c>
      <c r="K4" t="s">
        <v>353</v>
      </c>
      <c r="L4" t="s">
        <v>354</v>
      </c>
      <c r="M4" t="s">
        <v>355</v>
      </c>
      <c r="N4" t="s">
        <v>356</v>
      </c>
      <c r="O4" t="s">
        <v>357</v>
      </c>
      <c r="P4" t="s">
        <v>358</v>
      </c>
      <c r="Q4" t="s">
        <v>359</v>
      </c>
      <c r="R4" t="s">
        <v>360</v>
      </c>
      <c r="S4" t="s">
        <v>361</v>
      </c>
    </row>
    <row r="5">
      <c r="J5" t="s">
        <v>362</v>
      </c>
      <c r="K5" t="s">
        <v>363</v>
      </c>
      <c r="L5" t="s">
        <v>364</v>
      </c>
      <c r="M5" t="s">
        <v>365</v>
      </c>
      <c r="N5" t="s">
        <v>366</v>
      </c>
      <c r="O5" t="s">
        <v>367</v>
      </c>
      <c r="P5" t="s">
        <v>368</v>
      </c>
      <c r="Q5" t="s">
        <v>369</v>
      </c>
      <c r="R5" t="s">
        <v>370</v>
      </c>
      <c r="S5" t="s">
        <v>371</v>
      </c>
    </row>
    <row r="6">
      <c r="J6" t="s">
        <v>372</v>
      </c>
      <c r="K6" t="s">
        <v>373</v>
      </c>
      <c r="L6" t="s">
        <v>374</v>
      </c>
      <c r="M6" t="s">
        <v>375</v>
      </c>
      <c r="N6" t="s">
        <v>376</v>
      </c>
      <c r="O6" t="s">
        <v>377</v>
      </c>
      <c r="P6" t="s">
        <v>378</v>
      </c>
      <c r="Q6" t="s">
        <v>379</v>
      </c>
      <c r="R6" t="s">
        <v>380</v>
      </c>
      <c r="S6" t="s">
        <v>381</v>
      </c>
    </row>
    <row r="7">
      <c r="J7" t="s">
        <v>382</v>
      </c>
      <c r="K7" t="s">
        <v>383</v>
      </c>
      <c r="L7" t="s">
        <v>384</v>
      </c>
      <c r="M7" t="s">
        <v>385</v>
      </c>
      <c r="N7" t="s">
        <v>386</v>
      </c>
      <c r="O7" t="s">
        <v>387</v>
      </c>
      <c r="P7" t="s">
        <v>388</v>
      </c>
      <c r="Q7" t="s">
        <v>389</v>
      </c>
      <c r="R7" t="s">
        <v>390</v>
      </c>
      <c r="S7" t="s">
        <v>391</v>
      </c>
    </row>
    <row r="8">
      <c r="J8" t="s">
        <v>392</v>
      </c>
      <c r="K8" t="s">
        <v>393</v>
      </c>
      <c r="L8" t="s">
        <v>394</v>
      </c>
      <c r="M8" t="s">
        <v>395</v>
      </c>
      <c r="N8" t="s">
        <v>396</v>
      </c>
      <c r="O8" t="s">
        <v>397</v>
      </c>
      <c r="P8" t="s">
        <v>398</v>
      </c>
      <c r="Q8" t="s">
        <v>399</v>
      </c>
      <c r="R8" t="s">
        <v>400</v>
      </c>
      <c r="S8" t="s">
        <v>401</v>
      </c>
    </row>
    <row r="9">
      <c r="J9" t="s">
        <v>402</v>
      </c>
      <c r="K9" t="s">
        <v>403</v>
      </c>
      <c r="L9" t="s">
        <v>404</v>
      </c>
      <c r="M9" t="s">
        <v>405</v>
      </c>
      <c r="N9" t="s">
        <v>406</v>
      </c>
      <c r="O9" t="s">
        <v>407</v>
      </c>
      <c r="P9" t="s">
        <v>408</v>
      </c>
      <c r="Q9" t="s">
        <v>409</v>
      </c>
      <c r="R9" t="s">
        <v>410</v>
      </c>
      <c r="S9" t="s">
        <v>411</v>
      </c>
    </row>
    <row r="10">
      <c r="J10" t="s">
        <v>412</v>
      </c>
      <c r="K10" t="s">
        <v>413</v>
      </c>
      <c r="L10" t="s">
        <v>414</v>
      </c>
      <c r="M10" t="s">
        <v>415</v>
      </c>
      <c r="N10" t="s">
        <v>416</v>
      </c>
      <c r="O10" t="s">
        <v>417</v>
      </c>
      <c r="P10" t="s">
        <v>418</v>
      </c>
      <c r="Q10" t="s">
        <v>419</v>
      </c>
      <c r="R10" t="s">
        <v>420</v>
      </c>
      <c r="S10" t="s">
        <v>421</v>
      </c>
    </row>
    <row r="11">
      <c r="J11" t="s">
        <v>422</v>
      </c>
      <c r="K11" t="s">
        <v>423</v>
      </c>
      <c r="L11" t="s">
        <v>424</v>
      </c>
      <c r="M11" t="s">
        <v>425</v>
      </c>
      <c r="N11" t="s">
        <v>426</v>
      </c>
      <c r="O11" t="s">
        <v>427</v>
      </c>
      <c r="P11" t="s">
        <v>428</v>
      </c>
      <c r="Q11" t="s">
        <v>429</v>
      </c>
      <c r="R11" t="s">
        <v>430</v>
      </c>
      <c r="S11" t="s">
        <v>431</v>
      </c>
    </row>
    <row r="12">
      <c r="J12" t="s">
        <v>432</v>
      </c>
      <c r="K12" t="s">
        <v>433</v>
      </c>
      <c r="L12" t="s">
        <v>434</v>
      </c>
      <c r="M12" t="s">
        <v>435</v>
      </c>
      <c r="N12" t="s">
        <v>436</v>
      </c>
      <c r="O12" t="s">
        <v>437</v>
      </c>
      <c r="P12" t="s">
        <v>438</v>
      </c>
      <c r="Q12" t="s">
        <v>439</v>
      </c>
      <c r="R12" t="s">
        <v>440</v>
      </c>
      <c r="S12" t="s">
        <v>441</v>
      </c>
    </row>
    <row r="13">
      <c r="J13" t="s">
        <v>442</v>
      </c>
      <c r="K13" t="s">
        <v>443</v>
      </c>
      <c r="L13" t="s">
        <v>444</v>
      </c>
      <c r="M13" t="s">
        <v>445</v>
      </c>
      <c r="N13" t="s">
        <v>446</v>
      </c>
      <c r="O13" t="s">
        <v>447</v>
      </c>
      <c r="P13" t="s">
        <v>448</v>
      </c>
      <c r="Q13" t="s">
        <v>449</v>
      </c>
      <c r="R13" t="s">
        <v>450</v>
      </c>
      <c r="S13" t="s">
        <v>15</v>
      </c>
    </row>
    <row r="14">
      <c r="J14" t="s">
        <v>451</v>
      </c>
      <c r="K14" t="s">
        <v>452</v>
      </c>
      <c r="L14" t="s">
        <v>453</v>
      </c>
      <c r="M14" t="s">
        <v>23</v>
      </c>
      <c r="N14" t="s">
        <v>454</v>
      </c>
      <c r="O14" t="s">
        <v>455</v>
      </c>
      <c r="P14" t="s">
        <v>456</v>
      </c>
      <c r="Q14" t="s">
        <v>457</v>
      </c>
      <c r="R14" t="s">
        <v>458</v>
      </c>
      <c r="S14" t="s">
        <v>15</v>
      </c>
    </row>
    <row r="15">
      <c r="J15" t="s">
        <v>459</v>
      </c>
      <c r="K15" t="s">
        <v>460</v>
      </c>
      <c r="L15" t="s">
        <v>461</v>
      </c>
      <c r="M15" t="s">
        <v>462</v>
      </c>
      <c r="N15" t="s">
        <v>463</v>
      </c>
      <c r="O15" t="s">
        <v>464</v>
      </c>
      <c r="P15" t="s">
        <v>465</v>
      </c>
      <c r="Q15" t="s">
        <v>466</v>
      </c>
      <c r="R15" t="s">
        <v>467</v>
      </c>
      <c r="S15" t="s">
        <v>15</v>
      </c>
    </row>
    <row r="16">
      <c r="J16" t="s">
        <v>468</v>
      </c>
      <c r="K16" t="s">
        <v>469</v>
      </c>
      <c r="L16" t="s">
        <v>470</v>
      </c>
      <c r="M16" t="s">
        <v>471</v>
      </c>
      <c r="N16" t="s">
        <v>472</v>
      </c>
      <c r="O16" t="s">
        <v>473</v>
      </c>
      <c r="P16" t="s">
        <v>474</v>
      </c>
      <c r="Q16" t="s">
        <v>475</v>
      </c>
      <c r="R16" t="s">
        <v>476</v>
      </c>
      <c r="S16" t="s">
        <v>15</v>
      </c>
    </row>
    <row r="17">
      <c r="J17" t="s">
        <v>477</v>
      </c>
      <c r="K17" t="s">
        <v>478</v>
      </c>
      <c r="L17" t="s">
        <v>479</v>
      </c>
      <c r="M17" t="s">
        <v>480</v>
      </c>
      <c r="N17" t="s">
        <v>481</v>
      </c>
      <c r="O17" t="s">
        <v>482</v>
      </c>
      <c r="P17" t="s">
        <v>483</v>
      </c>
      <c r="Q17" t="s">
        <v>484</v>
      </c>
      <c r="R17" t="s">
        <v>485</v>
      </c>
      <c r="S17" t="s">
        <v>15</v>
      </c>
    </row>
    <row r="18">
      <c r="J18" t="s">
        <v>486</v>
      </c>
      <c r="K18" t="s">
        <v>487</v>
      </c>
      <c r="L18" t="s">
        <v>488</v>
      </c>
      <c r="M18" t="s">
        <v>489</v>
      </c>
      <c r="N18" t="s">
        <v>490</v>
      </c>
      <c r="O18" t="s">
        <v>491</v>
      </c>
      <c r="P18" t="s">
        <v>492</v>
      </c>
      <c r="Q18" t="s">
        <v>493</v>
      </c>
      <c r="R18" t="s">
        <v>494</v>
      </c>
      <c r="S18" t="s">
        <v>15</v>
      </c>
    </row>
    <row r="19">
      <c r="J19" t="s">
        <v>495</v>
      </c>
      <c r="K19" t="s">
        <v>496</v>
      </c>
      <c r="L19" t="s">
        <v>497</v>
      </c>
      <c r="M19" t="s">
        <v>498</v>
      </c>
      <c r="N19" t="s">
        <v>499</v>
      </c>
      <c r="O19" t="s">
        <v>500</v>
      </c>
      <c r="P19" t="s">
        <v>501</v>
      </c>
      <c r="Q19" t="s">
        <v>502</v>
      </c>
      <c r="R19" t="s">
        <v>503</v>
      </c>
      <c r="S19" t="s">
        <v>15</v>
      </c>
    </row>
    <row r="20">
      <c r="J20" t="s">
        <v>504</v>
      </c>
      <c r="K20" t="s">
        <v>505</v>
      </c>
      <c r="L20" t="s">
        <v>506</v>
      </c>
      <c r="M20" t="s">
        <v>507</v>
      </c>
      <c r="N20" t="s">
        <v>508</v>
      </c>
      <c r="O20" t="s">
        <v>509</v>
      </c>
      <c r="P20" t="s">
        <v>510</v>
      </c>
      <c r="Q20" t="s">
        <v>511</v>
      </c>
      <c r="R20" t="s">
        <v>512</v>
      </c>
      <c r="S20" t="s">
        <v>15</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bened</dc:creator>
  <cp:lastModifiedBy>bened</cp:lastModifiedBy>
  <dcterms:created xsi:type="dcterms:W3CDTF">2023-07-03T11:42:28Z</dcterms:created>
</coreProperties>
</file>